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9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0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3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4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HX-Express_Processed/Processed_New/"/>
    </mc:Choice>
  </mc:AlternateContent>
  <xr:revisionPtr revIDLastSave="65" documentId="11_7C9D1DD6AEBE36CBFDE8FDB4D876A11B2BB5A1EA" xr6:coauthVersionLast="47" xr6:coauthVersionMax="47" xr10:uidLastSave="{9DE92B50-3770-4893-AD19-1C432EEB122C}"/>
  <bookViews>
    <workbookView xWindow="1100" yWindow="1100" windowWidth="19200" windowHeight="9613" tabRatio="605" firstSheet="2" activeTab="24" xr2:uid="{00000000-000D-0000-FFFF-FFFF00000000}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min}'!$I$10,'Sheet1 {1 min}'!$I$11,'Sheet1 {1 min}'!$I$13,'Sheet1 {1 min}'!$I$14,'Sheet1 {1 min}'!$I$3,'Sheet1 {1 min}'!$I$22,'Sheet1 {1 min}'!$I$23</definedName>
    <definedName name="solver_adj" localSheetId="13" hidden="1">'Sheet1 {10 min}'!$I$7,'Sheet1 {10 min}'!$I$8,'Sheet1 {10 min}'!$I$10,'Sheet1 {10 min}'!$I$11,'Sheet1 {10 min}'!$I$13,'Sheet1 {10 min}'!$I$14,'Sheet1 {10 min}'!$I$3,'Sheet1 {10 min}'!$I$22,'Sheet1 {10 min}'!$I$23</definedName>
    <definedName name="solver_adj" localSheetId="14" hidden="1">'Sheet1 {11 min}'!$I$7,'Sheet1 {11 min}'!$I$8,'Sheet1 {11 min}'!$I$10,'Sheet1 {11 min}'!$I$11,'Sheet1 {11 min}'!$I$13,'Sheet1 {11 min}'!$I$14,'Sheet1 {11 min}'!$I$3,'Sheet1 {11 min}'!$I$22,'Sheet1 {11 min}'!$I$23</definedName>
    <definedName name="solver_adj" localSheetId="15" hidden="1">'Sheet1 {12 min}'!$I$7,'Sheet1 {12 min}'!$I$8,'Sheet1 {12 min}'!$I$10,'Sheet1 {12 min}'!$I$11,'Sheet1 {12 min}'!$I$13,'Sheet1 {12 min}'!$I$14,'Sheet1 {12 min}'!$I$3,'Sheet1 {12 min}'!$I$22,'Sheet1 {12 min}'!$I$23</definedName>
    <definedName name="solver_adj" localSheetId="16" hidden="1">'Sheet1 {13 min}'!$I$7,'Sheet1 {13 min}'!$I$8,'Sheet1 {13 min}'!$I$10,'Sheet1 {13 min}'!$I$11,'Sheet1 {13 min}'!$I$13,'Sheet1 {13 min}'!$I$14,'Sheet1 {13 min}'!$I$3,'Sheet1 {13 min}'!$I$22,'Sheet1 {13 min}'!$I$23</definedName>
    <definedName name="solver_adj" localSheetId="17" hidden="1">'Sheet1 {14 min}'!$I$7,'Sheet1 {14 min}'!$I$8,'Sheet1 {14 min}'!$I$10,'Sheet1 {14 min}'!$I$11,'Sheet1 {14 min}'!$I$13,'Sheet1 {14 min}'!$I$14,'Sheet1 {14 min}'!$I$3,'Sheet1 {14 min}'!$I$22,'Sheet1 {14 min}'!$I$23</definedName>
    <definedName name="solver_adj" localSheetId="18" hidden="1">'Sheet1 {15 min}'!$I$7,'Sheet1 {15 min}'!$I$8,'Sheet1 {15 min}'!$I$10,'Sheet1 {15 min}'!$I$11,'Sheet1 {15 min}'!$I$13,'Sheet1 {15 min}'!$I$14,'Sheet1 {15 min}'!$I$3,'Sheet1 {15 min}'!$I$22,'Sheet1 {15 min}'!$I$23</definedName>
    <definedName name="solver_adj" localSheetId="19" hidden="1">'Sheet1 {16 min}'!$I$7,'Sheet1 {16 min}'!$I$8,'Sheet1 {16 min}'!$I$10,'Sheet1 {16 min}'!$I$11,'Sheet1 {16 min}'!$I$13,'Sheet1 {16 min}'!$I$14,'Sheet1 {16 min}'!$I$3,'Sheet1 {16 min}'!$I$22,'Sheet1 {16 min}'!$I$23</definedName>
    <definedName name="solver_adj" localSheetId="20" hidden="1">'Sheet1 {17 min}'!$I$7,'Sheet1 {17 min}'!$I$8,'Sheet1 {17 min}'!$I$10,'Sheet1 {17 min}'!$I$11,'Sheet1 {17 min}'!$I$13,'Sheet1 {17 min}'!$I$14,'Sheet1 {17 min}'!$I$3,'Sheet1 {17 min}'!$I$22,'Sheet1 {17 min}'!$I$23</definedName>
    <definedName name="solver_adj" localSheetId="21" hidden="1">'Sheet1 {18 min}'!$I$7,'Sheet1 {18 min}'!$I$8,'Sheet1 {18 min}'!$I$10,'Sheet1 {18 min}'!$I$11,'Sheet1 {18 min}'!$I$13,'Sheet1 {18 min}'!$I$14,'Sheet1 {18 min}'!$I$3,'Sheet1 {18 min}'!$I$22,'Sheet1 {18 min}'!$I$23</definedName>
    <definedName name="solver_adj" localSheetId="22" hidden="1">'Sheet1 {19 min}'!$I$7,'Sheet1 {19 min}'!$I$8,'Sheet1 {19 min}'!$I$10,'Sheet1 {19 min}'!$I$11,'Sheet1 {19 min}'!$I$13,'Sheet1 {19 min}'!$I$14,'Sheet1 {19 min}'!$I$3,'Sheet1 {19 min}'!$I$22,'Sheet1 {19 min}'!$I$23</definedName>
    <definedName name="solver_adj" localSheetId="5" hidden="1">'Sheet1 {2 min}'!$I$7,'Sheet1 {2 min}'!$I$8,'Sheet1 {2 min}'!$I$10,'Sheet1 {2 min}'!$I$11,'Sheet1 {2 min}'!$I$13,'Sheet1 {2 min}'!$I$14,'Sheet1 {2 min}'!$I$3,'Sheet1 {2 min}'!$I$22,'Sheet1 {2 min}'!$I$23</definedName>
    <definedName name="solver_adj" localSheetId="23" hidden="1">'Sheet1 {20 min}'!$I$7,'Sheet1 {20 min}'!$I$8,'Sheet1 {20 min}'!$I$10,'Sheet1 {20 min}'!$I$11,'Sheet1 {20 min}'!$I$13,'Sheet1 {20 min}'!$I$14,'Sheet1 {20 min}'!$I$3,'Sheet1 {20 min}'!$I$22,'Sheet1 {20 min}'!$I$23</definedName>
    <definedName name="solver_adj" localSheetId="24" hidden="1">'Sheet1 {21 min}'!$I$7,'Sheet1 {21 min}'!$I$8,'Sheet1 {21 min}'!$I$10,'Sheet1 {21 min}'!$I$11,'Sheet1 {21 min}'!$I$13,'Sheet1 {21 min}'!$I$14,'Sheet1 {21 min}'!$I$3,'Sheet1 {21 min}'!$I$22,'Sheet1 {21 min}'!$I$23</definedName>
    <definedName name="solver_adj" localSheetId="6" hidden="1">'Sheet1 {3 min}'!$I$7,'Sheet1 {3 min}'!$I$8,'Sheet1 {3 min}'!$I$10,'Sheet1 {3 min}'!$I$11,'Sheet1 {3 min}'!$I$13,'Sheet1 {3 min}'!$I$14,'Sheet1 {3 min}'!$I$3,'Sheet1 {3 min}'!$I$22,'Sheet1 {3 min}'!$I$23</definedName>
    <definedName name="solver_adj" localSheetId="7" hidden="1">'Sheet1 {4 min}'!$I$7,'Sheet1 {4 min}'!$I$8,'Sheet1 {4 min}'!$I$10,'Sheet1 {4 min}'!$I$11,'Sheet1 {4 min}'!$I$13,'Sheet1 {4 min}'!$I$14,'Sheet1 {4 min}'!$I$3,'Sheet1 {4 min}'!$I$22,'Sheet1 {4 min}'!$I$23</definedName>
    <definedName name="solver_adj" localSheetId="8" hidden="1">'Sheet1 {5 min}'!$I$7,'Sheet1 {5 min}'!$I$8,'Sheet1 {5 min}'!$I$10,'Sheet1 {5 min}'!$I$11,'Sheet1 {5 min}'!$I$13,'Sheet1 {5 min}'!$I$14,'Sheet1 {5 min}'!$I$3,'Sheet1 {5 min}'!$I$22,'Sheet1 {5 min}'!$I$23</definedName>
    <definedName name="solver_adj" localSheetId="9" hidden="1">'Sheet1 {6 min}'!$I$7,'Sheet1 {6 min}'!$I$8,'Sheet1 {6 min}'!$I$10,'Sheet1 {6 min}'!$I$11,'Sheet1 {6 min}'!$I$13,'Sheet1 {6 min}'!$I$14,'Sheet1 {6 min}'!$I$3,'Sheet1 {6 min}'!$I$22,'Sheet1 {6 min}'!$I$23</definedName>
    <definedName name="solver_adj" localSheetId="10" hidden="1">'Sheet1 {7 min}'!$I$7,'Sheet1 {7 min}'!$I$8,'Sheet1 {7 min}'!$I$10,'Sheet1 {7 min}'!$I$11,'Sheet1 {7 min}'!$I$13,'Sheet1 {7 min}'!$I$14,'Sheet1 {7 min}'!$I$3,'Sheet1 {7 min}'!$I$22,'Sheet1 {7 min}'!$I$23</definedName>
    <definedName name="solver_adj" localSheetId="11" hidden="1">'Sheet1 {8 min}'!$I$7,'Sheet1 {8 min}'!$I$8,'Sheet1 {8 min}'!$I$10,'Sheet1 {8 min}'!$I$11,'Sheet1 {8 min}'!$I$13,'Sheet1 {8 min}'!$I$14,'Sheet1 {8 min}'!$I$3,'Sheet1 {8 min}'!$I$22,'Sheet1 {8 min}'!$I$23</definedName>
    <definedName name="solver_adj" localSheetId="12" hidden="1">'Sheet1 {9 min}'!$I$7,'Sheet1 {9 min}'!$I$8,'Sheet1 {9 min}'!$I$10,'Sheet1 {9 min}'!$I$11,'Sheet1 {9 min}'!$I$13,'Sheet1 {9 min}'!$I$14,'Sheet1 {9 min}'!$I$3,'Sheet1 {9 min}'!$I$22,'Sheet1 {9 min}'!$I$23</definedName>
    <definedName name="solver_adj" localSheetId="3" hidden="1">'Sheet1 {TD}'!$I$7,'Sheet1 {TD}'!$I$8,'Sheet1 {TD}'!$I$3</definedName>
    <definedName name="solver_adj" localSheetId="2" hidden="1">'Sheet1 {undeut}'!$I$7,'Sheet1 {undeut}'!$I$8,'Sheet1 {undeut}'!$I$3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2000</definedName>
    <definedName name="solver_itr" localSheetId="13" hidden="1">2000</definedName>
    <definedName name="solver_itr" localSheetId="14" hidden="1">2000</definedName>
    <definedName name="solver_itr" localSheetId="15" hidden="1">2000</definedName>
    <definedName name="solver_itr" localSheetId="16" hidden="1">2000</definedName>
    <definedName name="solver_itr" localSheetId="17" hidden="1">2000</definedName>
    <definedName name="solver_itr" localSheetId="18" hidden="1">2000</definedName>
    <definedName name="solver_itr" localSheetId="19" hidden="1">2000</definedName>
    <definedName name="solver_itr" localSheetId="20" hidden="1">2000</definedName>
    <definedName name="solver_itr" localSheetId="21" hidden="1">2000</definedName>
    <definedName name="solver_itr" localSheetId="22" hidden="1">2000</definedName>
    <definedName name="solver_itr" localSheetId="5" hidden="1">2000</definedName>
    <definedName name="solver_itr" localSheetId="23" hidden="1">2000</definedName>
    <definedName name="solver_itr" localSheetId="24" hidden="1">2000</definedName>
    <definedName name="solver_itr" localSheetId="6" hidden="1">2000</definedName>
    <definedName name="solver_itr" localSheetId="7" hidden="1">2000</definedName>
    <definedName name="solver_itr" localSheetId="8" hidden="1">2000</definedName>
    <definedName name="solver_itr" localSheetId="9" hidden="1">2000</definedName>
    <definedName name="solver_itr" localSheetId="10" hidden="1">2000</definedName>
    <definedName name="solver_itr" localSheetId="11" hidden="1">2000</definedName>
    <definedName name="solver_itr" localSheetId="12" hidden="1">2000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min}'!$I$23</definedName>
    <definedName name="solver_lhs10" localSheetId="13" hidden="1">'Sheet1 {10 min}'!$I$23</definedName>
    <definedName name="solver_lhs10" localSheetId="14" hidden="1">'Sheet1 {11 min}'!$I$23</definedName>
    <definedName name="solver_lhs10" localSheetId="15" hidden="1">'Sheet1 {12 min}'!$I$23</definedName>
    <definedName name="solver_lhs10" localSheetId="16" hidden="1">'Sheet1 {13 min}'!$I$23</definedName>
    <definedName name="solver_lhs10" localSheetId="17" hidden="1">'Sheet1 {14 min}'!$I$23</definedName>
    <definedName name="solver_lhs10" localSheetId="18" hidden="1">'Sheet1 {15 min}'!$I$23</definedName>
    <definedName name="solver_lhs10" localSheetId="19" hidden="1">'Sheet1 {16 min}'!$I$23</definedName>
    <definedName name="solver_lhs10" localSheetId="20" hidden="1">'Sheet1 {17 min}'!$I$23</definedName>
    <definedName name="solver_lhs10" localSheetId="21" hidden="1">'Sheet1 {18 min}'!$I$23</definedName>
    <definedName name="solver_lhs10" localSheetId="22" hidden="1">'Sheet1 {19 min}'!$I$23</definedName>
    <definedName name="solver_lhs10" localSheetId="5" hidden="1">'Sheet1 {2 min}'!$I$23</definedName>
    <definedName name="solver_lhs10" localSheetId="23" hidden="1">'Sheet1 {20 min}'!$I$23</definedName>
    <definedName name="solver_lhs10" localSheetId="24" hidden="1">'Sheet1 {21 min}'!$I$23</definedName>
    <definedName name="solver_lhs10" localSheetId="6" hidden="1">'Sheet1 {3 min}'!$I$23</definedName>
    <definedName name="solver_lhs10" localSheetId="7" hidden="1">'Sheet1 {4 min}'!$I$23</definedName>
    <definedName name="solver_lhs10" localSheetId="8" hidden="1">'Sheet1 {5 min}'!$I$23</definedName>
    <definedName name="solver_lhs10" localSheetId="9" hidden="1">'Sheet1 {6 min}'!$I$23</definedName>
    <definedName name="solver_lhs10" localSheetId="10" hidden="1">'Sheet1 {7 min}'!$I$23</definedName>
    <definedName name="solver_lhs10" localSheetId="11" hidden="1">'Sheet1 {8 min}'!$I$23</definedName>
    <definedName name="solver_lhs10" localSheetId="12" hidden="1">'Sheet1 {9 min}'!$I$23</definedName>
    <definedName name="solver_lhs11" localSheetId="4" hidden="1">'Sheet1 {1 min}'!$I$10</definedName>
    <definedName name="solver_lhs11" localSheetId="13" hidden="1">'Sheet1 {10 min}'!$I$10</definedName>
    <definedName name="solver_lhs11" localSheetId="14" hidden="1">'Sheet1 {11 min}'!$I$10</definedName>
    <definedName name="solver_lhs11" localSheetId="15" hidden="1">'Sheet1 {12 min}'!$I$10</definedName>
    <definedName name="solver_lhs11" localSheetId="16" hidden="1">'Sheet1 {13 min}'!$I$10</definedName>
    <definedName name="solver_lhs11" localSheetId="17" hidden="1">'Sheet1 {14 min}'!$I$10</definedName>
    <definedName name="solver_lhs11" localSheetId="18" hidden="1">'Sheet1 {15 min}'!$I$10</definedName>
    <definedName name="solver_lhs11" localSheetId="19" hidden="1">'Sheet1 {16 min}'!$I$10</definedName>
    <definedName name="solver_lhs11" localSheetId="20" hidden="1">'Sheet1 {17 min}'!$I$10</definedName>
    <definedName name="solver_lhs11" localSheetId="21" hidden="1">'Sheet1 {18 min}'!$I$10</definedName>
    <definedName name="solver_lhs11" localSheetId="22" hidden="1">'Sheet1 {19 min}'!$I$10</definedName>
    <definedName name="solver_lhs11" localSheetId="5" hidden="1">'Sheet1 {2 min}'!$I$10</definedName>
    <definedName name="solver_lhs11" localSheetId="23" hidden="1">'Sheet1 {20 min}'!$I$10</definedName>
    <definedName name="solver_lhs11" localSheetId="24" hidden="1">'Sheet1 {21 min}'!$I$10</definedName>
    <definedName name="solver_lhs11" localSheetId="6" hidden="1">'Sheet1 {3 min}'!$I$10</definedName>
    <definedName name="solver_lhs11" localSheetId="7" hidden="1">'Sheet1 {4 min}'!$I$10</definedName>
    <definedName name="solver_lhs11" localSheetId="8" hidden="1">'Sheet1 {5 min}'!$I$10</definedName>
    <definedName name="solver_lhs11" localSheetId="9" hidden="1">'Sheet1 {6 min}'!$I$10</definedName>
    <definedName name="solver_lhs11" localSheetId="10" hidden="1">'Sheet1 {7 min}'!$I$10</definedName>
    <definedName name="solver_lhs11" localSheetId="11" hidden="1">'Sheet1 {8 min}'!$I$10</definedName>
    <definedName name="solver_lhs11" localSheetId="12" hidden="1">'Sheet1 {9 min}'!$I$10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min}'!$I$11</definedName>
    <definedName name="solver_lhs3" localSheetId="13" hidden="1">'Sheet1 {10 min}'!$I$11</definedName>
    <definedName name="solver_lhs3" localSheetId="14" hidden="1">'Sheet1 {11 min}'!$I$11</definedName>
    <definedName name="solver_lhs3" localSheetId="15" hidden="1">'Sheet1 {12 min}'!$I$11</definedName>
    <definedName name="solver_lhs3" localSheetId="16" hidden="1">'Sheet1 {13 min}'!$I$11</definedName>
    <definedName name="solver_lhs3" localSheetId="17" hidden="1">'Sheet1 {14 min}'!$I$11</definedName>
    <definedName name="solver_lhs3" localSheetId="18" hidden="1">'Sheet1 {15 min}'!$I$11</definedName>
    <definedName name="solver_lhs3" localSheetId="19" hidden="1">'Sheet1 {16 min}'!$I$11</definedName>
    <definedName name="solver_lhs3" localSheetId="20" hidden="1">'Sheet1 {17 min}'!$I$11</definedName>
    <definedName name="solver_lhs3" localSheetId="21" hidden="1">'Sheet1 {18 min}'!$I$11</definedName>
    <definedName name="solver_lhs3" localSheetId="22" hidden="1">'Sheet1 {19 min}'!$I$11</definedName>
    <definedName name="solver_lhs3" localSheetId="5" hidden="1">'Sheet1 {2 min}'!$I$11</definedName>
    <definedName name="solver_lhs3" localSheetId="23" hidden="1">'Sheet1 {20 min}'!$I$11</definedName>
    <definedName name="solver_lhs3" localSheetId="24" hidden="1">'Sheet1 {21 min}'!$I$11</definedName>
    <definedName name="solver_lhs3" localSheetId="6" hidden="1">'Sheet1 {3 min}'!$I$11</definedName>
    <definedName name="solver_lhs3" localSheetId="7" hidden="1">'Sheet1 {4 min}'!$I$11</definedName>
    <definedName name="solver_lhs3" localSheetId="8" hidden="1">'Sheet1 {5 min}'!$I$11</definedName>
    <definedName name="solver_lhs3" localSheetId="9" hidden="1">'Sheet1 {6 min}'!$I$11</definedName>
    <definedName name="solver_lhs3" localSheetId="10" hidden="1">'Sheet1 {7 min}'!$I$11</definedName>
    <definedName name="solver_lhs3" localSheetId="11" hidden="1">'Sheet1 {8 min}'!$I$11</definedName>
    <definedName name="solver_lhs3" localSheetId="12" hidden="1">'Sheet1 {9 min}'!$I$11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min}'!$I$14</definedName>
    <definedName name="solver_lhs4" localSheetId="13" hidden="1">'Sheet1 {10 min}'!$I$14</definedName>
    <definedName name="solver_lhs4" localSheetId="14" hidden="1">'Sheet1 {11 min}'!$I$14</definedName>
    <definedName name="solver_lhs4" localSheetId="15" hidden="1">'Sheet1 {12 min}'!$I$14</definedName>
    <definedName name="solver_lhs4" localSheetId="16" hidden="1">'Sheet1 {13 min}'!$I$14</definedName>
    <definedName name="solver_lhs4" localSheetId="17" hidden="1">'Sheet1 {14 min}'!$I$14</definedName>
    <definedName name="solver_lhs4" localSheetId="18" hidden="1">'Sheet1 {15 min}'!$I$14</definedName>
    <definedName name="solver_lhs4" localSheetId="19" hidden="1">'Sheet1 {16 min}'!$I$14</definedName>
    <definedName name="solver_lhs4" localSheetId="20" hidden="1">'Sheet1 {17 min}'!$I$14</definedName>
    <definedName name="solver_lhs4" localSheetId="21" hidden="1">'Sheet1 {18 min}'!$I$14</definedName>
    <definedName name="solver_lhs4" localSheetId="22" hidden="1">'Sheet1 {19 min}'!$I$14</definedName>
    <definedName name="solver_lhs4" localSheetId="5" hidden="1">'Sheet1 {2 min}'!$I$14</definedName>
    <definedName name="solver_lhs4" localSheetId="23" hidden="1">'Sheet1 {20 min}'!$I$14</definedName>
    <definedName name="solver_lhs4" localSheetId="24" hidden="1">'Sheet1 {21 min}'!$I$14</definedName>
    <definedName name="solver_lhs4" localSheetId="6" hidden="1">'Sheet1 {3 min}'!$I$14</definedName>
    <definedName name="solver_lhs4" localSheetId="7" hidden="1">'Sheet1 {4 min}'!$I$14</definedName>
    <definedName name="solver_lhs4" localSheetId="8" hidden="1">'Sheet1 {5 min}'!$I$14</definedName>
    <definedName name="solver_lhs4" localSheetId="9" hidden="1">'Sheet1 {6 min}'!$I$14</definedName>
    <definedName name="solver_lhs4" localSheetId="10" hidden="1">'Sheet1 {7 min}'!$I$14</definedName>
    <definedName name="solver_lhs4" localSheetId="11" hidden="1">'Sheet1 {8 min}'!$I$14</definedName>
    <definedName name="solver_lhs4" localSheetId="12" hidden="1">'Sheet1 {9 min}'!$I$14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min}'!$I$3</definedName>
    <definedName name="solver_lhs5" localSheetId="13" hidden="1">'Sheet1 {10 min}'!$I$3</definedName>
    <definedName name="solver_lhs5" localSheetId="14" hidden="1">'Sheet1 {11 min}'!$I$3</definedName>
    <definedName name="solver_lhs5" localSheetId="15" hidden="1">'Sheet1 {12 min}'!$I$3</definedName>
    <definedName name="solver_lhs5" localSheetId="16" hidden="1">'Sheet1 {13 min}'!$I$3</definedName>
    <definedName name="solver_lhs5" localSheetId="17" hidden="1">'Sheet1 {14 min}'!$I$3</definedName>
    <definedName name="solver_lhs5" localSheetId="18" hidden="1">'Sheet1 {15 min}'!$I$3</definedName>
    <definedName name="solver_lhs5" localSheetId="19" hidden="1">'Sheet1 {16 min}'!$I$3</definedName>
    <definedName name="solver_lhs5" localSheetId="20" hidden="1">'Sheet1 {17 min}'!$I$3</definedName>
    <definedName name="solver_lhs5" localSheetId="21" hidden="1">'Sheet1 {18 min}'!$I$3</definedName>
    <definedName name="solver_lhs5" localSheetId="22" hidden="1">'Sheet1 {19 min}'!$I$3</definedName>
    <definedName name="solver_lhs5" localSheetId="5" hidden="1">'Sheet1 {2 min}'!$I$3</definedName>
    <definedName name="solver_lhs5" localSheetId="23" hidden="1">'Sheet1 {20 min}'!$I$3</definedName>
    <definedName name="solver_lhs5" localSheetId="24" hidden="1">'Sheet1 {21 min}'!$I$3</definedName>
    <definedName name="solver_lhs5" localSheetId="6" hidden="1">'Sheet1 {3 min}'!$I$3</definedName>
    <definedName name="solver_lhs5" localSheetId="7" hidden="1">'Sheet1 {4 min}'!$I$3</definedName>
    <definedName name="solver_lhs5" localSheetId="8" hidden="1">'Sheet1 {5 min}'!$I$3</definedName>
    <definedName name="solver_lhs5" localSheetId="9" hidden="1">'Sheet1 {6 min}'!$I$3</definedName>
    <definedName name="solver_lhs5" localSheetId="10" hidden="1">'Sheet1 {7 min}'!$I$3</definedName>
    <definedName name="solver_lhs5" localSheetId="11" hidden="1">'Sheet1 {8 min}'!$I$3</definedName>
    <definedName name="solver_lhs5" localSheetId="12" hidden="1">'Sheet1 {9 min}'!$I$3</definedName>
    <definedName name="solver_lhs5" localSheetId="3" hidden="1">'Sheet1 {TD}'!$I$8</definedName>
    <definedName name="solver_lhs5" localSheetId="2" hidden="1">'Sheet1 {undeut}'!$I$8</definedName>
    <definedName name="solver_lhs6" localSheetId="4" hidden="1">'Sheet1 {1 min}'!$I$22</definedName>
    <definedName name="solver_lhs6" localSheetId="13" hidden="1">'Sheet1 {10 min}'!$I$22</definedName>
    <definedName name="solver_lhs6" localSheetId="14" hidden="1">'Sheet1 {11 min}'!$I$22</definedName>
    <definedName name="solver_lhs6" localSheetId="15" hidden="1">'Sheet1 {12 min}'!$I$22</definedName>
    <definedName name="solver_lhs6" localSheetId="16" hidden="1">'Sheet1 {13 min}'!$I$22</definedName>
    <definedName name="solver_lhs6" localSheetId="17" hidden="1">'Sheet1 {14 min}'!$I$22</definedName>
    <definedName name="solver_lhs6" localSheetId="18" hidden="1">'Sheet1 {15 min}'!$I$22</definedName>
    <definedName name="solver_lhs6" localSheetId="19" hidden="1">'Sheet1 {16 min}'!$I$22</definedName>
    <definedName name="solver_lhs6" localSheetId="20" hidden="1">'Sheet1 {17 min}'!$I$22</definedName>
    <definedName name="solver_lhs6" localSheetId="21" hidden="1">'Sheet1 {18 min}'!$I$22</definedName>
    <definedName name="solver_lhs6" localSheetId="22" hidden="1">'Sheet1 {19 min}'!$I$22</definedName>
    <definedName name="solver_lhs6" localSheetId="5" hidden="1">'Sheet1 {2 min}'!$I$22</definedName>
    <definedName name="solver_lhs6" localSheetId="23" hidden="1">'Sheet1 {20 min}'!$I$22</definedName>
    <definedName name="solver_lhs6" localSheetId="24" hidden="1">'Sheet1 {21 min}'!$I$22</definedName>
    <definedName name="solver_lhs6" localSheetId="6" hidden="1">'Sheet1 {3 min}'!$I$22</definedName>
    <definedName name="solver_lhs6" localSheetId="7" hidden="1">'Sheet1 {4 min}'!$I$22</definedName>
    <definedName name="solver_lhs6" localSheetId="8" hidden="1">'Sheet1 {5 min}'!$I$22</definedName>
    <definedName name="solver_lhs6" localSheetId="9" hidden="1">'Sheet1 {6 min}'!$I$22</definedName>
    <definedName name="solver_lhs6" localSheetId="10" hidden="1">'Sheet1 {7 min}'!$I$22</definedName>
    <definedName name="solver_lhs6" localSheetId="11" hidden="1">'Sheet1 {8 min}'!$I$22</definedName>
    <definedName name="solver_lhs6" localSheetId="12" hidden="1">'Sheet1 {9 min}'!$I$22</definedName>
    <definedName name="solver_lhs6" localSheetId="3" hidden="1">'Sheet1 {TD}'!$I$8</definedName>
    <definedName name="solver_lhs6" localSheetId="2" hidden="1">'Sheet1 {undeut}'!$I$8</definedName>
    <definedName name="solver_lhs7" localSheetId="4" hidden="1">'Sheet1 {1 min}'!$I$23</definedName>
    <definedName name="solver_lhs7" localSheetId="13" hidden="1">'Sheet1 {10 min}'!$I$23</definedName>
    <definedName name="solver_lhs7" localSheetId="14" hidden="1">'Sheet1 {11 min}'!$I$23</definedName>
    <definedName name="solver_lhs7" localSheetId="15" hidden="1">'Sheet1 {12 min}'!$I$23</definedName>
    <definedName name="solver_lhs7" localSheetId="16" hidden="1">'Sheet1 {13 min}'!$I$23</definedName>
    <definedName name="solver_lhs7" localSheetId="17" hidden="1">'Sheet1 {14 min}'!$I$23</definedName>
    <definedName name="solver_lhs7" localSheetId="18" hidden="1">'Sheet1 {15 min}'!$I$23</definedName>
    <definedName name="solver_lhs7" localSheetId="19" hidden="1">'Sheet1 {16 min}'!$I$23</definedName>
    <definedName name="solver_lhs7" localSheetId="20" hidden="1">'Sheet1 {17 min}'!$I$23</definedName>
    <definedName name="solver_lhs7" localSheetId="21" hidden="1">'Sheet1 {18 min}'!$I$23</definedName>
    <definedName name="solver_lhs7" localSheetId="22" hidden="1">'Sheet1 {19 min}'!$I$23</definedName>
    <definedName name="solver_lhs7" localSheetId="5" hidden="1">'Sheet1 {2 min}'!$I$23</definedName>
    <definedName name="solver_lhs7" localSheetId="23" hidden="1">'Sheet1 {20 min}'!$I$23</definedName>
    <definedName name="solver_lhs7" localSheetId="24" hidden="1">'Sheet1 {21 min}'!$I$23</definedName>
    <definedName name="solver_lhs7" localSheetId="6" hidden="1">'Sheet1 {3 min}'!$I$23</definedName>
    <definedName name="solver_lhs7" localSheetId="7" hidden="1">'Sheet1 {4 min}'!$I$23</definedName>
    <definedName name="solver_lhs7" localSheetId="8" hidden="1">'Sheet1 {5 min}'!$I$23</definedName>
    <definedName name="solver_lhs7" localSheetId="9" hidden="1">'Sheet1 {6 min}'!$I$23</definedName>
    <definedName name="solver_lhs7" localSheetId="10" hidden="1">'Sheet1 {7 min}'!$I$23</definedName>
    <definedName name="solver_lhs7" localSheetId="11" hidden="1">'Sheet1 {8 min}'!$I$23</definedName>
    <definedName name="solver_lhs7" localSheetId="12" hidden="1">'Sheet1 {9 min}'!$I$23</definedName>
    <definedName name="solver_lhs7" localSheetId="3" hidden="1">'Sheet1 {TD}'!$I$3</definedName>
    <definedName name="solver_lhs7" localSheetId="2" hidden="1">'Sheet1 {undeut}'!$I$3</definedName>
    <definedName name="solver_lhs8" localSheetId="4" hidden="1">'Sheet1 {1 min}'!$I$3</definedName>
    <definedName name="solver_lhs8" localSheetId="13" hidden="1">'Sheet1 {10 min}'!$I$3</definedName>
    <definedName name="solver_lhs8" localSheetId="14" hidden="1">'Sheet1 {11 min}'!$I$3</definedName>
    <definedName name="solver_lhs8" localSheetId="15" hidden="1">'Sheet1 {12 min}'!$I$3</definedName>
    <definedName name="solver_lhs8" localSheetId="16" hidden="1">'Sheet1 {13 min}'!$I$3</definedName>
    <definedName name="solver_lhs8" localSheetId="17" hidden="1">'Sheet1 {14 min}'!$I$3</definedName>
    <definedName name="solver_lhs8" localSheetId="18" hidden="1">'Sheet1 {15 min}'!$I$3</definedName>
    <definedName name="solver_lhs8" localSheetId="19" hidden="1">'Sheet1 {16 min}'!$I$3</definedName>
    <definedName name="solver_lhs8" localSheetId="20" hidden="1">'Sheet1 {17 min}'!$I$3</definedName>
    <definedName name="solver_lhs8" localSheetId="21" hidden="1">'Sheet1 {18 min}'!$I$3</definedName>
    <definedName name="solver_lhs8" localSheetId="22" hidden="1">'Sheet1 {19 min}'!$I$3</definedName>
    <definedName name="solver_lhs8" localSheetId="5" hidden="1">'Sheet1 {2 min}'!$I$3</definedName>
    <definedName name="solver_lhs8" localSheetId="23" hidden="1">'Sheet1 {20 min}'!$I$3</definedName>
    <definedName name="solver_lhs8" localSheetId="24" hidden="1">'Sheet1 {21 min}'!$I$3</definedName>
    <definedName name="solver_lhs8" localSheetId="6" hidden="1">'Sheet1 {3 min}'!$I$3</definedName>
    <definedName name="solver_lhs8" localSheetId="7" hidden="1">'Sheet1 {4 min}'!$I$3</definedName>
    <definedName name="solver_lhs8" localSheetId="8" hidden="1">'Sheet1 {5 min}'!$I$3</definedName>
    <definedName name="solver_lhs8" localSheetId="9" hidden="1">'Sheet1 {6 min}'!$I$3</definedName>
    <definedName name="solver_lhs8" localSheetId="10" hidden="1">'Sheet1 {7 min}'!$I$3</definedName>
    <definedName name="solver_lhs8" localSheetId="11" hidden="1">'Sheet1 {8 min}'!$I$3</definedName>
    <definedName name="solver_lhs8" localSheetId="12" hidden="1">'Sheet1 {9 min}'!$I$3</definedName>
    <definedName name="solver_lhs8" localSheetId="3" hidden="1">'Sheet1 {TD}'!$I$3</definedName>
    <definedName name="solver_lhs8" localSheetId="2" hidden="1">'Sheet1 {undeut}'!$I$3</definedName>
    <definedName name="solver_lhs9" localSheetId="4" hidden="1">'Sheet1 {1 min}'!$I$22</definedName>
    <definedName name="solver_lhs9" localSheetId="13" hidden="1">'Sheet1 {10 min}'!$I$22</definedName>
    <definedName name="solver_lhs9" localSheetId="14" hidden="1">'Sheet1 {11 min}'!$I$22</definedName>
    <definedName name="solver_lhs9" localSheetId="15" hidden="1">'Sheet1 {12 min}'!$I$22</definedName>
    <definedName name="solver_lhs9" localSheetId="16" hidden="1">'Sheet1 {13 min}'!$I$22</definedName>
    <definedName name="solver_lhs9" localSheetId="17" hidden="1">'Sheet1 {14 min}'!$I$22</definedName>
    <definedName name="solver_lhs9" localSheetId="18" hidden="1">'Sheet1 {15 min}'!$I$22</definedName>
    <definedName name="solver_lhs9" localSheetId="19" hidden="1">'Sheet1 {16 min}'!$I$22</definedName>
    <definedName name="solver_lhs9" localSheetId="20" hidden="1">'Sheet1 {17 min}'!$I$22</definedName>
    <definedName name="solver_lhs9" localSheetId="21" hidden="1">'Sheet1 {18 min}'!$I$22</definedName>
    <definedName name="solver_lhs9" localSheetId="22" hidden="1">'Sheet1 {19 min}'!$I$22</definedName>
    <definedName name="solver_lhs9" localSheetId="5" hidden="1">'Sheet1 {2 min}'!$I$22</definedName>
    <definedName name="solver_lhs9" localSheetId="23" hidden="1">'Sheet1 {20 min}'!$I$22</definedName>
    <definedName name="solver_lhs9" localSheetId="24" hidden="1">'Sheet1 {21 min}'!$I$22</definedName>
    <definedName name="solver_lhs9" localSheetId="6" hidden="1">'Sheet1 {3 min}'!$I$22</definedName>
    <definedName name="solver_lhs9" localSheetId="7" hidden="1">'Sheet1 {4 min}'!$I$22</definedName>
    <definedName name="solver_lhs9" localSheetId="8" hidden="1">'Sheet1 {5 min}'!$I$22</definedName>
    <definedName name="solver_lhs9" localSheetId="9" hidden="1">'Sheet1 {6 min}'!$I$22</definedName>
    <definedName name="solver_lhs9" localSheetId="10" hidden="1">'Sheet1 {7 min}'!$I$22</definedName>
    <definedName name="solver_lhs9" localSheetId="11" hidden="1">'Sheet1 {8 min}'!$I$22</definedName>
    <definedName name="solver_lhs9" localSheetId="12" hidden="1">'Sheet1 {9 min}'!$I$22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10</definedName>
    <definedName name="solver_num" localSheetId="13" hidden="1">10</definedName>
    <definedName name="solver_num" localSheetId="14" hidden="1">10</definedName>
    <definedName name="solver_num" localSheetId="15" hidden="1">10</definedName>
    <definedName name="solver_num" localSheetId="16" hidden="1">10</definedName>
    <definedName name="solver_num" localSheetId="17" hidden="1">10</definedName>
    <definedName name="solver_num" localSheetId="18" hidden="1">10</definedName>
    <definedName name="solver_num" localSheetId="19" hidden="1">10</definedName>
    <definedName name="solver_num" localSheetId="20" hidden="1">10</definedName>
    <definedName name="solver_num" localSheetId="21" hidden="1">10</definedName>
    <definedName name="solver_num" localSheetId="22" hidden="1">10</definedName>
    <definedName name="solver_num" localSheetId="5" hidden="1">10</definedName>
    <definedName name="solver_num" localSheetId="23" hidden="1">10</definedName>
    <definedName name="solver_num" localSheetId="24" hidden="1">10</definedName>
    <definedName name="solver_num" localSheetId="6" hidden="1">10</definedName>
    <definedName name="solver_num" localSheetId="7" hidden="1">10</definedName>
    <definedName name="solver_num" localSheetId="8" hidden="1">10</definedName>
    <definedName name="solver_num" localSheetId="9" hidden="1">10</definedName>
    <definedName name="solver_num" localSheetId="10" hidden="1">10</definedName>
    <definedName name="solver_num" localSheetId="11" hidden="1">10</definedName>
    <definedName name="solver_num" localSheetId="12" hidden="1">10</definedName>
    <definedName name="solver_num" localSheetId="3" hidden="1">8</definedName>
    <definedName name="solver_num" localSheetId="2" hidden="1">8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20" hidden="1">0.000001</definedName>
    <definedName name="solver_pre" localSheetId="21" hidden="1">0.000001</definedName>
    <definedName name="solver_pre" localSheetId="22" hidden="1">0.000001</definedName>
    <definedName name="solver_pre" localSheetId="5" hidden="1">0.000001</definedName>
    <definedName name="solver_pre" localSheetId="23" hidden="1">0.000001</definedName>
    <definedName name="solver_pre" localSheetId="2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1</definedName>
    <definedName name="solver_rel3" localSheetId="21" hidden="1">1</definedName>
    <definedName name="solver_rel3" localSheetId="22" hidden="1">1</definedName>
    <definedName name="solver_rel3" localSheetId="5" hidden="1">1</definedName>
    <definedName name="solver_rel3" localSheetId="23" hidden="1">1</definedName>
    <definedName name="solver_rel3" localSheetId="24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3</definedName>
    <definedName name="solver_rel5" localSheetId="13" hidden="1">3</definedName>
    <definedName name="solver_rel5" localSheetId="14" hidden="1">3</definedName>
    <definedName name="solver_rel5" localSheetId="15" hidden="1">3</definedName>
    <definedName name="solver_rel5" localSheetId="16" hidden="1">3</definedName>
    <definedName name="solver_rel5" localSheetId="17" hidden="1">3</definedName>
    <definedName name="solver_rel5" localSheetId="18" hidden="1">3</definedName>
    <definedName name="solver_rel5" localSheetId="19" hidden="1">3</definedName>
    <definedName name="solver_rel5" localSheetId="20" hidden="1">3</definedName>
    <definedName name="solver_rel5" localSheetId="21" hidden="1">3</definedName>
    <definedName name="solver_rel5" localSheetId="22" hidden="1">3</definedName>
    <definedName name="solver_rel5" localSheetId="5" hidden="1">3</definedName>
    <definedName name="solver_rel5" localSheetId="23" hidden="1">3</definedName>
    <definedName name="solver_rel5" localSheetId="24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1" hidden="1">3</definedName>
    <definedName name="solver_rel5" localSheetId="12" hidden="1">3</definedName>
    <definedName name="solver_rel5" localSheetId="3" hidden="1">1</definedName>
    <definedName name="solver_rel5" localSheetId="2" hidden="1">1</definedName>
    <definedName name="solver_rel6" localSheetId="4" hidden="1">3</definedName>
    <definedName name="solver_rel6" localSheetId="13" hidden="1">3</definedName>
    <definedName name="solver_rel6" localSheetId="14" hidden="1">3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6" localSheetId="20" hidden="1">3</definedName>
    <definedName name="solver_rel6" localSheetId="21" hidden="1">3</definedName>
    <definedName name="solver_rel6" localSheetId="22" hidden="1">3</definedName>
    <definedName name="solver_rel6" localSheetId="5" hidden="1">3</definedName>
    <definedName name="solver_rel6" localSheetId="23" hidden="1">3</definedName>
    <definedName name="solver_rel6" localSheetId="24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3" hidden="1">3</definedName>
    <definedName name="solver_rel6" localSheetId="2" hidden="1">3</definedName>
    <definedName name="solver_rel7" localSheetId="4" hidden="1">3</definedName>
    <definedName name="solver_rel7" localSheetId="13" hidden="1">3</definedName>
    <definedName name="solver_rel7" localSheetId="14" hidden="1">3</definedName>
    <definedName name="solver_rel7" localSheetId="15" hidden="1">3</definedName>
    <definedName name="solver_rel7" localSheetId="16" hidden="1">3</definedName>
    <definedName name="solver_rel7" localSheetId="17" hidden="1">3</definedName>
    <definedName name="solver_rel7" localSheetId="18" hidden="1">3</definedName>
    <definedName name="solver_rel7" localSheetId="19" hidden="1">3</definedName>
    <definedName name="solver_rel7" localSheetId="20" hidden="1">3</definedName>
    <definedName name="solver_rel7" localSheetId="21" hidden="1">3</definedName>
    <definedName name="solver_rel7" localSheetId="22" hidden="1">3</definedName>
    <definedName name="solver_rel7" localSheetId="5" hidden="1">3</definedName>
    <definedName name="solver_rel7" localSheetId="23" hidden="1">3</definedName>
    <definedName name="solver_rel7" localSheetId="24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3" hidden="1">3</definedName>
    <definedName name="solver_rel7" localSheetId="2" hidden="1">3</definedName>
    <definedName name="solver_rel8" localSheetId="4" hidden="1">1</definedName>
    <definedName name="solver_rel8" localSheetId="13" hidden="1">1</definedName>
    <definedName name="solver_rel8" localSheetId="14" hidden="1">1</definedName>
    <definedName name="solver_rel8" localSheetId="15" hidden="1">1</definedName>
    <definedName name="solver_rel8" localSheetId="16" hidden="1">1</definedName>
    <definedName name="solver_rel8" localSheetId="17" hidden="1">1</definedName>
    <definedName name="solver_rel8" localSheetId="18" hidden="1">1</definedName>
    <definedName name="solver_rel8" localSheetId="19" hidden="1">1</definedName>
    <definedName name="solver_rel8" localSheetId="20" hidden="1">1</definedName>
    <definedName name="solver_rel8" localSheetId="21" hidden="1">1</definedName>
    <definedName name="solver_rel8" localSheetId="22" hidden="1">1</definedName>
    <definedName name="solver_rel8" localSheetId="5" hidden="1">1</definedName>
    <definedName name="solver_rel8" localSheetId="23" hidden="1">1</definedName>
    <definedName name="solver_rel8" localSheetId="24" hidden="1">1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9" hidden="1">1</definedName>
    <definedName name="solver_rel8" localSheetId="10" hidden="1">1</definedName>
    <definedName name="solver_rel8" localSheetId="11" hidden="1">1</definedName>
    <definedName name="solver_rel8" localSheetId="12" hidden="1">1</definedName>
    <definedName name="solver_rel8" localSheetId="3" hidden="1">1</definedName>
    <definedName name="solver_rel8" localSheetId="2" hidden="1">1</definedName>
    <definedName name="solver_rel9" localSheetId="4" hidden="1">1</definedName>
    <definedName name="solver_rel9" localSheetId="13" hidden="1">1</definedName>
    <definedName name="solver_rel9" localSheetId="14" hidden="1">1</definedName>
    <definedName name="solver_rel9" localSheetId="15" hidden="1">1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el9" localSheetId="20" hidden="1">1</definedName>
    <definedName name="solver_rel9" localSheetId="21" hidden="1">1</definedName>
    <definedName name="solver_rel9" localSheetId="22" hidden="1">1</definedName>
    <definedName name="solver_rel9" localSheetId="5" hidden="1">1</definedName>
    <definedName name="solver_rel9" localSheetId="23" hidden="1">1</definedName>
    <definedName name="solver_rel9" localSheetId="24" hidden="1">1</definedName>
    <definedName name="solver_rel9" localSheetId="6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1</definedName>
    <definedName name="solver_rel9" localSheetId="11" hidden="1">1</definedName>
    <definedName name="solver_rel9" localSheetId="12" hidden="1">1</definedName>
    <definedName name="solver_rhs1" localSheetId="4" hidden="1">0.999</definedName>
    <definedName name="solver_rhs1" localSheetId="13" hidden="1">0.999</definedName>
    <definedName name="solver_rhs1" localSheetId="14" hidden="1">0.999</definedName>
    <definedName name="solver_rhs1" localSheetId="15" hidden="1">0.999</definedName>
    <definedName name="solver_rhs1" localSheetId="16" hidden="1">0.999</definedName>
    <definedName name="solver_rhs1" localSheetId="17" hidden="1">0.999</definedName>
    <definedName name="solver_rhs1" localSheetId="18" hidden="1">0.999</definedName>
    <definedName name="solver_rhs1" localSheetId="19" hidden="1">0.999</definedName>
    <definedName name="solver_rhs1" localSheetId="20" hidden="1">0.999</definedName>
    <definedName name="solver_rhs1" localSheetId="21" hidden="1">0.999</definedName>
    <definedName name="solver_rhs1" localSheetId="22" hidden="1">0.999</definedName>
    <definedName name="solver_rhs1" localSheetId="5" hidden="1">0.999</definedName>
    <definedName name="solver_rhs1" localSheetId="23" hidden="1">0.999</definedName>
    <definedName name="solver_rhs1" localSheetId="24" hidden="1">0.999</definedName>
    <definedName name="solver_rhs1" localSheetId="6" hidden="1">0.999</definedName>
    <definedName name="solver_rhs1" localSheetId="7" hidden="1">0.999</definedName>
    <definedName name="solver_rhs1" localSheetId="8" hidden="1">0.999</definedName>
    <definedName name="solver_rhs1" localSheetId="9" hidden="1">0.999</definedName>
    <definedName name="solver_rhs1" localSheetId="10" hidden="1">0.999</definedName>
    <definedName name="solver_rhs1" localSheetId="11" hidden="1">0.999</definedName>
    <definedName name="solver_rhs1" localSheetId="12" hidden="1">0.999</definedName>
    <definedName name="solver_rhs1" localSheetId="3" hidden="1">0.99</definedName>
    <definedName name="solver_rhs1" localSheetId="2" hidden="1">0.99</definedName>
    <definedName name="solver_rhs10" localSheetId="4" hidden="1">'Sheet1 {1 min}'!$I$21</definedName>
    <definedName name="solver_rhs10" localSheetId="13" hidden="1">'Sheet1 {10 min}'!$I$21</definedName>
    <definedName name="solver_rhs10" localSheetId="14" hidden="1">'Sheet1 {11 min}'!$I$21</definedName>
    <definedName name="solver_rhs10" localSheetId="15" hidden="1">'Sheet1 {12 min}'!$I$21</definedName>
    <definedName name="solver_rhs10" localSheetId="16" hidden="1">'Sheet1 {13 min}'!$I$21</definedName>
    <definedName name="solver_rhs10" localSheetId="17" hidden="1">'Sheet1 {14 min}'!$I$21</definedName>
    <definedName name="solver_rhs10" localSheetId="18" hidden="1">'Sheet1 {15 min}'!$I$21</definedName>
    <definedName name="solver_rhs10" localSheetId="19" hidden="1">'Sheet1 {16 min}'!$I$21</definedName>
    <definedName name="solver_rhs10" localSheetId="20" hidden="1">'Sheet1 {17 min}'!$I$21</definedName>
    <definedName name="solver_rhs10" localSheetId="21" hidden="1">'Sheet1 {18 min}'!$I$21</definedName>
    <definedName name="solver_rhs10" localSheetId="22" hidden="1">'Sheet1 {19 min}'!$I$21</definedName>
    <definedName name="solver_rhs10" localSheetId="5" hidden="1">'Sheet1 {2 min}'!$I$21</definedName>
    <definedName name="solver_rhs10" localSheetId="23" hidden="1">'Sheet1 {20 min}'!$I$21</definedName>
    <definedName name="solver_rhs10" localSheetId="24" hidden="1">'Sheet1 {21 min}'!$I$21</definedName>
    <definedName name="solver_rhs10" localSheetId="6" hidden="1">'Sheet1 {3 min}'!$I$21</definedName>
    <definedName name="solver_rhs10" localSheetId="7" hidden="1">'Sheet1 {4 min}'!$I$21</definedName>
    <definedName name="solver_rhs10" localSheetId="8" hidden="1">'Sheet1 {5 min}'!$I$21</definedName>
    <definedName name="solver_rhs10" localSheetId="9" hidden="1">'Sheet1 {6 min}'!$I$21</definedName>
    <definedName name="solver_rhs10" localSheetId="10" hidden="1">'Sheet1 {7 min}'!$I$21</definedName>
    <definedName name="solver_rhs10" localSheetId="11" hidden="1">'Sheet1 {8 min}'!$I$21</definedName>
    <definedName name="solver_rhs10" localSheetId="12" hidden="1">'Sheet1 {9 min}'!$I$21</definedName>
    <definedName name="solver_rhs11" localSheetId="4" hidden="1">'Sheet1 {1 min}'!$I$4</definedName>
    <definedName name="solver_rhs11" localSheetId="13" hidden="1">'Sheet1 {10 min}'!$I$4</definedName>
    <definedName name="solver_rhs11" localSheetId="14" hidden="1">'Sheet1 {11 min}'!$I$4</definedName>
    <definedName name="solver_rhs11" localSheetId="15" hidden="1">'Sheet1 {12 min}'!$I$4</definedName>
    <definedName name="solver_rhs11" localSheetId="16" hidden="1">'Sheet1 {13 min}'!$I$4</definedName>
    <definedName name="solver_rhs11" localSheetId="17" hidden="1">'Sheet1 {14 min}'!$I$4</definedName>
    <definedName name="solver_rhs11" localSheetId="18" hidden="1">'Sheet1 {15 min}'!$I$4</definedName>
    <definedName name="solver_rhs11" localSheetId="19" hidden="1">'Sheet1 {16 min}'!$I$4</definedName>
    <definedName name="solver_rhs11" localSheetId="20" hidden="1">'Sheet1 {17 min}'!$I$4</definedName>
    <definedName name="solver_rhs11" localSheetId="21" hidden="1">'Sheet1 {18 min}'!$I$4</definedName>
    <definedName name="solver_rhs11" localSheetId="22" hidden="1">'Sheet1 {19 min}'!$I$4</definedName>
    <definedName name="solver_rhs11" localSheetId="5" hidden="1">'Sheet1 {2 min}'!$I$4</definedName>
    <definedName name="solver_rhs11" localSheetId="23" hidden="1">'Sheet1 {20 min}'!$I$4</definedName>
    <definedName name="solver_rhs11" localSheetId="24" hidden="1">'Sheet1 {21 min}'!$I$4</definedName>
    <definedName name="solver_rhs11" localSheetId="6" hidden="1">'Sheet1 {3 min}'!$I$4</definedName>
    <definedName name="solver_rhs11" localSheetId="7" hidden="1">'Sheet1 {4 min}'!$I$4</definedName>
    <definedName name="solver_rhs11" localSheetId="8" hidden="1">'Sheet1 {5 min}'!$I$4</definedName>
    <definedName name="solver_rhs11" localSheetId="9" hidden="1">'Sheet1 {6 min}'!$I$4</definedName>
    <definedName name="solver_rhs11" localSheetId="10" hidden="1">'Sheet1 {7 min}'!$I$4</definedName>
    <definedName name="solver_rhs11" localSheetId="11" hidden="1">'Sheet1 {8 min}'!$I$4</definedName>
    <definedName name="solver_rhs11" localSheetId="12" hidden="1">'Sheet1 {9 min}'!$I$4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0.999</definedName>
    <definedName name="solver_rhs3" localSheetId="13" hidden="1">0.999</definedName>
    <definedName name="solver_rhs3" localSheetId="14" hidden="1">0.999</definedName>
    <definedName name="solver_rhs3" localSheetId="15" hidden="1">0.999</definedName>
    <definedName name="solver_rhs3" localSheetId="16" hidden="1">0.999</definedName>
    <definedName name="solver_rhs3" localSheetId="17" hidden="1">0.999</definedName>
    <definedName name="solver_rhs3" localSheetId="18" hidden="1">0.999</definedName>
    <definedName name="solver_rhs3" localSheetId="19" hidden="1">0.999</definedName>
    <definedName name="solver_rhs3" localSheetId="20" hidden="1">0.999</definedName>
    <definedName name="solver_rhs3" localSheetId="21" hidden="1">0.999</definedName>
    <definedName name="solver_rhs3" localSheetId="22" hidden="1">0.999</definedName>
    <definedName name="solver_rhs3" localSheetId="5" hidden="1">0.999</definedName>
    <definedName name="solver_rhs3" localSheetId="23" hidden="1">0.999</definedName>
    <definedName name="solver_rhs3" localSheetId="24" hidden="1">0.999</definedName>
    <definedName name="solver_rhs3" localSheetId="6" hidden="1">0.999</definedName>
    <definedName name="solver_rhs3" localSheetId="7" hidden="1">0.999</definedName>
    <definedName name="solver_rhs3" localSheetId="8" hidden="1">0.999</definedName>
    <definedName name="solver_rhs3" localSheetId="9" hidden="1">0.999</definedName>
    <definedName name="solver_rhs3" localSheetId="10" hidden="1">0.999</definedName>
    <definedName name="solver_rhs3" localSheetId="11" hidden="1">0.999</definedName>
    <definedName name="solver_rhs3" localSheetId="12" hidden="1">0.999</definedName>
    <definedName name="solver_rhs3" localSheetId="3" hidden="1">1</definedName>
    <definedName name="solver_rhs3" localSheetId="2" hidden="1">1</definedName>
    <definedName name="solver_rhs4" localSheetId="4" hidden="1">0.999</definedName>
    <definedName name="solver_rhs4" localSheetId="13" hidden="1">0.999</definedName>
    <definedName name="solver_rhs4" localSheetId="14" hidden="1">0.999</definedName>
    <definedName name="solver_rhs4" localSheetId="15" hidden="1">0.999</definedName>
    <definedName name="solver_rhs4" localSheetId="16" hidden="1">0.999</definedName>
    <definedName name="solver_rhs4" localSheetId="17" hidden="1">0.999</definedName>
    <definedName name="solver_rhs4" localSheetId="18" hidden="1">0.999</definedName>
    <definedName name="solver_rhs4" localSheetId="19" hidden="1">0.999</definedName>
    <definedName name="solver_rhs4" localSheetId="20" hidden="1">0.999</definedName>
    <definedName name="solver_rhs4" localSheetId="21" hidden="1">0.999</definedName>
    <definedName name="solver_rhs4" localSheetId="22" hidden="1">0.999</definedName>
    <definedName name="solver_rhs4" localSheetId="5" hidden="1">0.999</definedName>
    <definedName name="solver_rhs4" localSheetId="23" hidden="1">0.999</definedName>
    <definedName name="solver_rhs4" localSheetId="24" hidden="1">0.999</definedName>
    <definedName name="solver_rhs4" localSheetId="6" hidden="1">0.999</definedName>
    <definedName name="solver_rhs4" localSheetId="7" hidden="1">0.999</definedName>
    <definedName name="solver_rhs4" localSheetId="8" hidden="1">0.999</definedName>
    <definedName name="solver_rhs4" localSheetId="9" hidden="1">0.999</definedName>
    <definedName name="solver_rhs4" localSheetId="10" hidden="1">0.999</definedName>
    <definedName name="solver_rhs4" localSheetId="11" hidden="1">0.999</definedName>
    <definedName name="solver_rhs4" localSheetId="12" hidden="1">0.999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1.01</definedName>
    <definedName name="solver_rhs5" localSheetId="13" hidden="1">1.01</definedName>
    <definedName name="solver_rhs5" localSheetId="14" hidden="1">1.01</definedName>
    <definedName name="solver_rhs5" localSheetId="15" hidden="1">1.01</definedName>
    <definedName name="solver_rhs5" localSheetId="16" hidden="1">1.01</definedName>
    <definedName name="solver_rhs5" localSheetId="17" hidden="1">1.01</definedName>
    <definedName name="solver_rhs5" localSheetId="18" hidden="1">1.01</definedName>
    <definedName name="solver_rhs5" localSheetId="19" hidden="1">1.01</definedName>
    <definedName name="solver_rhs5" localSheetId="20" hidden="1">1.01</definedName>
    <definedName name="solver_rhs5" localSheetId="21" hidden="1">1.01</definedName>
    <definedName name="solver_rhs5" localSheetId="22" hidden="1">1.01</definedName>
    <definedName name="solver_rhs5" localSheetId="5" hidden="1">1.01</definedName>
    <definedName name="solver_rhs5" localSheetId="23" hidden="1">1.01</definedName>
    <definedName name="solver_rhs5" localSheetId="24" hidden="1">1.01</definedName>
    <definedName name="solver_rhs5" localSheetId="6" hidden="1">1.01</definedName>
    <definedName name="solver_rhs5" localSheetId="7" hidden="1">1.01</definedName>
    <definedName name="solver_rhs5" localSheetId="8" hidden="1">1.01</definedName>
    <definedName name="solver_rhs5" localSheetId="9" hidden="1">1.01</definedName>
    <definedName name="solver_rhs5" localSheetId="10" hidden="1">1.01</definedName>
    <definedName name="solver_rhs5" localSheetId="11" hidden="1">1.01</definedName>
    <definedName name="solver_rhs5" localSheetId="12" hidden="1">1.01</definedName>
    <definedName name="solver_rhs5" localSheetId="3" hidden="1">0.99</definedName>
    <definedName name="solver_rhs5" localSheetId="2" hidden="1">0.99</definedName>
    <definedName name="solver_rhs6" localSheetId="4" hidden="1">1.01</definedName>
    <definedName name="solver_rhs6" localSheetId="13" hidden="1">1.01</definedName>
    <definedName name="solver_rhs6" localSheetId="14" hidden="1">1.01</definedName>
    <definedName name="solver_rhs6" localSheetId="15" hidden="1">1.01</definedName>
    <definedName name="solver_rhs6" localSheetId="16" hidden="1">1.01</definedName>
    <definedName name="solver_rhs6" localSheetId="17" hidden="1">1.01</definedName>
    <definedName name="solver_rhs6" localSheetId="18" hidden="1">1.01</definedName>
    <definedName name="solver_rhs6" localSheetId="19" hidden="1">1.01</definedName>
    <definedName name="solver_rhs6" localSheetId="20" hidden="1">1.01</definedName>
    <definedName name="solver_rhs6" localSheetId="21" hidden="1">1.01</definedName>
    <definedName name="solver_rhs6" localSheetId="22" hidden="1">1.01</definedName>
    <definedName name="solver_rhs6" localSheetId="5" hidden="1">1.01</definedName>
    <definedName name="solver_rhs6" localSheetId="23" hidden="1">1.01</definedName>
    <definedName name="solver_rhs6" localSheetId="24" hidden="1">1.01</definedName>
    <definedName name="solver_rhs6" localSheetId="6" hidden="1">1.01</definedName>
    <definedName name="solver_rhs6" localSheetId="7" hidden="1">1.01</definedName>
    <definedName name="solver_rhs6" localSheetId="8" hidden="1">1.01</definedName>
    <definedName name="solver_rhs6" localSheetId="9" hidden="1">1.01</definedName>
    <definedName name="solver_rhs6" localSheetId="10" hidden="1">1.01</definedName>
    <definedName name="solver_rhs6" localSheetId="11" hidden="1">1.01</definedName>
    <definedName name="solver_rhs6" localSheetId="12" hidden="1">1.01</definedName>
    <definedName name="solver_rhs6" localSheetId="3" hidden="1">0.0000001</definedName>
    <definedName name="solver_rhs6" localSheetId="2" hidden="1">0.0000001</definedName>
    <definedName name="solver_rhs7" localSheetId="4" hidden="1">1.01</definedName>
    <definedName name="solver_rhs7" localSheetId="13" hidden="1">1.01</definedName>
    <definedName name="solver_rhs7" localSheetId="14" hidden="1">1.01</definedName>
    <definedName name="solver_rhs7" localSheetId="15" hidden="1">1.01</definedName>
    <definedName name="solver_rhs7" localSheetId="16" hidden="1">1.01</definedName>
    <definedName name="solver_rhs7" localSheetId="17" hidden="1">1.01</definedName>
    <definedName name="solver_rhs7" localSheetId="18" hidden="1">1.01</definedName>
    <definedName name="solver_rhs7" localSheetId="19" hidden="1">1.01</definedName>
    <definedName name="solver_rhs7" localSheetId="20" hidden="1">1.01</definedName>
    <definedName name="solver_rhs7" localSheetId="21" hidden="1">1.01</definedName>
    <definedName name="solver_rhs7" localSheetId="22" hidden="1">1.01</definedName>
    <definedName name="solver_rhs7" localSheetId="5" hidden="1">1.01</definedName>
    <definedName name="solver_rhs7" localSheetId="23" hidden="1">1.01</definedName>
    <definedName name="solver_rhs7" localSheetId="24" hidden="1">1.01</definedName>
    <definedName name="solver_rhs7" localSheetId="6" hidden="1">1.01</definedName>
    <definedName name="solver_rhs7" localSheetId="7" hidden="1">1.01</definedName>
    <definedName name="solver_rhs7" localSheetId="8" hidden="1">1.01</definedName>
    <definedName name="solver_rhs7" localSheetId="9" hidden="1">1.01</definedName>
    <definedName name="solver_rhs7" localSheetId="10" hidden="1">1.01</definedName>
    <definedName name="solver_rhs7" localSheetId="11" hidden="1">1.01</definedName>
    <definedName name="solver_rhs7" localSheetId="12" hidden="1">1.01</definedName>
    <definedName name="solver_rhs7" localSheetId="3" hidden="1">1</definedName>
    <definedName name="solver_rhs7" localSheetId="2" hidden="1">1</definedName>
    <definedName name="solver_rhs8" localSheetId="4" hidden="1">'Sheet1 {1 min}'!$I$21</definedName>
    <definedName name="solver_rhs8" localSheetId="13" hidden="1">'Sheet1 {10 min}'!$I$21</definedName>
    <definedName name="solver_rhs8" localSheetId="14" hidden="1">'Sheet1 {11 min}'!$I$21</definedName>
    <definedName name="solver_rhs8" localSheetId="15" hidden="1">'Sheet1 {12 min}'!$I$21</definedName>
    <definedName name="solver_rhs8" localSheetId="16" hidden="1">'Sheet1 {13 min}'!$I$21</definedName>
    <definedName name="solver_rhs8" localSheetId="17" hidden="1">'Sheet1 {14 min}'!$I$21</definedName>
    <definedName name="solver_rhs8" localSheetId="18" hidden="1">'Sheet1 {15 min}'!$I$21</definedName>
    <definedName name="solver_rhs8" localSheetId="19" hidden="1">'Sheet1 {16 min}'!$I$21</definedName>
    <definedName name="solver_rhs8" localSheetId="20" hidden="1">'Sheet1 {17 min}'!$I$21</definedName>
    <definedName name="solver_rhs8" localSheetId="21" hidden="1">'Sheet1 {18 min}'!$I$21</definedName>
    <definedName name="solver_rhs8" localSheetId="22" hidden="1">'Sheet1 {19 min}'!$I$21</definedName>
    <definedName name="solver_rhs8" localSheetId="5" hidden="1">'Sheet1 {2 min}'!$I$21</definedName>
    <definedName name="solver_rhs8" localSheetId="23" hidden="1">'Sheet1 {20 min}'!$I$21</definedName>
    <definedName name="solver_rhs8" localSheetId="24" hidden="1">'Sheet1 {21 min}'!$I$21</definedName>
    <definedName name="solver_rhs8" localSheetId="6" hidden="1">'Sheet1 {3 min}'!$I$21</definedName>
    <definedName name="solver_rhs8" localSheetId="7" hidden="1">'Sheet1 {4 min}'!$I$21</definedName>
    <definedName name="solver_rhs8" localSheetId="8" hidden="1">'Sheet1 {5 min}'!$I$21</definedName>
    <definedName name="solver_rhs8" localSheetId="9" hidden="1">'Sheet1 {6 min}'!$I$21</definedName>
    <definedName name="solver_rhs8" localSheetId="10" hidden="1">'Sheet1 {7 min}'!$I$21</definedName>
    <definedName name="solver_rhs8" localSheetId="11" hidden="1">'Sheet1 {8 min}'!$I$21</definedName>
    <definedName name="solver_rhs8" localSheetId="12" hidden="1">'Sheet1 {9 min}'!$I$21</definedName>
    <definedName name="solver_rhs8" localSheetId="3" hidden="1">4*'Sheet1 {TD}'!$G$6*('Sheet1 {TD}'!$G$4-'Sheet1 {TD}'!$I$2)</definedName>
    <definedName name="solver_rhs8" localSheetId="2" hidden="1">4*'Sheet1 {undeut}'!$G$6*('Sheet1 {undeut}'!$G$4-'Sheet1 {undeut}'!$I$2)</definedName>
    <definedName name="solver_rhs9" localSheetId="4" hidden="1">'Sheet1 {1 min}'!$I$21</definedName>
    <definedName name="solver_rhs9" localSheetId="13" hidden="1">'Sheet1 {10 min}'!$I$21</definedName>
    <definedName name="solver_rhs9" localSheetId="14" hidden="1">'Sheet1 {11 min}'!$I$21</definedName>
    <definedName name="solver_rhs9" localSheetId="15" hidden="1">'Sheet1 {12 min}'!$I$21</definedName>
    <definedName name="solver_rhs9" localSheetId="16" hidden="1">'Sheet1 {13 min}'!$I$21</definedName>
    <definedName name="solver_rhs9" localSheetId="17" hidden="1">'Sheet1 {14 min}'!$I$21</definedName>
    <definedName name="solver_rhs9" localSheetId="18" hidden="1">'Sheet1 {15 min}'!$I$21</definedName>
    <definedName name="solver_rhs9" localSheetId="19" hidden="1">'Sheet1 {16 min}'!$I$21</definedName>
    <definedName name="solver_rhs9" localSheetId="20" hidden="1">'Sheet1 {17 min}'!$I$21</definedName>
    <definedName name="solver_rhs9" localSheetId="21" hidden="1">'Sheet1 {18 min}'!$I$21</definedName>
    <definedName name="solver_rhs9" localSheetId="22" hidden="1">'Sheet1 {19 min}'!$I$21</definedName>
    <definedName name="solver_rhs9" localSheetId="5" hidden="1">'Sheet1 {2 min}'!$I$21</definedName>
    <definedName name="solver_rhs9" localSheetId="23" hidden="1">'Sheet1 {20 min}'!$I$21</definedName>
    <definedName name="solver_rhs9" localSheetId="24" hidden="1">'Sheet1 {21 min}'!$I$21</definedName>
    <definedName name="solver_rhs9" localSheetId="6" hidden="1">'Sheet1 {3 min}'!$I$21</definedName>
    <definedName name="solver_rhs9" localSheetId="7" hidden="1">'Sheet1 {4 min}'!$I$21</definedName>
    <definedName name="solver_rhs9" localSheetId="8" hidden="1">'Sheet1 {5 min}'!$I$21</definedName>
    <definedName name="solver_rhs9" localSheetId="9" hidden="1">'Sheet1 {6 min}'!$I$21</definedName>
    <definedName name="solver_rhs9" localSheetId="10" hidden="1">'Sheet1 {7 min}'!$I$21</definedName>
    <definedName name="solver_rhs9" localSheetId="11" hidden="1">'Sheet1 {8 min}'!$I$21</definedName>
    <definedName name="solver_rhs9" localSheetId="12" hidden="1">'Sheet1 {9 min}'!$I$21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4" l="1"/>
  <c r="T14" i="4" s="1"/>
  <c r="Q14" i="4"/>
  <c r="R14" i="4"/>
  <c r="S14" i="4"/>
  <c r="S1" i="4"/>
  <c r="AD1" i="26"/>
  <c r="Z4" i="26"/>
  <c r="Z5" i="26"/>
  <c r="Z6" i="26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3" i="26"/>
  <c r="Y4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4" i="26"/>
  <c r="Y25" i="26"/>
  <c r="Y3" i="26"/>
  <c r="Z1" i="26" l="1"/>
  <c r="AA8" i="26" s="1"/>
  <c r="AA21" i="26" l="1"/>
  <c r="AA6" i="26"/>
  <c r="AA22" i="26"/>
  <c r="AA7" i="26"/>
  <c r="AA23" i="26"/>
  <c r="AA16" i="26"/>
  <c r="AA18" i="26"/>
  <c r="AA19" i="26"/>
  <c r="AA4" i="26"/>
  <c r="AA20" i="26"/>
  <c r="AA14" i="26"/>
  <c r="AF24" i="26"/>
  <c r="AA13" i="26"/>
  <c r="AF25" i="26"/>
  <c r="AG25" i="26" s="1"/>
  <c r="AA9" i="26"/>
  <c r="AA25" i="26"/>
  <c r="AA24" i="26"/>
  <c r="AA10" i="26"/>
  <c r="AA3" i="26"/>
  <c r="AA11" i="26"/>
  <c r="AA5" i="26"/>
  <c r="AA12" i="26"/>
  <c r="AA15" i="26"/>
  <c r="AA17" i="26"/>
  <c r="AG24" i="26" l="1"/>
  <c r="J37" i="26" l="1"/>
  <c r="J39" i="26"/>
  <c r="J38" i="26"/>
  <c r="H37" i="26"/>
  <c r="K36" i="26"/>
  <c r="L36" i="26" s="1"/>
  <c r="I39" i="26"/>
  <c r="I38" i="26"/>
  <c r="I37" i="26"/>
  <c r="H39" i="26"/>
  <c r="H38" i="26"/>
  <c r="I90" i="26"/>
  <c r="I91" i="26" s="1"/>
  <c r="I92" i="26" s="1"/>
  <c r="I34" i="26"/>
  <c r="I33" i="26"/>
  <c r="I32" i="26"/>
  <c r="I78" i="26" s="1"/>
  <c r="F52" i="26"/>
  <c r="F75" i="26"/>
  <c r="F54" i="26"/>
  <c r="F51" i="26" s="1"/>
  <c r="F44" i="26" s="1"/>
  <c r="I29" i="26"/>
  <c r="I28" i="26"/>
  <c r="K78" i="26" s="1"/>
  <c r="I27" i="26"/>
  <c r="I9" i="26"/>
  <c r="L99" i="26"/>
  <c r="L98" i="26" s="1"/>
  <c r="M99" i="26"/>
  <c r="M98" i="26" s="1"/>
  <c r="N99" i="26"/>
  <c r="N98" i="26" s="1"/>
  <c r="O99" i="26"/>
  <c r="O98" i="26" s="1"/>
  <c r="P99" i="26"/>
  <c r="P98" i="26" s="1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S101" i="26"/>
  <c r="R101" i="26"/>
  <c r="Q101" i="26"/>
  <c r="K99" i="26"/>
  <c r="K98" i="26" s="1"/>
  <c r="K97" i="26"/>
  <c r="P22" i="26"/>
  <c r="T22" i="26" s="1"/>
  <c r="P23" i="26"/>
  <c r="T23" i="26" s="1"/>
  <c r="P24" i="26"/>
  <c r="T24" i="26" s="1"/>
  <c r="P25" i="26"/>
  <c r="S25" i="26" s="1"/>
  <c r="P26" i="26"/>
  <c r="T26" i="26" s="1"/>
  <c r="P27" i="26"/>
  <c r="T27" i="26" s="1"/>
  <c r="P28" i="26"/>
  <c r="T28" i="26" s="1"/>
  <c r="P29" i="26"/>
  <c r="T29" i="26" s="1"/>
  <c r="P30" i="26"/>
  <c r="T30" i="26" s="1"/>
  <c r="P31" i="26"/>
  <c r="T31" i="26" s="1"/>
  <c r="P32" i="26"/>
  <c r="T32" i="26" s="1"/>
  <c r="P33" i="26"/>
  <c r="R33" i="26" s="1"/>
  <c r="P34" i="26"/>
  <c r="T34" i="26" s="1"/>
  <c r="P35" i="26"/>
  <c r="T35" i="26" s="1"/>
  <c r="P36" i="26"/>
  <c r="T36" i="26" s="1"/>
  <c r="P37" i="26"/>
  <c r="T37" i="26" s="1"/>
  <c r="P38" i="26"/>
  <c r="T38" i="26" s="1"/>
  <c r="P39" i="26"/>
  <c r="T39" i="26" s="1"/>
  <c r="P40" i="26"/>
  <c r="T40" i="26" s="1"/>
  <c r="P41" i="26"/>
  <c r="S41" i="26" s="1"/>
  <c r="P42" i="26"/>
  <c r="T42" i="26" s="1"/>
  <c r="P43" i="26"/>
  <c r="T43" i="26" s="1"/>
  <c r="P44" i="26"/>
  <c r="T44" i="26" s="1"/>
  <c r="P45" i="26"/>
  <c r="T45" i="26" s="1"/>
  <c r="P46" i="26"/>
  <c r="T46" i="26" s="1"/>
  <c r="P47" i="26"/>
  <c r="T47" i="26" s="1"/>
  <c r="P48" i="26"/>
  <c r="T48" i="26" s="1"/>
  <c r="U36" i="26"/>
  <c r="N36" i="26"/>
  <c r="I15" i="26"/>
  <c r="I21" i="26"/>
  <c r="I20" i="26"/>
  <c r="I39" i="25"/>
  <c r="I38" i="25"/>
  <c r="I37" i="25"/>
  <c r="H39" i="25"/>
  <c r="H38" i="25"/>
  <c r="H37" i="25"/>
  <c r="I91" i="25"/>
  <c r="I92" i="25" s="1"/>
  <c r="I90" i="25"/>
  <c r="I34" i="25"/>
  <c r="I33" i="25"/>
  <c r="I32" i="25"/>
  <c r="F53" i="25"/>
  <c r="F52" i="25"/>
  <c r="F50" i="25"/>
  <c r="F75" i="25"/>
  <c r="F54" i="25"/>
  <c r="F51" i="25" s="1"/>
  <c r="F44" i="25" s="1"/>
  <c r="I29" i="25"/>
  <c r="I28" i="25"/>
  <c r="I27" i="25"/>
  <c r="L99" i="25"/>
  <c r="L98" i="25" s="1"/>
  <c r="M99" i="25"/>
  <c r="M98" i="25" s="1"/>
  <c r="N99" i="25"/>
  <c r="N98" i="25" s="1"/>
  <c r="O99" i="25"/>
  <c r="O98" i="25" s="1"/>
  <c r="P99" i="25"/>
  <c r="P98" i="25" s="1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I40" i="25" s="1"/>
  <c r="R108" i="25"/>
  <c r="S108" i="25"/>
  <c r="Q109" i="25"/>
  <c r="R109" i="25"/>
  <c r="S109" i="25"/>
  <c r="Q110" i="25"/>
  <c r="R110" i="25"/>
  <c r="S110" i="25"/>
  <c r="S101" i="25"/>
  <c r="I42" i="25" s="1"/>
  <c r="R101" i="25"/>
  <c r="I41" i="25" s="1"/>
  <c r="Q101" i="25"/>
  <c r="H40" i="25" s="1"/>
  <c r="K99" i="25"/>
  <c r="K98" i="25" s="1"/>
  <c r="K97" i="25"/>
  <c r="P22" i="25"/>
  <c r="T22" i="25" s="1"/>
  <c r="P23" i="25"/>
  <c r="T23" i="25" s="1"/>
  <c r="P24" i="25"/>
  <c r="T24" i="25" s="1"/>
  <c r="P25" i="25"/>
  <c r="T25" i="25" s="1"/>
  <c r="P26" i="25"/>
  <c r="T26" i="25" s="1"/>
  <c r="P27" i="25"/>
  <c r="T27" i="25" s="1"/>
  <c r="P28" i="25"/>
  <c r="T28" i="25" s="1"/>
  <c r="P29" i="25"/>
  <c r="T29" i="25" s="1"/>
  <c r="P30" i="25"/>
  <c r="T30" i="25" s="1"/>
  <c r="P31" i="25"/>
  <c r="T31" i="25" s="1"/>
  <c r="P32" i="25"/>
  <c r="T32" i="25" s="1"/>
  <c r="P33" i="25"/>
  <c r="T33" i="25" s="1"/>
  <c r="P34" i="25"/>
  <c r="T34" i="25" s="1"/>
  <c r="P35" i="25"/>
  <c r="T35" i="25" s="1"/>
  <c r="P36" i="25"/>
  <c r="T36" i="25" s="1"/>
  <c r="P37" i="25"/>
  <c r="T37" i="25" s="1"/>
  <c r="P38" i="25"/>
  <c r="T38" i="25" s="1"/>
  <c r="P39" i="25"/>
  <c r="T39" i="25" s="1"/>
  <c r="P40" i="25"/>
  <c r="T40" i="25" s="1"/>
  <c r="P41" i="25"/>
  <c r="T41" i="25" s="1"/>
  <c r="P42" i="25"/>
  <c r="T42" i="25" s="1"/>
  <c r="P43" i="25"/>
  <c r="T43" i="25" s="1"/>
  <c r="P44" i="25"/>
  <c r="T44" i="25" s="1"/>
  <c r="P45" i="25"/>
  <c r="T45" i="25" s="1"/>
  <c r="P46" i="25"/>
  <c r="T46" i="25" s="1"/>
  <c r="P47" i="25"/>
  <c r="T47" i="25" s="1"/>
  <c r="P48" i="25"/>
  <c r="T48" i="25" s="1"/>
  <c r="I15" i="25"/>
  <c r="I9" i="25"/>
  <c r="I21" i="25"/>
  <c r="I20" i="25"/>
  <c r="I39" i="24"/>
  <c r="I38" i="24"/>
  <c r="I37" i="24"/>
  <c r="H39" i="24"/>
  <c r="H38" i="24"/>
  <c r="H37" i="24"/>
  <c r="I90" i="24"/>
  <c r="I91" i="24" s="1"/>
  <c r="I92" i="24" s="1"/>
  <c r="I34" i="24"/>
  <c r="I33" i="24"/>
  <c r="I32" i="24"/>
  <c r="F52" i="24"/>
  <c r="F73" i="24"/>
  <c r="F54" i="24"/>
  <c r="F51" i="24" s="1"/>
  <c r="F44" i="24" s="1"/>
  <c r="I29" i="24"/>
  <c r="I28" i="24"/>
  <c r="K78" i="24" s="1"/>
  <c r="I27" i="24"/>
  <c r="I9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H40" i="24" s="1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H42" i="24" s="1"/>
  <c r="S101" i="24"/>
  <c r="I42" i="24" s="1"/>
  <c r="R101" i="24"/>
  <c r="I41" i="24" s="1"/>
  <c r="Q101" i="24"/>
  <c r="I40" i="24" s="1"/>
  <c r="K99" i="24"/>
  <c r="K98" i="24" s="1"/>
  <c r="K97" i="24"/>
  <c r="P20" i="24"/>
  <c r="T20" i="24" s="1"/>
  <c r="P21" i="24"/>
  <c r="T21" i="24" s="1"/>
  <c r="P22" i="24"/>
  <c r="T22" i="24" s="1"/>
  <c r="P23" i="24"/>
  <c r="T23" i="24" s="1"/>
  <c r="P24" i="24"/>
  <c r="T24" i="24" s="1"/>
  <c r="P25" i="24"/>
  <c r="T25" i="24" s="1"/>
  <c r="P26" i="24"/>
  <c r="T26" i="24" s="1"/>
  <c r="P27" i="24"/>
  <c r="T27" i="24" s="1"/>
  <c r="P28" i="24"/>
  <c r="T28" i="24" s="1"/>
  <c r="P29" i="24"/>
  <c r="T29" i="24" s="1"/>
  <c r="P30" i="24"/>
  <c r="T30" i="24" s="1"/>
  <c r="P31" i="24"/>
  <c r="T31" i="24" s="1"/>
  <c r="P32" i="24"/>
  <c r="T32" i="24" s="1"/>
  <c r="P33" i="24"/>
  <c r="T33" i="24" s="1"/>
  <c r="P34" i="24"/>
  <c r="T34" i="24" s="1"/>
  <c r="P35" i="24"/>
  <c r="T35" i="24" s="1"/>
  <c r="P36" i="24"/>
  <c r="T36" i="24" s="1"/>
  <c r="P37" i="24"/>
  <c r="T37" i="24" s="1"/>
  <c r="P38" i="24"/>
  <c r="T38" i="24" s="1"/>
  <c r="P39" i="24"/>
  <c r="T39" i="24" s="1"/>
  <c r="P40" i="24"/>
  <c r="T40" i="24" s="1"/>
  <c r="P41" i="24"/>
  <c r="T41" i="24" s="1"/>
  <c r="P42" i="24"/>
  <c r="T42" i="24" s="1"/>
  <c r="P43" i="24"/>
  <c r="T43" i="24" s="1"/>
  <c r="P44" i="24"/>
  <c r="T44" i="24" s="1"/>
  <c r="P45" i="24"/>
  <c r="T45" i="24" s="1"/>
  <c r="P46" i="24"/>
  <c r="T46" i="24" s="1"/>
  <c r="P47" i="24"/>
  <c r="T47" i="24" s="1"/>
  <c r="P48" i="24"/>
  <c r="T48" i="24" s="1"/>
  <c r="I12" i="24"/>
  <c r="I21" i="24"/>
  <c r="I20" i="24"/>
  <c r="I39" i="23"/>
  <c r="I38" i="23"/>
  <c r="I37" i="23"/>
  <c r="H40" i="23"/>
  <c r="H39" i="23"/>
  <c r="H38" i="23"/>
  <c r="H37" i="23"/>
  <c r="I95" i="23"/>
  <c r="I90" i="23"/>
  <c r="I91" i="23" s="1"/>
  <c r="I92" i="23" s="1"/>
  <c r="I34" i="23"/>
  <c r="I33" i="23"/>
  <c r="I32" i="23"/>
  <c r="F52" i="23"/>
  <c r="F50" i="23"/>
  <c r="F53" i="23" s="1"/>
  <c r="F72" i="23"/>
  <c r="F54" i="23"/>
  <c r="F51" i="23" s="1"/>
  <c r="F44" i="23" s="1"/>
  <c r="I29" i="23"/>
  <c r="I28" i="23"/>
  <c r="I27" i="23"/>
  <c r="I15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I42" i="23" s="1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S101" i="23"/>
  <c r="H42" i="23" s="1"/>
  <c r="R101" i="23"/>
  <c r="I41" i="23" s="1"/>
  <c r="Q101" i="23"/>
  <c r="I40" i="23" s="1"/>
  <c r="K99" i="23"/>
  <c r="K98" i="23" s="1"/>
  <c r="K97" i="23"/>
  <c r="P19" i="23"/>
  <c r="T19" i="23" s="1"/>
  <c r="P20" i="23"/>
  <c r="T20" i="23" s="1"/>
  <c r="P21" i="23"/>
  <c r="T21" i="23" s="1"/>
  <c r="P22" i="23"/>
  <c r="T22" i="23" s="1"/>
  <c r="P23" i="23"/>
  <c r="T23" i="23" s="1"/>
  <c r="P24" i="23"/>
  <c r="T24" i="23" s="1"/>
  <c r="P25" i="23"/>
  <c r="T25" i="23" s="1"/>
  <c r="P26" i="23"/>
  <c r="T26" i="23" s="1"/>
  <c r="P27" i="23"/>
  <c r="T27" i="23" s="1"/>
  <c r="P28" i="23"/>
  <c r="T28" i="23" s="1"/>
  <c r="P29" i="23"/>
  <c r="T29" i="23" s="1"/>
  <c r="P30" i="23"/>
  <c r="T30" i="23" s="1"/>
  <c r="P31" i="23"/>
  <c r="T31" i="23" s="1"/>
  <c r="P32" i="23"/>
  <c r="T32" i="23" s="1"/>
  <c r="P33" i="23"/>
  <c r="T33" i="23" s="1"/>
  <c r="P34" i="23"/>
  <c r="T34" i="23" s="1"/>
  <c r="P35" i="23"/>
  <c r="T35" i="23" s="1"/>
  <c r="P36" i="23"/>
  <c r="T36" i="23" s="1"/>
  <c r="P37" i="23"/>
  <c r="T37" i="23" s="1"/>
  <c r="P38" i="23"/>
  <c r="T38" i="23" s="1"/>
  <c r="P39" i="23"/>
  <c r="T39" i="23" s="1"/>
  <c r="P40" i="23"/>
  <c r="T40" i="23" s="1"/>
  <c r="P41" i="23"/>
  <c r="T41" i="23" s="1"/>
  <c r="P42" i="23"/>
  <c r="T42" i="23" s="1"/>
  <c r="P43" i="23"/>
  <c r="T43" i="23" s="1"/>
  <c r="P44" i="23"/>
  <c r="T44" i="23" s="1"/>
  <c r="P45" i="23"/>
  <c r="T45" i="23" s="1"/>
  <c r="P46" i="23"/>
  <c r="T46" i="23" s="1"/>
  <c r="P47" i="23"/>
  <c r="T47" i="23" s="1"/>
  <c r="P48" i="23"/>
  <c r="T48" i="23" s="1"/>
  <c r="I9" i="23"/>
  <c r="I21" i="23"/>
  <c r="I20" i="23"/>
  <c r="I39" i="22"/>
  <c r="I38" i="22"/>
  <c r="I37" i="22"/>
  <c r="H42" i="22"/>
  <c r="H39" i="22"/>
  <c r="H38" i="22"/>
  <c r="H37" i="22"/>
  <c r="I90" i="22"/>
  <c r="I91" i="22" s="1"/>
  <c r="I92" i="22" s="1"/>
  <c r="I34" i="22"/>
  <c r="I33" i="22"/>
  <c r="I32" i="22"/>
  <c r="F52" i="22"/>
  <c r="F73" i="22"/>
  <c r="F54" i="22"/>
  <c r="F51" i="22" s="1"/>
  <c r="F44" i="22" s="1"/>
  <c r="I29" i="22"/>
  <c r="I28" i="22"/>
  <c r="K78" i="22" s="1"/>
  <c r="I27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S101" i="22"/>
  <c r="I42" i="22" s="1"/>
  <c r="R101" i="22"/>
  <c r="I41" i="22" s="1"/>
  <c r="Q101" i="22"/>
  <c r="I40" i="22" s="1"/>
  <c r="K99" i="22"/>
  <c r="K98" i="22" s="1"/>
  <c r="K97" i="22"/>
  <c r="P20" i="22"/>
  <c r="T20" i="22" s="1"/>
  <c r="P21" i="22"/>
  <c r="T21" i="22" s="1"/>
  <c r="P22" i="22"/>
  <c r="T22" i="22" s="1"/>
  <c r="P23" i="22"/>
  <c r="T23" i="22" s="1"/>
  <c r="P24" i="22"/>
  <c r="T24" i="22" s="1"/>
  <c r="P25" i="22"/>
  <c r="T25" i="22" s="1"/>
  <c r="P26" i="22"/>
  <c r="T26" i="22" s="1"/>
  <c r="P27" i="22"/>
  <c r="T27" i="22" s="1"/>
  <c r="P28" i="22"/>
  <c r="T28" i="22" s="1"/>
  <c r="P29" i="22"/>
  <c r="T29" i="22" s="1"/>
  <c r="P30" i="22"/>
  <c r="T30" i="22" s="1"/>
  <c r="P31" i="22"/>
  <c r="T31" i="22" s="1"/>
  <c r="P32" i="22"/>
  <c r="T32" i="22" s="1"/>
  <c r="P33" i="22"/>
  <c r="T33" i="22" s="1"/>
  <c r="P34" i="22"/>
  <c r="T34" i="22" s="1"/>
  <c r="P35" i="22"/>
  <c r="T35" i="22" s="1"/>
  <c r="P36" i="22"/>
  <c r="T36" i="22" s="1"/>
  <c r="P37" i="22"/>
  <c r="T37" i="22" s="1"/>
  <c r="P38" i="22"/>
  <c r="T38" i="22" s="1"/>
  <c r="P39" i="22"/>
  <c r="T39" i="22" s="1"/>
  <c r="P40" i="22"/>
  <c r="T40" i="22" s="1"/>
  <c r="P41" i="22"/>
  <c r="T41" i="22" s="1"/>
  <c r="P42" i="22"/>
  <c r="T42" i="22" s="1"/>
  <c r="P43" i="22"/>
  <c r="T43" i="22" s="1"/>
  <c r="P44" i="22"/>
  <c r="T44" i="22" s="1"/>
  <c r="P45" i="22"/>
  <c r="T45" i="22" s="1"/>
  <c r="P46" i="22"/>
  <c r="T46" i="22" s="1"/>
  <c r="P47" i="22"/>
  <c r="T47" i="22" s="1"/>
  <c r="P48" i="22"/>
  <c r="T48" i="22" s="1"/>
  <c r="I12" i="22"/>
  <c r="I9" i="22"/>
  <c r="I21" i="22"/>
  <c r="I20" i="22"/>
  <c r="I39" i="21"/>
  <c r="I38" i="21"/>
  <c r="I37" i="21"/>
  <c r="H39" i="21"/>
  <c r="H38" i="21"/>
  <c r="H37" i="21"/>
  <c r="I90" i="21"/>
  <c r="I91" i="21" s="1"/>
  <c r="I92" i="21" s="1"/>
  <c r="I34" i="21"/>
  <c r="I33" i="21"/>
  <c r="I32" i="21"/>
  <c r="F52" i="21"/>
  <c r="F53" i="21" s="1"/>
  <c r="F51" i="21"/>
  <c r="F44" i="21" s="1"/>
  <c r="F74" i="21"/>
  <c r="F54" i="21"/>
  <c r="F50" i="21" s="1"/>
  <c r="I29" i="21"/>
  <c r="I28" i="21"/>
  <c r="K78" i="21" s="1"/>
  <c r="I27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S101" i="21"/>
  <c r="I42" i="21" s="1"/>
  <c r="R101" i="21"/>
  <c r="I41" i="21" s="1"/>
  <c r="Q101" i="21"/>
  <c r="I40" i="21" s="1"/>
  <c r="K99" i="21"/>
  <c r="K98" i="21" s="1"/>
  <c r="K97" i="21"/>
  <c r="P21" i="21"/>
  <c r="T21" i="21" s="1"/>
  <c r="P22" i="21"/>
  <c r="T22" i="21" s="1"/>
  <c r="P23" i="21"/>
  <c r="T23" i="21" s="1"/>
  <c r="P24" i="21"/>
  <c r="Q24" i="21" s="1"/>
  <c r="P25" i="21"/>
  <c r="S25" i="21" s="1"/>
  <c r="P26" i="21"/>
  <c r="T26" i="21" s="1"/>
  <c r="P27" i="21"/>
  <c r="T27" i="21" s="1"/>
  <c r="P28" i="21"/>
  <c r="T28" i="21" s="1"/>
  <c r="P29" i="21"/>
  <c r="T29" i="21" s="1"/>
  <c r="P30" i="21"/>
  <c r="T30" i="21" s="1"/>
  <c r="P31" i="21"/>
  <c r="T31" i="21" s="1"/>
  <c r="P32" i="21"/>
  <c r="R32" i="21" s="1"/>
  <c r="P33" i="21"/>
  <c r="R33" i="21" s="1"/>
  <c r="P34" i="21"/>
  <c r="T34" i="21" s="1"/>
  <c r="P35" i="21"/>
  <c r="T35" i="21" s="1"/>
  <c r="P36" i="21"/>
  <c r="T36" i="21" s="1"/>
  <c r="P37" i="21"/>
  <c r="T37" i="21" s="1"/>
  <c r="P38" i="21"/>
  <c r="T38" i="21" s="1"/>
  <c r="P39" i="21"/>
  <c r="T39" i="21" s="1"/>
  <c r="P40" i="21"/>
  <c r="S40" i="21" s="1"/>
  <c r="P41" i="21"/>
  <c r="S41" i="21" s="1"/>
  <c r="P42" i="21"/>
  <c r="T42" i="21" s="1"/>
  <c r="P43" i="21"/>
  <c r="T43" i="21" s="1"/>
  <c r="P44" i="21"/>
  <c r="T44" i="21" s="1"/>
  <c r="P45" i="21"/>
  <c r="T45" i="21" s="1"/>
  <c r="P46" i="21"/>
  <c r="T46" i="21" s="1"/>
  <c r="P47" i="21"/>
  <c r="T47" i="21" s="1"/>
  <c r="P48" i="21"/>
  <c r="R48" i="21" s="1"/>
  <c r="I9" i="21"/>
  <c r="I21" i="21"/>
  <c r="I20" i="21"/>
  <c r="I39" i="20"/>
  <c r="I38" i="20"/>
  <c r="I37" i="20"/>
  <c r="H39" i="20"/>
  <c r="H38" i="20"/>
  <c r="H37" i="20"/>
  <c r="I91" i="20"/>
  <c r="I92" i="20" s="1"/>
  <c r="I90" i="20"/>
  <c r="I34" i="20"/>
  <c r="I33" i="20"/>
  <c r="I32" i="20"/>
  <c r="F44" i="20"/>
  <c r="F53" i="20"/>
  <c r="F52" i="20"/>
  <c r="F51" i="20"/>
  <c r="F50" i="20"/>
  <c r="F71" i="20"/>
  <c r="F54" i="20"/>
  <c r="I29" i="20"/>
  <c r="I28" i="20"/>
  <c r="I27" i="20"/>
  <c r="I9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H41" i="20" s="1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I42" i="20" s="1"/>
  <c r="Q109" i="20"/>
  <c r="R109" i="20"/>
  <c r="S109" i="20"/>
  <c r="Q110" i="20"/>
  <c r="R110" i="20"/>
  <c r="S110" i="20"/>
  <c r="H42" i="20" s="1"/>
  <c r="S101" i="20"/>
  <c r="R101" i="20"/>
  <c r="I41" i="20" s="1"/>
  <c r="Q101" i="20"/>
  <c r="I40" i="20" s="1"/>
  <c r="K99" i="20"/>
  <c r="K98" i="20" s="1"/>
  <c r="K97" i="20"/>
  <c r="P18" i="20"/>
  <c r="T18" i="20" s="1"/>
  <c r="P19" i="20"/>
  <c r="T19" i="20" s="1"/>
  <c r="P20" i="20"/>
  <c r="T20" i="20" s="1"/>
  <c r="P21" i="20"/>
  <c r="T21" i="20" s="1"/>
  <c r="P22" i="20"/>
  <c r="T22" i="20" s="1"/>
  <c r="P23" i="20"/>
  <c r="T23" i="20" s="1"/>
  <c r="P24" i="20"/>
  <c r="T24" i="20" s="1"/>
  <c r="P25" i="20"/>
  <c r="T25" i="20" s="1"/>
  <c r="P26" i="20"/>
  <c r="T26" i="20" s="1"/>
  <c r="P27" i="20"/>
  <c r="T27" i="20" s="1"/>
  <c r="P28" i="20"/>
  <c r="T28" i="20" s="1"/>
  <c r="P29" i="20"/>
  <c r="T29" i="20" s="1"/>
  <c r="P30" i="20"/>
  <c r="T30" i="20" s="1"/>
  <c r="P31" i="20"/>
  <c r="T31" i="20" s="1"/>
  <c r="P32" i="20"/>
  <c r="T32" i="20" s="1"/>
  <c r="P33" i="20"/>
  <c r="T33" i="20" s="1"/>
  <c r="P34" i="20"/>
  <c r="T34" i="20" s="1"/>
  <c r="P35" i="20"/>
  <c r="T35" i="20" s="1"/>
  <c r="P36" i="20"/>
  <c r="T36" i="20" s="1"/>
  <c r="P37" i="20"/>
  <c r="T37" i="20" s="1"/>
  <c r="P38" i="20"/>
  <c r="T38" i="20" s="1"/>
  <c r="P39" i="20"/>
  <c r="T39" i="20" s="1"/>
  <c r="P40" i="20"/>
  <c r="T40" i="20" s="1"/>
  <c r="P41" i="20"/>
  <c r="T41" i="20" s="1"/>
  <c r="P42" i="20"/>
  <c r="T42" i="20" s="1"/>
  <c r="P43" i="20"/>
  <c r="T43" i="20" s="1"/>
  <c r="P44" i="20"/>
  <c r="T44" i="20" s="1"/>
  <c r="P45" i="20"/>
  <c r="T45" i="20" s="1"/>
  <c r="P46" i="20"/>
  <c r="T46" i="20" s="1"/>
  <c r="P47" i="20"/>
  <c r="T47" i="20" s="1"/>
  <c r="P48" i="20"/>
  <c r="T48" i="20" s="1"/>
  <c r="I21" i="20"/>
  <c r="I20" i="20"/>
  <c r="I39" i="19"/>
  <c r="I38" i="19"/>
  <c r="I37" i="19"/>
  <c r="H39" i="19"/>
  <c r="H38" i="19"/>
  <c r="H37" i="19"/>
  <c r="I90" i="19"/>
  <c r="I91" i="19" s="1"/>
  <c r="I92" i="19" s="1"/>
  <c r="I34" i="19"/>
  <c r="I33" i="19"/>
  <c r="I32" i="19"/>
  <c r="F52" i="19"/>
  <c r="F51" i="19"/>
  <c r="F44" i="19" s="1"/>
  <c r="F75" i="19"/>
  <c r="F54" i="19"/>
  <c r="F50" i="19" s="1"/>
  <c r="F53" i="19" s="1"/>
  <c r="I29" i="19"/>
  <c r="I28" i="19"/>
  <c r="I27" i="19"/>
  <c r="I9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I41" i="19" s="1"/>
  <c r="S102" i="19"/>
  <c r="Q103" i="19"/>
  <c r="R103" i="19"/>
  <c r="S103" i="19"/>
  <c r="Q104" i="19"/>
  <c r="R104" i="19"/>
  <c r="S104" i="19"/>
  <c r="Q105" i="19"/>
  <c r="R105" i="19"/>
  <c r="S105" i="19"/>
  <c r="Q106" i="19"/>
  <c r="H40" i="19" s="1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S101" i="19"/>
  <c r="H42" i="19" s="1"/>
  <c r="R101" i="19"/>
  <c r="H41" i="19" s="1"/>
  <c r="Q101" i="19"/>
  <c r="I40" i="19" s="1"/>
  <c r="K99" i="19"/>
  <c r="K98" i="19" s="1"/>
  <c r="K97" i="19"/>
  <c r="P22" i="19"/>
  <c r="T22" i="19" s="1"/>
  <c r="P23" i="19"/>
  <c r="T23" i="19" s="1"/>
  <c r="P24" i="19"/>
  <c r="T24" i="19" s="1"/>
  <c r="P25" i="19"/>
  <c r="T25" i="19" s="1"/>
  <c r="P26" i="19"/>
  <c r="T26" i="19" s="1"/>
  <c r="P27" i="19"/>
  <c r="T27" i="19" s="1"/>
  <c r="P28" i="19"/>
  <c r="T28" i="19" s="1"/>
  <c r="P29" i="19"/>
  <c r="T29" i="19" s="1"/>
  <c r="P30" i="19"/>
  <c r="T30" i="19" s="1"/>
  <c r="P31" i="19"/>
  <c r="T31" i="19" s="1"/>
  <c r="P32" i="19"/>
  <c r="T32" i="19" s="1"/>
  <c r="P33" i="19"/>
  <c r="T33" i="19" s="1"/>
  <c r="P34" i="19"/>
  <c r="T34" i="19" s="1"/>
  <c r="P35" i="19"/>
  <c r="T35" i="19" s="1"/>
  <c r="P36" i="19"/>
  <c r="T36" i="19" s="1"/>
  <c r="P37" i="19"/>
  <c r="T37" i="19" s="1"/>
  <c r="P38" i="19"/>
  <c r="T38" i="19" s="1"/>
  <c r="P39" i="19"/>
  <c r="T39" i="19" s="1"/>
  <c r="P40" i="19"/>
  <c r="T40" i="19" s="1"/>
  <c r="P41" i="19"/>
  <c r="T41" i="19" s="1"/>
  <c r="P42" i="19"/>
  <c r="T42" i="19" s="1"/>
  <c r="P43" i="19"/>
  <c r="T43" i="19" s="1"/>
  <c r="P44" i="19"/>
  <c r="T44" i="19" s="1"/>
  <c r="P45" i="19"/>
  <c r="T45" i="19" s="1"/>
  <c r="P46" i="19"/>
  <c r="T46" i="19" s="1"/>
  <c r="P47" i="19"/>
  <c r="T47" i="19" s="1"/>
  <c r="P48" i="19"/>
  <c r="T48" i="19" s="1"/>
  <c r="I21" i="19"/>
  <c r="I20" i="19"/>
  <c r="I39" i="18"/>
  <c r="I38" i="18"/>
  <c r="I37" i="18"/>
  <c r="H39" i="18"/>
  <c r="H38" i="18"/>
  <c r="H37" i="18"/>
  <c r="I95" i="18"/>
  <c r="I90" i="18"/>
  <c r="I91" i="18" s="1"/>
  <c r="I92" i="18" s="1"/>
  <c r="I34" i="18"/>
  <c r="I33" i="18"/>
  <c r="I32" i="18"/>
  <c r="F52" i="18"/>
  <c r="F50" i="18"/>
  <c r="F53" i="18" s="1"/>
  <c r="F72" i="18"/>
  <c r="F54" i="18"/>
  <c r="F51" i="18" s="1"/>
  <c r="F44" i="18" s="1"/>
  <c r="I29" i="18"/>
  <c r="I28" i="18"/>
  <c r="I27" i="18"/>
  <c r="L99" i="18"/>
  <c r="L98" i="18" s="1"/>
  <c r="M99" i="18"/>
  <c r="M98" i="18" s="1"/>
  <c r="N99" i="18"/>
  <c r="N98" i="18" s="1"/>
  <c r="O99" i="18"/>
  <c r="O98" i="18" s="1"/>
  <c r="P99" i="18"/>
  <c r="P98" i="18" s="1"/>
  <c r="L97" i="18"/>
  <c r="M97" i="18"/>
  <c r="N97" i="18"/>
  <c r="O97" i="18"/>
  <c r="P97" i="18"/>
  <c r="Q102" i="18"/>
  <c r="R102" i="18"/>
  <c r="S102" i="18"/>
  <c r="Q103" i="18"/>
  <c r="R103" i="18"/>
  <c r="S103" i="18"/>
  <c r="I42" i="18" s="1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S101" i="18"/>
  <c r="H42" i="18" s="1"/>
  <c r="R101" i="18"/>
  <c r="I41" i="18" s="1"/>
  <c r="Q101" i="18"/>
  <c r="K99" i="18"/>
  <c r="K98" i="18" s="1"/>
  <c r="K97" i="18"/>
  <c r="P19" i="18"/>
  <c r="T19" i="18" s="1"/>
  <c r="P20" i="18"/>
  <c r="T20" i="18" s="1"/>
  <c r="P21" i="18"/>
  <c r="T21" i="18" s="1"/>
  <c r="P22" i="18"/>
  <c r="T22" i="18" s="1"/>
  <c r="P23" i="18"/>
  <c r="T23" i="18" s="1"/>
  <c r="P24" i="18"/>
  <c r="T24" i="18" s="1"/>
  <c r="P25" i="18"/>
  <c r="T25" i="18" s="1"/>
  <c r="P26" i="18"/>
  <c r="T26" i="18" s="1"/>
  <c r="P27" i="18"/>
  <c r="T27" i="18" s="1"/>
  <c r="P28" i="18"/>
  <c r="T28" i="18" s="1"/>
  <c r="P29" i="18"/>
  <c r="T29" i="18" s="1"/>
  <c r="P30" i="18"/>
  <c r="T30" i="18" s="1"/>
  <c r="P31" i="18"/>
  <c r="T31" i="18" s="1"/>
  <c r="P32" i="18"/>
  <c r="T32" i="18" s="1"/>
  <c r="P33" i="18"/>
  <c r="T33" i="18" s="1"/>
  <c r="P34" i="18"/>
  <c r="T34" i="18" s="1"/>
  <c r="P35" i="18"/>
  <c r="T35" i="18" s="1"/>
  <c r="P36" i="18"/>
  <c r="T36" i="18" s="1"/>
  <c r="P37" i="18"/>
  <c r="T37" i="18" s="1"/>
  <c r="P38" i="18"/>
  <c r="T38" i="18" s="1"/>
  <c r="P39" i="18"/>
  <c r="T39" i="18" s="1"/>
  <c r="P40" i="18"/>
  <c r="T40" i="18" s="1"/>
  <c r="P41" i="18"/>
  <c r="T41" i="18" s="1"/>
  <c r="P42" i="18"/>
  <c r="T42" i="18" s="1"/>
  <c r="P43" i="18"/>
  <c r="T43" i="18" s="1"/>
  <c r="P44" i="18"/>
  <c r="T44" i="18" s="1"/>
  <c r="P45" i="18"/>
  <c r="T45" i="18" s="1"/>
  <c r="P46" i="18"/>
  <c r="T46" i="18" s="1"/>
  <c r="P47" i="18"/>
  <c r="T47" i="18" s="1"/>
  <c r="P48" i="18"/>
  <c r="T48" i="18" s="1"/>
  <c r="I15" i="18"/>
  <c r="I12" i="18"/>
  <c r="I9" i="18"/>
  <c r="I21" i="18"/>
  <c r="I20" i="18"/>
  <c r="I39" i="17"/>
  <c r="I38" i="17"/>
  <c r="I37" i="17"/>
  <c r="H41" i="17"/>
  <c r="H39" i="17"/>
  <c r="H38" i="17"/>
  <c r="H37" i="17"/>
  <c r="I90" i="17"/>
  <c r="I91" i="17" s="1"/>
  <c r="I92" i="17" s="1"/>
  <c r="I34" i="17"/>
  <c r="I33" i="17"/>
  <c r="I32" i="17"/>
  <c r="F52" i="17"/>
  <c r="F51" i="17"/>
  <c r="F44" i="17" s="1"/>
  <c r="F73" i="17"/>
  <c r="F54" i="17"/>
  <c r="F50" i="17" s="1"/>
  <c r="I29" i="17"/>
  <c r="I28" i="17"/>
  <c r="I27" i="17"/>
  <c r="I9" i="17"/>
  <c r="L99" i="17"/>
  <c r="L98" i="17" s="1"/>
  <c r="M99" i="17"/>
  <c r="M98" i="17" s="1"/>
  <c r="N99" i="17"/>
  <c r="N98" i="17" s="1"/>
  <c r="O99" i="17"/>
  <c r="O98" i="17" s="1"/>
  <c r="P99" i="17"/>
  <c r="P98" i="17" s="1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I40" i="17" s="1"/>
  <c r="R104" i="17"/>
  <c r="S104" i="17"/>
  <c r="Q105" i="17"/>
  <c r="R105" i="17"/>
  <c r="S105" i="17"/>
  <c r="Q106" i="17"/>
  <c r="H40" i="17" s="1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S101" i="17"/>
  <c r="R101" i="17"/>
  <c r="I41" i="17" s="1"/>
  <c r="Q101" i="17"/>
  <c r="K99" i="17"/>
  <c r="K98" i="17" s="1"/>
  <c r="K97" i="17"/>
  <c r="P20" i="17"/>
  <c r="T20" i="17" s="1"/>
  <c r="P21" i="17"/>
  <c r="T21" i="17" s="1"/>
  <c r="P22" i="17"/>
  <c r="T22" i="17" s="1"/>
  <c r="P23" i="17"/>
  <c r="T23" i="17" s="1"/>
  <c r="P24" i="17"/>
  <c r="T24" i="17" s="1"/>
  <c r="P25" i="17"/>
  <c r="T25" i="17" s="1"/>
  <c r="P26" i="17"/>
  <c r="T26" i="17" s="1"/>
  <c r="P27" i="17"/>
  <c r="T27" i="17" s="1"/>
  <c r="P28" i="17"/>
  <c r="T28" i="17" s="1"/>
  <c r="P29" i="17"/>
  <c r="T29" i="17" s="1"/>
  <c r="P30" i="17"/>
  <c r="T30" i="17" s="1"/>
  <c r="P31" i="17"/>
  <c r="T31" i="17" s="1"/>
  <c r="P32" i="17"/>
  <c r="T32" i="17" s="1"/>
  <c r="P33" i="17"/>
  <c r="T33" i="17" s="1"/>
  <c r="P34" i="17"/>
  <c r="T34" i="17" s="1"/>
  <c r="P35" i="17"/>
  <c r="T35" i="17" s="1"/>
  <c r="P36" i="17"/>
  <c r="T36" i="17" s="1"/>
  <c r="P37" i="17"/>
  <c r="T37" i="17" s="1"/>
  <c r="P38" i="17"/>
  <c r="T38" i="17" s="1"/>
  <c r="P39" i="17"/>
  <c r="T39" i="17" s="1"/>
  <c r="P40" i="17"/>
  <c r="T40" i="17" s="1"/>
  <c r="P41" i="17"/>
  <c r="T41" i="17" s="1"/>
  <c r="P42" i="17"/>
  <c r="T42" i="17" s="1"/>
  <c r="P43" i="17"/>
  <c r="T43" i="17" s="1"/>
  <c r="P44" i="17"/>
  <c r="T44" i="17" s="1"/>
  <c r="P45" i="17"/>
  <c r="T45" i="17" s="1"/>
  <c r="P46" i="17"/>
  <c r="T46" i="17" s="1"/>
  <c r="P47" i="17"/>
  <c r="T47" i="17" s="1"/>
  <c r="P48" i="17"/>
  <c r="T48" i="17" s="1"/>
  <c r="I15" i="17"/>
  <c r="I21" i="17"/>
  <c r="I20" i="17"/>
  <c r="I39" i="16"/>
  <c r="I38" i="16"/>
  <c r="I37" i="16"/>
  <c r="H39" i="16"/>
  <c r="H38" i="16"/>
  <c r="H37" i="16"/>
  <c r="I92" i="16"/>
  <c r="I90" i="16"/>
  <c r="I91" i="16" s="1"/>
  <c r="I34" i="16"/>
  <c r="I33" i="16"/>
  <c r="I32" i="16"/>
  <c r="F52" i="16"/>
  <c r="F51" i="16"/>
  <c r="F44" i="16" s="1"/>
  <c r="F75" i="16"/>
  <c r="F50" i="16" s="1"/>
  <c r="F54" i="16"/>
  <c r="I29" i="16"/>
  <c r="I28" i="16"/>
  <c r="I27" i="16"/>
  <c r="I9" i="16"/>
  <c r="L99" i="16"/>
  <c r="L98" i="16" s="1"/>
  <c r="M99" i="16"/>
  <c r="M98" i="16" s="1"/>
  <c r="N99" i="16"/>
  <c r="N98" i="16" s="1"/>
  <c r="O99" i="16"/>
  <c r="O98" i="16" s="1"/>
  <c r="P99" i="16"/>
  <c r="P98" i="16" s="1"/>
  <c r="L97" i="16"/>
  <c r="M97" i="16"/>
  <c r="N97" i="16"/>
  <c r="O97" i="16"/>
  <c r="P97" i="16"/>
  <c r="Q102" i="16"/>
  <c r="R102" i="16"/>
  <c r="I41" i="16" s="1"/>
  <c r="S102" i="16"/>
  <c r="Q103" i="16"/>
  <c r="R103" i="16"/>
  <c r="S103" i="16"/>
  <c r="Q104" i="16"/>
  <c r="R104" i="16"/>
  <c r="S104" i="16"/>
  <c r="Q105" i="16"/>
  <c r="R105" i="16"/>
  <c r="S105" i="16"/>
  <c r="Q106" i="16"/>
  <c r="H40" i="16" s="1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S101" i="16"/>
  <c r="R101" i="16"/>
  <c r="H41" i="16" s="1"/>
  <c r="Q101" i="16"/>
  <c r="I40" i="16" s="1"/>
  <c r="K99" i="16"/>
  <c r="K98" i="16" s="1"/>
  <c r="K97" i="16"/>
  <c r="P22" i="16"/>
  <c r="T22" i="16" s="1"/>
  <c r="P23" i="16"/>
  <c r="T23" i="16" s="1"/>
  <c r="P24" i="16"/>
  <c r="T24" i="16" s="1"/>
  <c r="P25" i="16"/>
  <c r="S25" i="16" s="1"/>
  <c r="P26" i="16"/>
  <c r="T26" i="16" s="1"/>
  <c r="P27" i="16"/>
  <c r="T27" i="16" s="1"/>
  <c r="P28" i="16"/>
  <c r="T28" i="16" s="1"/>
  <c r="P29" i="16"/>
  <c r="T29" i="16" s="1"/>
  <c r="P30" i="16"/>
  <c r="T30" i="16" s="1"/>
  <c r="P31" i="16"/>
  <c r="T31" i="16" s="1"/>
  <c r="P32" i="16"/>
  <c r="T32" i="16" s="1"/>
  <c r="P33" i="16"/>
  <c r="Q33" i="16" s="1"/>
  <c r="P34" i="16"/>
  <c r="T34" i="16" s="1"/>
  <c r="P35" i="16"/>
  <c r="T35" i="16" s="1"/>
  <c r="P36" i="16"/>
  <c r="T36" i="16" s="1"/>
  <c r="P37" i="16"/>
  <c r="T37" i="16" s="1"/>
  <c r="P38" i="16"/>
  <c r="T38" i="16" s="1"/>
  <c r="P39" i="16"/>
  <c r="T39" i="16" s="1"/>
  <c r="P40" i="16"/>
  <c r="T40" i="16" s="1"/>
  <c r="P41" i="16"/>
  <c r="S41" i="16" s="1"/>
  <c r="P42" i="16"/>
  <c r="T42" i="16" s="1"/>
  <c r="P43" i="16"/>
  <c r="T43" i="16" s="1"/>
  <c r="P44" i="16"/>
  <c r="T44" i="16" s="1"/>
  <c r="P45" i="16"/>
  <c r="T45" i="16" s="1"/>
  <c r="P46" i="16"/>
  <c r="T46" i="16" s="1"/>
  <c r="P47" i="16"/>
  <c r="T47" i="16" s="1"/>
  <c r="P48" i="16"/>
  <c r="T48" i="16" s="1"/>
  <c r="I15" i="16"/>
  <c r="I12" i="16"/>
  <c r="I21" i="16"/>
  <c r="I20" i="16"/>
  <c r="I39" i="15"/>
  <c r="I38" i="15"/>
  <c r="I37" i="15"/>
  <c r="H39" i="15"/>
  <c r="H38" i="15"/>
  <c r="H37" i="15"/>
  <c r="I91" i="15"/>
  <c r="I92" i="15" s="1"/>
  <c r="I90" i="15"/>
  <c r="I34" i="15"/>
  <c r="I33" i="15"/>
  <c r="I32" i="15"/>
  <c r="F53" i="15"/>
  <c r="F52" i="15"/>
  <c r="F50" i="15"/>
  <c r="F73" i="15"/>
  <c r="F54" i="15"/>
  <c r="F51" i="15" s="1"/>
  <c r="F44" i="15" s="1"/>
  <c r="I29" i="15"/>
  <c r="I28" i="15"/>
  <c r="K78" i="15" s="1"/>
  <c r="I27" i="15"/>
  <c r="I9" i="15"/>
  <c r="L99" i="15"/>
  <c r="L98" i="15" s="1"/>
  <c r="M99" i="15"/>
  <c r="M98" i="15" s="1"/>
  <c r="N99" i="15"/>
  <c r="N98" i="15" s="1"/>
  <c r="O99" i="15"/>
  <c r="O98" i="15" s="1"/>
  <c r="P99" i="15"/>
  <c r="P98" i="15" s="1"/>
  <c r="L97" i="15"/>
  <c r="M97" i="15"/>
  <c r="N97" i="15"/>
  <c r="O97" i="15"/>
  <c r="P97" i="15"/>
  <c r="Q102" i="15"/>
  <c r="R102" i="15"/>
  <c r="H41" i="15" s="1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I42" i="15" s="1"/>
  <c r="Q109" i="15"/>
  <c r="R109" i="15"/>
  <c r="S109" i="15"/>
  <c r="Q110" i="15"/>
  <c r="R110" i="15"/>
  <c r="S110" i="15"/>
  <c r="H42" i="15" s="1"/>
  <c r="S101" i="15"/>
  <c r="R101" i="15"/>
  <c r="Q101" i="15"/>
  <c r="K99" i="15"/>
  <c r="K98" i="15" s="1"/>
  <c r="K97" i="15"/>
  <c r="P20" i="15"/>
  <c r="T20" i="15" s="1"/>
  <c r="P21" i="15"/>
  <c r="T21" i="15" s="1"/>
  <c r="P22" i="15"/>
  <c r="T22" i="15" s="1"/>
  <c r="P23" i="15"/>
  <c r="T23" i="15" s="1"/>
  <c r="P24" i="15"/>
  <c r="T24" i="15" s="1"/>
  <c r="P25" i="15"/>
  <c r="R25" i="15" s="1"/>
  <c r="P26" i="15"/>
  <c r="T26" i="15" s="1"/>
  <c r="P27" i="15"/>
  <c r="T27" i="15" s="1"/>
  <c r="P28" i="15"/>
  <c r="T28" i="15" s="1"/>
  <c r="P29" i="15"/>
  <c r="T29" i="15" s="1"/>
  <c r="P30" i="15"/>
  <c r="T30" i="15" s="1"/>
  <c r="P31" i="15"/>
  <c r="T31" i="15" s="1"/>
  <c r="P32" i="15"/>
  <c r="T32" i="15" s="1"/>
  <c r="P33" i="15"/>
  <c r="S33" i="15" s="1"/>
  <c r="P34" i="15"/>
  <c r="T34" i="15" s="1"/>
  <c r="P35" i="15"/>
  <c r="T35" i="15" s="1"/>
  <c r="P36" i="15"/>
  <c r="T36" i="15" s="1"/>
  <c r="P37" i="15"/>
  <c r="T37" i="15" s="1"/>
  <c r="P38" i="15"/>
  <c r="T38" i="15" s="1"/>
  <c r="P39" i="15"/>
  <c r="T39" i="15" s="1"/>
  <c r="P40" i="15"/>
  <c r="T40" i="15" s="1"/>
  <c r="P41" i="15"/>
  <c r="R41" i="15" s="1"/>
  <c r="P42" i="15"/>
  <c r="T42" i="15" s="1"/>
  <c r="P43" i="15"/>
  <c r="T43" i="15" s="1"/>
  <c r="P44" i="15"/>
  <c r="T44" i="15" s="1"/>
  <c r="P45" i="15"/>
  <c r="T45" i="15" s="1"/>
  <c r="P46" i="15"/>
  <c r="T46" i="15" s="1"/>
  <c r="P47" i="15"/>
  <c r="T47" i="15" s="1"/>
  <c r="P48" i="15"/>
  <c r="T48" i="15" s="1"/>
  <c r="I21" i="15"/>
  <c r="I20" i="15"/>
  <c r="I39" i="14"/>
  <c r="I38" i="14"/>
  <c r="I37" i="14"/>
  <c r="H39" i="14"/>
  <c r="H38" i="14"/>
  <c r="H37" i="14"/>
  <c r="I90" i="14"/>
  <c r="I91" i="14" s="1"/>
  <c r="I92" i="14" s="1"/>
  <c r="I34" i="14"/>
  <c r="I33" i="14"/>
  <c r="I32" i="14"/>
  <c r="F52" i="14"/>
  <c r="F71" i="14"/>
  <c r="F50" i="14" s="1"/>
  <c r="F53" i="14" s="1"/>
  <c r="F54" i="14"/>
  <c r="F51" i="14" s="1"/>
  <c r="F44" i="14" s="1"/>
  <c r="I29" i="14"/>
  <c r="I28" i="14"/>
  <c r="I27" i="14"/>
  <c r="L99" i="14"/>
  <c r="L98" i="14" s="1"/>
  <c r="M99" i="14"/>
  <c r="M98" i="14" s="1"/>
  <c r="N99" i="14"/>
  <c r="N98" i="14" s="1"/>
  <c r="O99" i="14"/>
  <c r="O98" i="14" s="1"/>
  <c r="P99" i="14"/>
  <c r="P98" i="14" s="1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H42" i="14" s="1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I40" i="14" s="1"/>
  <c r="R110" i="14"/>
  <c r="S110" i="14"/>
  <c r="S101" i="14"/>
  <c r="R101" i="14"/>
  <c r="H41" i="14" s="1"/>
  <c r="Q101" i="14"/>
  <c r="K99" i="14"/>
  <c r="K98" i="14" s="1"/>
  <c r="K97" i="14"/>
  <c r="P18" i="14"/>
  <c r="T18" i="14" s="1"/>
  <c r="P19" i="14"/>
  <c r="T19" i="14" s="1"/>
  <c r="P20" i="14"/>
  <c r="T20" i="14" s="1"/>
  <c r="P21" i="14"/>
  <c r="T21" i="14" s="1"/>
  <c r="P22" i="14"/>
  <c r="T22" i="14" s="1"/>
  <c r="P23" i="14"/>
  <c r="T23" i="14" s="1"/>
  <c r="P24" i="14"/>
  <c r="T24" i="14" s="1"/>
  <c r="P25" i="14"/>
  <c r="T25" i="14" s="1"/>
  <c r="P26" i="14"/>
  <c r="T26" i="14" s="1"/>
  <c r="P27" i="14"/>
  <c r="T27" i="14" s="1"/>
  <c r="P28" i="14"/>
  <c r="T28" i="14" s="1"/>
  <c r="P29" i="14"/>
  <c r="T29" i="14" s="1"/>
  <c r="P30" i="14"/>
  <c r="T30" i="14" s="1"/>
  <c r="P31" i="14"/>
  <c r="T31" i="14" s="1"/>
  <c r="P32" i="14"/>
  <c r="T32" i="14" s="1"/>
  <c r="P33" i="14"/>
  <c r="T33" i="14" s="1"/>
  <c r="P34" i="14"/>
  <c r="T34" i="14" s="1"/>
  <c r="P35" i="14"/>
  <c r="T35" i="14" s="1"/>
  <c r="P36" i="14"/>
  <c r="T36" i="14" s="1"/>
  <c r="P37" i="14"/>
  <c r="T37" i="14" s="1"/>
  <c r="P38" i="14"/>
  <c r="T38" i="14" s="1"/>
  <c r="P39" i="14"/>
  <c r="T39" i="14" s="1"/>
  <c r="P40" i="14"/>
  <c r="T40" i="14" s="1"/>
  <c r="P41" i="14"/>
  <c r="T41" i="14" s="1"/>
  <c r="P42" i="14"/>
  <c r="T42" i="14" s="1"/>
  <c r="P43" i="14"/>
  <c r="T43" i="14" s="1"/>
  <c r="P44" i="14"/>
  <c r="T44" i="14" s="1"/>
  <c r="P45" i="14"/>
  <c r="T45" i="14" s="1"/>
  <c r="P46" i="14"/>
  <c r="T46" i="14" s="1"/>
  <c r="P47" i="14"/>
  <c r="T47" i="14" s="1"/>
  <c r="P48" i="14"/>
  <c r="T48" i="14" s="1"/>
  <c r="I15" i="14"/>
  <c r="I12" i="14"/>
  <c r="I9" i="14"/>
  <c r="I21" i="14"/>
  <c r="I20" i="14"/>
  <c r="I39" i="13"/>
  <c r="I38" i="13"/>
  <c r="I37" i="13"/>
  <c r="H39" i="13"/>
  <c r="H38" i="13"/>
  <c r="H37" i="13"/>
  <c r="I90" i="13"/>
  <c r="I91" i="13" s="1"/>
  <c r="I92" i="13" s="1"/>
  <c r="I34" i="13"/>
  <c r="I33" i="13"/>
  <c r="I32" i="13"/>
  <c r="F52" i="13"/>
  <c r="F75" i="13"/>
  <c r="F54" i="13"/>
  <c r="F51" i="13" s="1"/>
  <c r="F44" i="13" s="1"/>
  <c r="I29" i="13"/>
  <c r="I28" i="13"/>
  <c r="I27" i="13"/>
  <c r="I9" i="13"/>
  <c r="L99" i="13"/>
  <c r="L98" i="13" s="1"/>
  <c r="M99" i="13"/>
  <c r="M98" i="13" s="1"/>
  <c r="N99" i="13"/>
  <c r="N98" i="13" s="1"/>
  <c r="O99" i="13"/>
  <c r="O98" i="13" s="1"/>
  <c r="P99" i="13"/>
  <c r="P98" i="13" s="1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H42" i="13" s="1"/>
  <c r="S101" i="13"/>
  <c r="R101" i="13"/>
  <c r="Q101" i="13"/>
  <c r="I40" i="13" s="1"/>
  <c r="K99" i="13"/>
  <c r="K98" i="13" s="1"/>
  <c r="K97" i="13"/>
  <c r="P22" i="13"/>
  <c r="T22" i="13" s="1"/>
  <c r="P23" i="13"/>
  <c r="T23" i="13" s="1"/>
  <c r="P24" i="13"/>
  <c r="T24" i="13" s="1"/>
  <c r="P25" i="13"/>
  <c r="T25" i="13" s="1"/>
  <c r="P26" i="13"/>
  <c r="T26" i="13" s="1"/>
  <c r="P27" i="13"/>
  <c r="T27" i="13" s="1"/>
  <c r="P28" i="13"/>
  <c r="T28" i="13" s="1"/>
  <c r="P29" i="13"/>
  <c r="T29" i="13" s="1"/>
  <c r="P30" i="13"/>
  <c r="T30" i="13" s="1"/>
  <c r="P31" i="13"/>
  <c r="T31" i="13" s="1"/>
  <c r="P32" i="13"/>
  <c r="T32" i="13" s="1"/>
  <c r="P33" i="13"/>
  <c r="T33" i="13" s="1"/>
  <c r="P34" i="13"/>
  <c r="T34" i="13" s="1"/>
  <c r="P35" i="13"/>
  <c r="T35" i="13" s="1"/>
  <c r="P36" i="13"/>
  <c r="T36" i="13" s="1"/>
  <c r="P37" i="13"/>
  <c r="T37" i="13" s="1"/>
  <c r="P38" i="13"/>
  <c r="T38" i="13" s="1"/>
  <c r="P39" i="13"/>
  <c r="T39" i="13" s="1"/>
  <c r="P40" i="13"/>
  <c r="T40" i="13" s="1"/>
  <c r="P41" i="13"/>
  <c r="T41" i="13" s="1"/>
  <c r="P42" i="13"/>
  <c r="T42" i="13" s="1"/>
  <c r="P43" i="13"/>
  <c r="T43" i="13" s="1"/>
  <c r="P44" i="13"/>
  <c r="T44" i="13" s="1"/>
  <c r="P45" i="13"/>
  <c r="T45" i="13" s="1"/>
  <c r="P46" i="13"/>
  <c r="T46" i="13" s="1"/>
  <c r="P47" i="13"/>
  <c r="T47" i="13" s="1"/>
  <c r="P48" i="13"/>
  <c r="T48" i="13" s="1"/>
  <c r="I15" i="13"/>
  <c r="I21" i="13"/>
  <c r="I20" i="13"/>
  <c r="I39" i="12"/>
  <c r="I38" i="12"/>
  <c r="I37" i="12"/>
  <c r="H39" i="12"/>
  <c r="H38" i="12"/>
  <c r="H37" i="12"/>
  <c r="I95" i="12"/>
  <c r="I91" i="12"/>
  <c r="I92" i="12" s="1"/>
  <c r="I90" i="12"/>
  <c r="I34" i="12"/>
  <c r="I33" i="12"/>
  <c r="I32" i="12"/>
  <c r="F52" i="12"/>
  <c r="F73" i="12"/>
  <c r="F54" i="12"/>
  <c r="F51" i="12" s="1"/>
  <c r="F44" i="12" s="1"/>
  <c r="I29" i="12"/>
  <c r="I28" i="12"/>
  <c r="I27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H42" i="12" s="1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S101" i="12"/>
  <c r="I42" i="12" s="1"/>
  <c r="R101" i="12"/>
  <c r="I41" i="12" s="1"/>
  <c r="Q101" i="12"/>
  <c r="I40" i="12" s="1"/>
  <c r="K99" i="12"/>
  <c r="K98" i="12" s="1"/>
  <c r="K97" i="12"/>
  <c r="P20" i="12"/>
  <c r="T20" i="12" s="1"/>
  <c r="P21" i="12"/>
  <c r="T21" i="12" s="1"/>
  <c r="P22" i="12"/>
  <c r="T22" i="12" s="1"/>
  <c r="P23" i="12"/>
  <c r="T23" i="12" s="1"/>
  <c r="P24" i="12"/>
  <c r="T24" i="12" s="1"/>
  <c r="P25" i="12"/>
  <c r="T25" i="12" s="1"/>
  <c r="P26" i="12"/>
  <c r="T26" i="12" s="1"/>
  <c r="P27" i="12"/>
  <c r="T27" i="12" s="1"/>
  <c r="P28" i="12"/>
  <c r="T28" i="12" s="1"/>
  <c r="P29" i="12"/>
  <c r="T29" i="12" s="1"/>
  <c r="P30" i="12"/>
  <c r="T30" i="12" s="1"/>
  <c r="P31" i="12"/>
  <c r="T31" i="12" s="1"/>
  <c r="P32" i="12"/>
  <c r="T32" i="12" s="1"/>
  <c r="P33" i="12"/>
  <c r="T33" i="12" s="1"/>
  <c r="P34" i="12"/>
  <c r="T34" i="12" s="1"/>
  <c r="P35" i="12"/>
  <c r="T35" i="12" s="1"/>
  <c r="P36" i="12"/>
  <c r="T36" i="12" s="1"/>
  <c r="P37" i="12"/>
  <c r="T37" i="12" s="1"/>
  <c r="P38" i="12"/>
  <c r="T38" i="12" s="1"/>
  <c r="P39" i="12"/>
  <c r="T39" i="12" s="1"/>
  <c r="P40" i="12"/>
  <c r="T40" i="12" s="1"/>
  <c r="P41" i="12"/>
  <c r="T41" i="12" s="1"/>
  <c r="P42" i="12"/>
  <c r="T42" i="12" s="1"/>
  <c r="P43" i="12"/>
  <c r="T43" i="12" s="1"/>
  <c r="P44" i="12"/>
  <c r="T44" i="12" s="1"/>
  <c r="P45" i="12"/>
  <c r="T45" i="12" s="1"/>
  <c r="P46" i="12"/>
  <c r="T46" i="12" s="1"/>
  <c r="P47" i="12"/>
  <c r="T47" i="12" s="1"/>
  <c r="P48" i="12"/>
  <c r="T48" i="12" s="1"/>
  <c r="I15" i="12"/>
  <c r="I12" i="12"/>
  <c r="I9" i="12"/>
  <c r="I21" i="12"/>
  <c r="I20" i="12"/>
  <c r="I39" i="11"/>
  <c r="I38" i="11"/>
  <c r="I37" i="11"/>
  <c r="H41" i="11"/>
  <c r="H39" i="11"/>
  <c r="H38" i="11"/>
  <c r="H37" i="11"/>
  <c r="I90" i="11"/>
  <c r="I91" i="11" s="1"/>
  <c r="I92" i="11" s="1"/>
  <c r="I34" i="11"/>
  <c r="I33" i="11"/>
  <c r="I32" i="11"/>
  <c r="F52" i="11"/>
  <c r="F51" i="11"/>
  <c r="F44" i="11" s="1"/>
  <c r="F70" i="11"/>
  <c r="F54" i="11"/>
  <c r="F50" i="11" s="1"/>
  <c r="I29" i="11"/>
  <c r="I28" i="11"/>
  <c r="I27" i="11"/>
  <c r="I9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H40" i="11" s="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S101" i="11"/>
  <c r="R101" i="11"/>
  <c r="I41" i="11" s="1"/>
  <c r="Q101" i="11"/>
  <c r="I40" i="11" s="1"/>
  <c r="K99" i="11"/>
  <c r="K98" i="11" s="1"/>
  <c r="K97" i="11"/>
  <c r="P17" i="11"/>
  <c r="T17" i="11" s="1"/>
  <c r="P18" i="11"/>
  <c r="T18" i="11" s="1"/>
  <c r="P19" i="11"/>
  <c r="T19" i="11" s="1"/>
  <c r="P20" i="11"/>
  <c r="T20" i="11" s="1"/>
  <c r="P21" i="11"/>
  <c r="T21" i="11" s="1"/>
  <c r="P22" i="11"/>
  <c r="T22" i="11" s="1"/>
  <c r="P23" i="11"/>
  <c r="T23" i="11" s="1"/>
  <c r="P24" i="11"/>
  <c r="T24" i="11" s="1"/>
  <c r="P25" i="11"/>
  <c r="T25" i="11" s="1"/>
  <c r="P26" i="11"/>
  <c r="T26" i="11" s="1"/>
  <c r="P27" i="11"/>
  <c r="T27" i="11" s="1"/>
  <c r="P28" i="11"/>
  <c r="T28" i="11" s="1"/>
  <c r="P29" i="11"/>
  <c r="T29" i="11" s="1"/>
  <c r="P30" i="11"/>
  <c r="T30" i="11" s="1"/>
  <c r="P31" i="11"/>
  <c r="T31" i="11" s="1"/>
  <c r="P32" i="11"/>
  <c r="T32" i="11" s="1"/>
  <c r="P33" i="11"/>
  <c r="T33" i="11" s="1"/>
  <c r="P34" i="11"/>
  <c r="T34" i="11" s="1"/>
  <c r="P35" i="11"/>
  <c r="T35" i="11" s="1"/>
  <c r="P36" i="11"/>
  <c r="T36" i="11" s="1"/>
  <c r="P37" i="11"/>
  <c r="T37" i="11" s="1"/>
  <c r="P38" i="11"/>
  <c r="T38" i="11" s="1"/>
  <c r="P39" i="11"/>
  <c r="T39" i="11" s="1"/>
  <c r="P40" i="11"/>
  <c r="T40" i="11" s="1"/>
  <c r="P41" i="11"/>
  <c r="T41" i="11" s="1"/>
  <c r="P42" i="11"/>
  <c r="T42" i="11" s="1"/>
  <c r="P43" i="11"/>
  <c r="T43" i="11" s="1"/>
  <c r="P44" i="11"/>
  <c r="T44" i="11" s="1"/>
  <c r="P45" i="11"/>
  <c r="T45" i="11" s="1"/>
  <c r="P46" i="11"/>
  <c r="T46" i="11" s="1"/>
  <c r="P47" i="11"/>
  <c r="T47" i="11" s="1"/>
  <c r="P48" i="11"/>
  <c r="T48" i="11" s="1"/>
  <c r="I15" i="11"/>
  <c r="I21" i="11"/>
  <c r="I20" i="11"/>
  <c r="I39" i="10"/>
  <c r="I38" i="10"/>
  <c r="I37" i="10"/>
  <c r="H39" i="10"/>
  <c r="H38" i="10"/>
  <c r="H37" i="10"/>
  <c r="I90" i="10"/>
  <c r="I91" i="10" s="1"/>
  <c r="I92" i="10" s="1"/>
  <c r="I34" i="10"/>
  <c r="I33" i="10"/>
  <c r="I32" i="10"/>
  <c r="F52" i="10"/>
  <c r="F53" i="10" s="1"/>
  <c r="F50" i="10"/>
  <c r="F67" i="10"/>
  <c r="F54" i="10"/>
  <c r="F51" i="10" s="1"/>
  <c r="F44" i="10" s="1"/>
  <c r="I29" i="10"/>
  <c r="I28" i="10"/>
  <c r="I27" i="10"/>
  <c r="I9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I41" i="10" s="1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S101" i="10"/>
  <c r="H42" i="10" s="1"/>
  <c r="R101" i="10"/>
  <c r="H41" i="10" s="1"/>
  <c r="Q101" i="10"/>
  <c r="I40" i="10" s="1"/>
  <c r="K99" i="10"/>
  <c r="K98" i="10" s="1"/>
  <c r="K97" i="10"/>
  <c r="P14" i="10"/>
  <c r="T14" i="10" s="1"/>
  <c r="P15" i="10"/>
  <c r="T15" i="10" s="1"/>
  <c r="P16" i="10"/>
  <c r="T16" i="10" s="1"/>
  <c r="P17" i="10"/>
  <c r="T17" i="10" s="1"/>
  <c r="P18" i="10"/>
  <c r="T18" i="10" s="1"/>
  <c r="P19" i="10"/>
  <c r="T19" i="10" s="1"/>
  <c r="P20" i="10"/>
  <c r="T20" i="10" s="1"/>
  <c r="P21" i="10"/>
  <c r="T21" i="10" s="1"/>
  <c r="P22" i="10"/>
  <c r="T22" i="10" s="1"/>
  <c r="P23" i="10"/>
  <c r="T23" i="10" s="1"/>
  <c r="P24" i="10"/>
  <c r="T24" i="10" s="1"/>
  <c r="P25" i="10"/>
  <c r="T25" i="10" s="1"/>
  <c r="P26" i="10"/>
  <c r="T26" i="10" s="1"/>
  <c r="P27" i="10"/>
  <c r="T27" i="10" s="1"/>
  <c r="P28" i="10"/>
  <c r="T28" i="10" s="1"/>
  <c r="P29" i="10"/>
  <c r="T29" i="10" s="1"/>
  <c r="P30" i="10"/>
  <c r="T30" i="10" s="1"/>
  <c r="P31" i="10"/>
  <c r="T31" i="10" s="1"/>
  <c r="P32" i="10"/>
  <c r="T32" i="10" s="1"/>
  <c r="P33" i="10"/>
  <c r="T33" i="10" s="1"/>
  <c r="P34" i="10"/>
  <c r="T34" i="10" s="1"/>
  <c r="P35" i="10"/>
  <c r="T35" i="10" s="1"/>
  <c r="P36" i="10"/>
  <c r="T36" i="10" s="1"/>
  <c r="P37" i="10"/>
  <c r="T37" i="10" s="1"/>
  <c r="P38" i="10"/>
  <c r="T38" i="10" s="1"/>
  <c r="P39" i="10"/>
  <c r="T39" i="10" s="1"/>
  <c r="P40" i="10"/>
  <c r="T40" i="10" s="1"/>
  <c r="P41" i="10"/>
  <c r="S41" i="10" s="1"/>
  <c r="P42" i="10"/>
  <c r="T42" i="10" s="1"/>
  <c r="P43" i="10"/>
  <c r="T43" i="10" s="1"/>
  <c r="P44" i="10"/>
  <c r="T44" i="10" s="1"/>
  <c r="P45" i="10"/>
  <c r="T45" i="10" s="1"/>
  <c r="P46" i="10"/>
  <c r="T46" i="10" s="1"/>
  <c r="P47" i="10"/>
  <c r="T47" i="10" s="1"/>
  <c r="P48" i="10"/>
  <c r="T48" i="10" s="1"/>
  <c r="I12" i="10"/>
  <c r="I21" i="10"/>
  <c r="I20" i="10"/>
  <c r="I39" i="9"/>
  <c r="I38" i="9"/>
  <c r="I37" i="9"/>
  <c r="H39" i="9"/>
  <c r="H38" i="9"/>
  <c r="H37" i="9"/>
  <c r="I90" i="9"/>
  <c r="I91" i="9" s="1"/>
  <c r="I92" i="9" s="1"/>
  <c r="I34" i="9"/>
  <c r="I33" i="9"/>
  <c r="I32" i="9"/>
  <c r="F52" i="9"/>
  <c r="F53" i="9" s="1"/>
  <c r="F51" i="9"/>
  <c r="F44" i="9" s="1"/>
  <c r="F50" i="9"/>
  <c r="F75" i="9"/>
  <c r="F54" i="9"/>
  <c r="I29" i="9"/>
  <c r="I28" i="9"/>
  <c r="I27" i="9"/>
  <c r="I9" i="9"/>
  <c r="L99" i="9"/>
  <c r="L98" i="9" s="1"/>
  <c r="M99" i="9"/>
  <c r="M98" i="9" s="1"/>
  <c r="N99" i="9"/>
  <c r="N98" i="9" s="1"/>
  <c r="O99" i="9"/>
  <c r="O98" i="9" s="1"/>
  <c r="P99" i="9"/>
  <c r="P98" i="9" s="1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S101" i="9"/>
  <c r="R101" i="9"/>
  <c r="Q101" i="9"/>
  <c r="K99" i="9"/>
  <c r="K98" i="9" s="1"/>
  <c r="K97" i="9"/>
  <c r="P22" i="9"/>
  <c r="T22" i="9" s="1"/>
  <c r="P23" i="9"/>
  <c r="T23" i="9" s="1"/>
  <c r="P24" i="9"/>
  <c r="T24" i="9" s="1"/>
  <c r="P25" i="9"/>
  <c r="T25" i="9" s="1"/>
  <c r="P26" i="9"/>
  <c r="T26" i="9" s="1"/>
  <c r="P27" i="9"/>
  <c r="T27" i="9" s="1"/>
  <c r="P28" i="9"/>
  <c r="T28" i="9" s="1"/>
  <c r="P29" i="9"/>
  <c r="T29" i="9" s="1"/>
  <c r="P30" i="9"/>
  <c r="T30" i="9" s="1"/>
  <c r="P31" i="9"/>
  <c r="T31" i="9" s="1"/>
  <c r="P32" i="9"/>
  <c r="T32" i="9" s="1"/>
  <c r="P33" i="9"/>
  <c r="T33" i="9" s="1"/>
  <c r="P34" i="9"/>
  <c r="T34" i="9" s="1"/>
  <c r="P35" i="9"/>
  <c r="T35" i="9" s="1"/>
  <c r="P36" i="9"/>
  <c r="T36" i="9" s="1"/>
  <c r="P37" i="9"/>
  <c r="T37" i="9" s="1"/>
  <c r="P38" i="9"/>
  <c r="T38" i="9" s="1"/>
  <c r="P39" i="9"/>
  <c r="T39" i="9" s="1"/>
  <c r="P40" i="9"/>
  <c r="T40" i="9" s="1"/>
  <c r="P41" i="9"/>
  <c r="T41" i="9" s="1"/>
  <c r="P42" i="9"/>
  <c r="T42" i="9" s="1"/>
  <c r="P43" i="9"/>
  <c r="T43" i="9" s="1"/>
  <c r="P44" i="9"/>
  <c r="T44" i="9" s="1"/>
  <c r="P45" i="9"/>
  <c r="T45" i="9" s="1"/>
  <c r="P46" i="9"/>
  <c r="T46" i="9" s="1"/>
  <c r="P47" i="9"/>
  <c r="T47" i="9" s="1"/>
  <c r="P48" i="9"/>
  <c r="T48" i="9" s="1"/>
  <c r="I21" i="9"/>
  <c r="I20" i="9"/>
  <c r="I40" i="8"/>
  <c r="I39" i="8"/>
  <c r="I38" i="8"/>
  <c r="I37" i="8"/>
  <c r="H42" i="8"/>
  <c r="H39" i="8"/>
  <c r="H38" i="8"/>
  <c r="H37" i="8"/>
  <c r="I90" i="8"/>
  <c r="I91" i="8" s="1"/>
  <c r="I92" i="8" s="1"/>
  <c r="I34" i="8"/>
  <c r="I33" i="8"/>
  <c r="I32" i="8"/>
  <c r="F52" i="8"/>
  <c r="F50" i="8"/>
  <c r="F53" i="8" s="1"/>
  <c r="F72" i="8"/>
  <c r="F54" i="8"/>
  <c r="F51" i="8" s="1"/>
  <c r="F44" i="8" s="1"/>
  <c r="I29" i="8"/>
  <c r="I28" i="8"/>
  <c r="I27" i="8"/>
  <c r="L99" i="8"/>
  <c r="L98" i="8" s="1"/>
  <c r="M99" i="8"/>
  <c r="M98" i="8" s="1"/>
  <c r="N99" i="8"/>
  <c r="N98" i="8" s="1"/>
  <c r="O99" i="8"/>
  <c r="O98" i="8" s="1"/>
  <c r="P99" i="8"/>
  <c r="P98" i="8" s="1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S101" i="8"/>
  <c r="I42" i="8" s="1"/>
  <c r="R101" i="8"/>
  <c r="Q101" i="8"/>
  <c r="K99" i="8"/>
  <c r="K98" i="8" s="1"/>
  <c r="K97" i="8"/>
  <c r="P19" i="8"/>
  <c r="T19" i="8" s="1"/>
  <c r="P20" i="8"/>
  <c r="T20" i="8" s="1"/>
  <c r="P21" i="8"/>
  <c r="T21" i="8" s="1"/>
  <c r="P22" i="8"/>
  <c r="T22" i="8" s="1"/>
  <c r="P23" i="8"/>
  <c r="T23" i="8" s="1"/>
  <c r="P24" i="8"/>
  <c r="T24" i="8" s="1"/>
  <c r="P25" i="8"/>
  <c r="T25" i="8" s="1"/>
  <c r="P26" i="8"/>
  <c r="T26" i="8" s="1"/>
  <c r="P27" i="8"/>
  <c r="T27" i="8" s="1"/>
  <c r="P28" i="8"/>
  <c r="T28" i="8" s="1"/>
  <c r="P29" i="8"/>
  <c r="T29" i="8" s="1"/>
  <c r="P30" i="8"/>
  <c r="T30" i="8" s="1"/>
  <c r="P31" i="8"/>
  <c r="T31" i="8" s="1"/>
  <c r="P32" i="8"/>
  <c r="T32" i="8" s="1"/>
  <c r="P33" i="8"/>
  <c r="T33" i="8" s="1"/>
  <c r="P34" i="8"/>
  <c r="T34" i="8" s="1"/>
  <c r="P35" i="8"/>
  <c r="T35" i="8" s="1"/>
  <c r="P36" i="8"/>
  <c r="T36" i="8" s="1"/>
  <c r="P37" i="8"/>
  <c r="T37" i="8" s="1"/>
  <c r="P38" i="8"/>
  <c r="T38" i="8" s="1"/>
  <c r="P39" i="8"/>
  <c r="T39" i="8" s="1"/>
  <c r="P40" i="8"/>
  <c r="T40" i="8" s="1"/>
  <c r="P41" i="8"/>
  <c r="T41" i="8" s="1"/>
  <c r="P42" i="8"/>
  <c r="T42" i="8" s="1"/>
  <c r="P43" i="8"/>
  <c r="T43" i="8" s="1"/>
  <c r="P44" i="8"/>
  <c r="T44" i="8" s="1"/>
  <c r="P45" i="8"/>
  <c r="T45" i="8" s="1"/>
  <c r="P46" i="8"/>
  <c r="T46" i="8" s="1"/>
  <c r="P47" i="8"/>
  <c r="T47" i="8" s="1"/>
  <c r="P48" i="8"/>
  <c r="T48" i="8" s="1"/>
  <c r="I15" i="8"/>
  <c r="I12" i="8"/>
  <c r="I9" i="8"/>
  <c r="I21" i="8"/>
  <c r="I20" i="8"/>
  <c r="I40" i="7"/>
  <c r="I39" i="7"/>
  <c r="I38" i="7"/>
  <c r="I37" i="7"/>
  <c r="H39" i="7"/>
  <c r="H38" i="7"/>
  <c r="H37" i="7"/>
  <c r="I90" i="7"/>
  <c r="I91" i="7" s="1"/>
  <c r="I92" i="7" s="1"/>
  <c r="I34" i="7"/>
  <c r="I33" i="7"/>
  <c r="I32" i="7"/>
  <c r="F52" i="7"/>
  <c r="F50" i="7"/>
  <c r="F71" i="7"/>
  <c r="F54" i="7"/>
  <c r="F51" i="7" s="1"/>
  <c r="F44" i="7" s="1"/>
  <c r="I29" i="7"/>
  <c r="I28" i="7"/>
  <c r="I27" i="7"/>
  <c r="I9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S101" i="7"/>
  <c r="R101" i="7"/>
  <c r="Q101" i="7"/>
  <c r="H40" i="7" s="1"/>
  <c r="K99" i="7"/>
  <c r="K98" i="7" s="1"/>
  <c r="K97" i="7"/>
  <c r="P18" i="7"/>
  <c r="T18" i="7" s="1"/>
  <c r="P19" i="7"/>
  <c r="T19" i="7" s="1"/>
  <c r="P20" i="7"/>
  <c r="T20" i="7" s="1"/>
  <c r="P21" i="7"/>
  <c r="T21" i="7" s="1"/>
  <c r="P22" i="7"/>
  <c r="T22" i="7" s="1"/>
  <c r="P23" i="7"/>
  <c r="T23" i="7" s="1"/>
  <c r="P24" i="7"/>
  <c r="T24" i="7" s="1"/>
  <c r="P25" i="7"/>
  <c r="T25" i="7" s="1"/>
  <c r="P26" i="7"/>
  <c r="T26" i="7" s="1"/>
  <c r="P27" i="7"/>
  <c r="T27" i="7" s="1"/>
  <c r="P28" i="7"/>
  <c r="T28" i="7" s="1"/>
  <c r="P29" i="7"/>
  <c r="T29" i="7" s="1"/>
  <c r="P30" i="7"/>
  <c r="T30" i="7" s="1"/>
  <c r="P31" i="7"/>
  <c r="T31" i="7" s="1"/>
  <c r="P32" i="7"/>
  <c r="T32" i="7" s="1"/>
  <c r="P33" i="7"/>
  <c r="T33" i="7" s="1"/>
  <c r="P34" i="7"/>
  <c r="T34" i="7" s="1"/>
  <c r="P35" i="7"/>
  <c r="T35" i="7" s="1"/>
  <c r="P36" i="7"/>
  <c r="T36" i="7" s="1"/>
  <c r="P37" i="7"/>
  <c r="T37" i="7" s="1"/>
  <c r="P38" i="7"/>
  <c r="T38" i="7" s="1"/>
  <c r="P39" i="7"/>
  <c r="T39" i="7" s="1"/>
  <c r="P40" i="7"/>
  <c r="T40" i="7" s="1"/>
  <c r="P41" i="7"/>
  <c r="T41" i="7" s="1"/>
  <c r="P42" i="7"/>
  <c r="T42" i="7" s="1"/>
  <c r="P43" i="7"/>
  <c r="T43" i="7" s="1"/>
  <c r="P44" i="7"/>
  <c r="T44" i="7" s="1"/>
  <c r="P45" i="7"/>
  <c r="T45" i="7" s="1"/>
  <c r="P46" i="7"/>
  <c r="T46" i="7" s="1"/>
  <c r="P47" i="7"/>
  <c r="T47" i="7" s="1"/>
  <c r="P48" i="7"/>
  <c r="T48" i="7" s="1"/>
  <c r="I15" i="7"/>
  <c r="I12" i="7"/>
  <c r="I21" i="7"/>
  <c r="I20" i="7"/>
  <c r="I39" i="6"/>
  <c r="I38" i="6"/>
  <c r="I37" i="6"/>
  <c r="H39" i="6"/>
  <c r="H38" i="6"/>
  <c r="H37" i="6"/>
  <c r="I95" i="6"/>
  <c r="I91" i="6"/>
  <c r="I92" i="6" s="1"/>
  <c r="I90" i="6"/>
  <c r="I34" i="6"/>
  <c r="I33" i="6"/>
  <c r="I32" i="6"/>
  <c r="I78" i="6" s="1"/>
  <c r="F52" i="6"/>
  <c r="F53" i="6" s="1"/>
  <c r="F51" i="6"/>
  <c r="F44" i="6" s="1"/>
  <c r="F50" i="6"/>
  <c r="F67" i="6"/>
  <c r="F54" i="6"/>
  <c r="I29" i="6"/>
  <c r="I28" i="6"/>
  <c r="I27" i="6"/>
  <c r="L99" i="6"/>
  <c r="M99" i="6"/>
  <c r="M98" i="6" s="1"/>
  <c r="N99" i="6"/>
  <c r="N98" i="6" s="1"/>
  <c r="O99" i="6"/>
  <c r="O98" i="6" s="1"/>
  <c r="P99" i="6"/>
  <c r="P98" i="6" s="1"/>
  <c r="L98" i="6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S101" i="6"/>
  <c r="I42" i="6" s="1"/>
  <c r="R101" i="6"/>
  <c r="I41" i="6" s="1"/>
  <c r="Q101" i="6"/>
  <c r="H40" i="6" s="1"/>
  <c r="K99" i="6"/>
  <c r="K98" i="6" s="1"/>
  <c r="K97" i="6"/>
  <c r="P14" i="6"/>
  <c r="T14" i="6" s="1"/>
  <c r="P15" i="6"/>
  <c r="T15" i="6" s="1"/>
  <c r="P16" i="6"/>
  <c r="T16" i="6" s="1"/>
  <c r="P17" i="6"/>
  <c r="T17" i="6" s="1"/>
  <c r="P18" i="6"/>
  <c r="T18" i="6" s="1"/>
  <c r="P19" i="6"/>
  <c r="T19" i="6" s="1"/>
  <c r="P20" i="6"/>
  <c r="T20" i="6" s="1"/>
  <c r="P21" i="6"/>
  <c r="T21" i="6" s="1"/>
  <c r="P22" i="6"/>
  <c r="T22" i="6" s="1"/>
  <c r="P23" i="6"/>
  <c r="T23" i="6" s="1"/>
  <c r="P24" i="6"/>
  <c r="T24" i="6" s="1"/>
  <c r="P25" i="6"/>
  <c r="T25" i="6" s="1"/>
  <c r="P26" i="6"/>
  <c r="T26" i="6" s="1"/>
  <c r="P27" i="6"/>
  <c r="T27" i="6" s="1"/>
  <c r="P28" i="6"/>
  <c r="T28" i="6" s="1"/>
  <c r="P29" i="6"/>
  <c r="T29" i="6" s="1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P48" i="6"/>
  <c r="T48" i="6" s="1"/>
  <c r="I15" i="6"/>
  <c r="I9" i="6"/>
  <c r="I21" i="6"/>
  <c r="I20" i="6"/>
  <c r="I81" i="26"/>
  <c r="I80" i="26"/>
  <c r="I79" i="26"/>
  <c r="I81" i="25"/>
  <c r="I80" i="25"/>
  <c r="I79" i="25"/>
  <c r="I78" i="25"/>
  <c r="K78" i="25"/>
  <c r="I81" i="24"/>
  <c r="I80" i="24"/>
  <c r="I79" i="24"/>
  <c r="I78" i="24"/>
  <c r="I81" i="23"/>
  <c r="I80" i="23"/>
  <c r="I79" i="23"/>
  <c r="I78" i="23"/>
  <c r="K78" i="23"/>
  <c r="I81" i="22"/>
  <c r="I80" i="22"/>
  <c r="I79" i="22"/>
  <c r="I78" i="22"/>
  <c r="I81" i="21"/>
  <c r="I80" i="21"/>
  <c r="I79" i="21"/>
  <c r="I78" i="21"/>
  <c r="I81" i="20"/>
  <c r="I80" i="20"/>
  <c r="I79" i="20"/>
  <c r="I78" i="20"/>
  <c r="K78" i="20"/>
  <c r="I81" i="19"/>
  <c r="I80" i="19"/>
  <c r="I79" i="19"/>
  <c r="I78" i="19"/>
  <c r="K78" i="19"/>
  <c r="I81" i="18"/>
  <c r="I80" i="18"/>
  <c r="I79" i="18"/>
  <c r="I78" i="18"/>
  <c r="K78" i="18"/>
  <c r="I81" i="17"/>
  <c r="I80" i="17"/>
  <c r="I79" i="17"/>
  <c r="I78" i="17"/>
  <c r="K78" i="17"/>
  <c r="I81" i="16"/>
  <c r="I80" i="16"/>
  <c r="I79" i="16"/>
  <c r="I78" i="16"/>
  <c r="K78" i="16"/>
  <c r="I81" i="15"/>
  <c r="I80" i="15"/>
  <c r="I79" i="15"/>
  <c r="I78" i="15"/>
  <c r="I81" i="14"/>
  <c r="I80" i="14"/>
  <c r="I79" i="14"/>
  <c r="I78" i="14"/>
  <c r="K78" i="14"/>
  <c r="I81" i="13"/>
  <c r="I80" i="13"/>
  <c r="I79" i="13"/>
  <c r="I78" i="13"/>
  <c r="K78" i="13"/>
  <c r="I81" i="12"/>
  <c r="I80" i="12"/>
  <c r="I79" i="12"/>
  <c r="I78" i="12"/>
  <c r="K78" i="12"/>
  <c r="I81" i="11"/>
  <c r="I80" i="11"/>
  <c r="I79" i="11"/>
  <c r="I78" i="11"/>
  <c r="K78" i="11"/>
  <c r="I81" i="10"/>
  <c r="I80" i="10"/>
  <c r="I79" i="10"/>
  <c r="I78" i="10"/>
  <c r="K78" i="10"/>
  <c r="I81" i="9"/>
  <c r="I80" i="9"/>
  <c r="I79" i="9"/>
  <c r="I78" i="9"/>
  <c r="I81" i="8"/>
  <c r="I80" i="8"/>
  <c r="I79" i="8"/>
  <c r="I78" i="8"/>
  <c r="K78" i="8"/>
  <c r="I81" i="7"/>
  <c r="I80" i="7"/>
  <c r="I79" i="7"/>
  <c r="I78" i="7"/>
  <c r="K78" i="7"/>
  <c r="I81" i="6"/>
  <c r="I80" i="6"/>
  <c r="I79" i="6"/>
  <c r="K78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L24" i="26"/>
  <c r="L26" i="26"/>
  <c r="K22" i="26"/>
  <c r="U22" i="26" s="1"/>
  <c r="K23" i="26"/>
  <c r="K24" i="26"/>
  <c r="U24" i="26" s="1"/>
  <c r="K25" i="26"/>
  <c r="K26" i="26"/>
  <c r="K27" i="26"/>
  <c r="K28" i="26"/>
  <c r="U28" i="26" s="1"/>
  <c r="K29" i="26"/>
  <c r="U29" i="26" s="1"/>
  <c r="K30" i="26"/>
  <c r="L30" i="26" s="1"/>
  <c r="K31" i="26"/>
  <c r="L31" i="26" s="1"/>
  <c r="K32" i="26"/>
  <c r="U32" i="26" s="1"/>
  <c r="K33" i="26"/>
  <c r="L33" i="26" s="1"/>
  <c r="K34" i="26"/>
  <c r="K35" i="26"/>
  <c r="U35" i="26" s="1"/>
  <c r="K37" i="26"/>
  <c r="U37" i="26" s="1"/>
  <c r="K38" i="26"/>
  <c r="L38" i="26" s="1"/>
  <c r="K39" i="26"/>
  <c r="L39" i="26" s="1"/>
  <c r="K40" i="26"/>
  <c r="K41" i="26"/>
  <c r="U41" i="26" s="1"/>
  <c r="K42" i="26"/>
  <c r="K43" i="26"/>
  <c r="U43" i="26" s="1"/>
  <c r="K44" i="26"/>
  <c r="K45" i="26"/>
  <c r="U45" i="26" s="1"/>
  <c r="K46" i="26"/>
  <c r="L46" i="26" s="1"/>
  <c r="K47" i="26"/>
  <c r="U47" i="26" s="1"/>
  <c r="K48" i="26"/>
  <c r="U48" i="26" s="1"/>
  <c r="D19" i="26"/>
  <c r="Y21" i="26" s="1"/>
  <c r="I5" i="26"/>
  <c r="L41" i="25"/>
  <c r="K22" i="25"/>
  <c r="U22" i="25" s="1"/>
  <c r="K23" i="25"/>
  <c r="K24" i="25"/>
  <c r="K25" i="25"/>
  <c r="U25" i="25" s="1"/>
  <c r="K26" i="25"/>
  <c r="U26" i="25" s="1"/>
  <c r="K27" i="25"/>
  <c r="U27" i="25" s="1"/>
  <c r="K28" i="25"/>
  <c r="U28" i="25" s="1"/>
  <c r="K29" i="25"/>
  <c r="U29" i="25" s="1"/>
  <c r="K30" i="25"/>
  <c r="U30" i="25" s="1"/>
  <c r="K31" i="25"/>
  <c r="U31" i="25" s="1"/>
  <c r="K32" i="25"/>
  <c r="K33" i="25"/>
  <c r="U33" i="25" s="1"/>
  <c r="K34" i="25"/>
  <c r="U34" i="25" s="1"/>
  <c r="K35" i="25"/>
  <c r="U35" i="25" s="1"/>
  <c r="K36" i="25"/>
  <c r="U36" i="25" s="1"/>
  <c r="K37" i="25"/>
  <c r="K38" i="25"/>
  <c r="U38" i="25" s="1"/>
  <c r="K39" i="25"/>
  <c r="K40" i="25"/>
  <c r="U40" i="25" s="1"/>
  <c r="K41" i="25"/>
  <c r="U41" i="25" s="1"/>
  <c r="K42" i="25"/>
  <c r="U42" i="25" s="1"/>
  <c r="K43" i="25"/>
  <c r="U43" i="25" s="1"/>
  <c r="K44" i="25"/>
  <c r="U44" i="25" s="1"/>
  <c r="K45" i="25"/>
  <c r="U45" i="25" s="1"/>
  <c r="K46" i="25"/>
  <c r="U46" i="25" s="1"/>
  <c r="K47" i="25"/>
  <c r="U47" i="25" s="1"/>
  <c r="K48" i="25"/>
  <c r="U48" i="25" s="1"/>
  <c r="D21" i="25"/>
  <c r="D20" i="25"/>
  <c r="D19" i="25"/>
  <c r="I5" i="25"/>
  <c r="L20" i="24"/>
  <c r="L32" i="24"/>
  <c r="L34" i="24"/>
  <c r="L43" i="24"/>
  <c r="K20" i="24"/>
  <c r="K21" i="24"/>
  <c r="U21" i="24" s="1"/>
  <c r="K22" i="24"/>
  <c r="L22" i="24" s="1"/>
  <c r="K23" i="24"/>
  <c r="N23" i="24" s="1"/>
  <c r="K24" i="24"/>
  <c r="L24" i="24" s="1"/>
  <c r="K25" i="24"/>
  <c r="L25" i="24" s="1"/>
  <c r="K26" i="24"/>
  <c r="L26" i="24" s="1"/>
  <c r="K27" i="24"/>
  <c r="L27" i="24" s="1"/>
  <c r="K28" i="24"/>
  <c r="L28" i="24" s="1"/>
  <c r="K29" i="24"/>
  <c r="U29" i="24" s="1"/>
  <c r="K30" i="24"/>
  <c r="L30" i="24" s="1"/>
  <c r="K31" i="24"/>
  <c r="N31" i="24" s="1"/>
  <c r="K32" i="24"/>
  <c r="K33" i="24"/>
  <c r="L33" i="24" s="1"/>
  <c r="K34" i="24"/>
  <c r="K35" i="24"/>
  <c r="L35" i="24" s="1"/>
  <c r="K36" i="24"/>
  <c r="L36" i="24" s="1"/>
  <c r="K37" i="24"/>
  <c r="L37" i="24" s="1"/>
  <c r="K38" i="24"/>
  <c r="U38" i="24" s="1"/>
  <c r="K39" i="24"/>
  <c r="L39" i="24" s="1"/>
  <c r="K40" i="24"/>
  <c r="L40" i="24" s="1"/>
  <c r="K41" i="24"/>
  <c r="L41" i="24" s="1"/>
  <c r="K42" i="24"/>
  <c r="L42" i="24" s="1"/>
  <c r="K43" i="24"/>
  <c r="N43" i="24" s="1"/>
  <c r="K44" i="24"/>
  <c r="L44" i="24" s="1"/>
  <c r="K45" i="24"/>
  <c r="L45" i="24" s="1"/>
  <c r="K46" i="24"/>
  <c r="L46" i="24" s="1"/>
  <c r="K47" i="24"/>
  <c r="L47" i="24" s="1"/>
  <c r="K48" i="24"/>
  <c r="L48" i="24" s="1"/>
  <c r="D17" i="24"/>
  <c r="I5" i="24"/>
  <c r="L24" i="23"/>
  <c r="L40" i="23"/>
  <c r="K19" i="23"/>
  <c r="L19" i="23" s="1"/>
  <c r="K20" i="23"/>
  <c r="L20" i="23" s="1"/>
  <c r="K21" i="23"/>
  <c r="L21" i="23" s="1"/>
  <c r="K22" i="23"/>
  <c r="L22" i="23" s="1"/>
  <c r="K23" i="23"/>
  <c r="N23" i="23" s="1"/>
  <c r="K24" i="23"/>
  <c r="K25" i="23"/>
  <c r="L25" i="23" s="1"/>
  <c r="K26" i="23"/>
  <c r="L26" i="23" s="1"/>
  <c r="K27" i="23"/>
  <c r="N27" i="23" s="1"/>
  <c r="K28" i="23"/>
  <c r="L28" i="23" s="1"/>
  <c r="K29" i="23"/>
  <c r="L29" i="23" s="1"/>
  <c r="K30" i="23"/>
  <c r="L30" i="23" s="1"/>
  <c r="K31" i="23"/>
  <c r="K32" i="23"/>
  <c r="L32" i="23" s="1"/>
  <c r="K33" i="23"/>
  <c r="L33" i="23" s="1"/>
  <c r="K34" i="23"/>
  <c r="L34" i="23" s="1"/>
  <c r="K35" i="23"/>
  <c r="L35" i="23" s="1"/>
  <c r="K36" i="23"/>
  <c r="L36" i="23" s="1"/>
  <c r="K37" i="23"/>
  <c r="L37" i="23" s="1"/>
  <c r="K38" i="23"/>
  <c r="L38" i="23" s="1"/>
  <c r="K39" i="23"/>
  <c r="N39" i="23" s="1"/>
  <c r="K40" i="23"/>
  <c r="K41" i="23"/>
  <c r="L41" i="23" s="1"/>
  <c r="K42" i="23"/>
  <c r="L42" i="23" s="1"/>
  <c r="K43" i="23"/>
  <c r="N43" i="23" s="1"/>
  <c r="K44" i="23"/>
  <c r="L44" i="23" s="1"/>
  <c r="K45" i="23"/>
  <c r="L45" i="23" s="1"/>
  <c r="K46" i="23"/>
  <c r="L46" i="23" s="1"/>
  <c r="K47" i="23"/>
  <c r="N47" i="23" s="1"/>
  <c r="K48" i="23"/>
  <c r="L48" i="23" s="1"/>
  <c r="D16" i="23"/>
  <c r="D3" i="23"/>
  <c r="I5" i="23"/>
  <c r="L21" i="22"/>
  <c r="L23" i="22"/>
  <c r="L25" i="22"/>
  <c r="L32" i="22"/>
  <c r="K20" i="22"/>
  <c r="N20" i="22" s="1"/>
  <c r="K21" i="22"/>
  <c r="N21" i="22" s="1"/>
  <c r="K22" i="22"/>
  <c r="N22" i="22" s="1"/>
  <c r="K23" i="22"/>
  <c r="K24" i="22"/>
  <c r="N24" i="22" s="1"/>
  <c r="K25" i="22"/>
  <c r="N25" i="22" s="1"/>
  <c r="K26" i="22"/>
  <c r="N26" i="22" s="1"/>
  <c r="K27" i="22"/>
  <c r="N27" i="22" s="1"/>
  <c r="K28" i="22"/>
  <c r="N28" i="22" s="1"/>
  <c r="K29" i="22"/>
  <c r="N29" i="22" s="1"/>
  <c r="K30" i="22"/>
  <c r="N30" i="22" s="1"/>
  <c r="K31" i="22"/>
  <c r="K32" i="22"/>
  <c r="N32" i="22" s="1"/>
  <c r="K33" i="22"/>
  <c r="N33" i="22" s="1"/>
  <c r="K34" i="22"/>
  <c r="N34" i="22" s="1"/>
  <c r="K35" i="22"/>
  <c r="N35" i="22" s="1"/>
  <c r="K36" i="22"/>
  <c r="N36" i="22" s="1"/>
  <c r="K37" i="22"/>
  <c r="N37" i="22" s="1"/>
  <c r="K38" i="22"/>
  <c r="N38" i="22" s="1"/>
  <c r="K39" i="22"/>
  <c r="N39" i="22" s="1"/>
  <c r="K40" i="22"/>
  <c r="N40" i="22" s="1"/>
  <c r="K41" i="22"/>
  <c r="N41" i="22" s="1"/>
  <c r="K42" i="22"/>
  <c r="N42" i="22" s="1"/>
  <c r="K43" i="22"/>
  <c r="N43" i="22" s="1"/>
  <c r="K44" i="22"/>
  <c r="N44" i="22" s="1"/>
  <c r="K45" i="22"/>
  <c r="N45" i="22" s="1"/>
  <c r="K46" i="22"/>
  <c r="N46" i="22" s="1"/>
  <c r="K47" i="22"/>
  <c r="K48" i="22"/>
  <c r="N48" i="22" s="1"/>
  <c r="D17" i="22"/>
  <c r="I5" i="22"/>
  <c r="L22" i="21"/>
  <c r="L29" i="21"/>
  <c r="L36" i="21"/>
  <c r="L38" i="21"/>
  <c r="L45" i="21"/>
  <c r="K21" i="21"/>
  <c r="L21" i="21" s="1"/>
  <c r="K22" i="21"/>
  <c r="K23" i="21"/>
  <c r="U23" i="21" s="1"/>
  <c r="K24" i="21"/>
  <c r="N24" i="21" s="1"/>
  <c r="K25" i="21"/>
  <c r="L25" i="21" s="1"/>
  <c r="K26" i="21"/>
  <c r="L26" i="21" s="1"/>
  <c r="K27" i="21"/>
  <c r="U27" i="21" s="1"/>
  <c r="K28" i="21"/>
  <c r="N28" i="21" s="1"/>
  <c r="K29" i="21"/>
  <c r="K30" i="21"/>
  <c r="L30" i="21" s="1"/>
  <c r="K31" i="21"/>
  <c r="U31" i="21" s="1"/>
  <c r="K32" i="21"/>
  <c r="N32" i="21" s="1"/>
  <c r="K33" i="21"/>
  <c r="L33" i="21" s="1"/>
  <c r="K34" i="21"/>
  <c r="L34" i="21" s="1"/>
  <c r="K35" i="21"/>
  <c r="U35" i="21" s="1"/>
  <c r="K36" i="21"/>
  <c r="N36" i="21" s="1"/>
  <c r="K37" i="21"/>
  <c r="L37" i="21" s="1"/>
  <c r="K38" i="21"/>
  <c r="K39" i="21"/>
  <c r="U39" i="21" s="1"/>
  <c r="K40" i="21"/>
  <c r="N40" i="21" s="1"/>
  <c r="K41" i="21"/>
  <c r="L41" i="21" s="1"/>
  <c r="K42" i="21"/>
  <c r="L42" i="21" s="1"/>
  <c r="K43" i="21"/>
  <c r="U43" i="21" s="1"/>
  <c r="K44" i="21"/>
  <c r="N44" i="21" s="1"/>
  <c r="K45" i="21"/>
  <c r="K46" i="21"/>
  <c r="L46" i="21" s="1"/>
  <c r="K47" i="21"/>
  <c r="U47" i="21" s="1"/>
  <c r="K48" i="21"/>
  <c r="N48" i="21" s="1"/>
  <c r="D18" i="21"/>
  <c r="D19" i="21" s="1"/>
  <c r="D1" i="21"/>
  <c r="I5" i="21"/>
  <c r="L28" i="20"/>
  <c r="L30" i="20"/>
  <c r="L44" i="20"/>
  <c r="K18" i="20"/>
  <c r="L18" i="20" s="1"/>
  <c r="K19" i="20"/>
  <c r="U19" i="20" s="1"/>
  <c r="K20" i="20"/>
  <c r="U20" i="20" s="1"/>
  <c r="K21" i="20"/>
  <c r="L21" i="20" s="1"/>
  <c r="K22" i="20"/>
  <c r="L22" i="20" s="1"/>
  <c r="K23" i="20"/>
  <c r="U23" i="20" s="1"/>
  <c r="K24" i="20"/>
  <c r="L24" i="20" s="1"/>
  <c r="K25" i="20"/>
  <c r="U25" i="20" s="1"/>
  <c r="K26" i="20"/>
  <c r="L26" i="20" s="1"/>
  <c r="K27" i="20"/>
  <c r="U27" i="20" s="1"/>
  <c r="K28" i="20"/>
  <c r="U28" i="20" s="1"/>
  <c r="K29" i="20"/>
  <c r="L29" i="20" s="1"/>
  <c r="K30" i="20"/>
  <c r="K31" i="20"/>
  <c r="U31" i="20" s="1"/>
  <c r="K32" i="20"/>
  <c r="L32" i="20" s="1"/>
  <c r="K33" i="20"/>
  <c r="K34" i="20"/>
  <c r="L34" i="20" s="1"/>
  <c r="K35" i="20"/>
  <c r="U35" i="20" s="1"/>
  <c r="K36" i="20"/>
  <c r="U36" i="20" s="1"/>
  <c r="K37" i="20"/>
  <c r="L37" i="20" s="1"/>
  <c r="K38" i="20"/>
  <c r="L38" i="20" s="1"/>
  <c r="K39" i="20"/>
  <c r="U39" i="20" s="1"/>
  <c r="K40" i="20"/>
  <c r="N40" i="20" s="1"/>
  <c r="K41" i="20"/>
  <c r="U41" i="20" s="1"/>
  <c r="K42" i="20"/>
  <c r="L42" i="20" s="1"/>
  <c r="K43" i="20"/>
  <c r="U43" i="20" s="1"/>
  <c r="K44" i="20"/>
  <c r="U44" i="20" s="1"/>
  <c r="K45" i="20"/>
  <c r="N45" i="20" s="1"/>
  <c r="K46" i="20"/>
  <c r="L46" i="20" s="1"/>
  <c r="K47" i="20"/>
  <c r="U47" i="20" s="1"/>
  <c r="K48" i="20"/>
  <c r="L48" i="20" s="1"/>
  <c r="D15" i="20"/>
  <c r="D1" i="20"/>
  <c r="I5" i="20"/>
  <c r="L24" i="19"/>
  <c r="L28" i="19"/>
  <c r="L40" i="19"/>
  <c r="K22" i="19"/>
  <c r="L22" i="19" s="1"/>
  <c r="K23" i="19"/>
  <c r="L23" i="19" s="1"/>
  <c r="K24" i="19"/>
  <c r="U24" i="19" s="1"/>
  <c r="K25" i="19"/>
  <c r="U25" i="19" s="1"/>
  <c r="K26" i="19"/>
  <c r="K27" i="19"/>
  <c r="N27" i="19" s="1"/>
  <c r="K28" i="19"/>
  <c r="K29" i="19"/>
  <c r="U29" i="19" s="1"/>
  <c r="K30" i="19"/>
  <c r="K31" i="19"/>
  <c r="L31" i="19" s="1"/>
  <c r="K32" i="19"/>
  <c r="L32" i="19" s="1"/>
  <c r="K33" i="19"/>
  <c r="U33" i="19" s="1"/>
  <c r="K34" i="19"/>
  <c r="K35" i="19"/>
  <c r="U35" i="19" s="1"/>
  <c r="K36" i="19"/>
  <c r="L36" i="19" s="1"/>
  <c r="K37" i="19"/>
  <c r="L37" i="19" s="1"/>
  <c r="K38" i="19"/>
  <c r="K39" i="19"/>
  <c r="L39" i="19" s="1"/>
  <c r="K40" i="19"/>
  <c r="U40" i="19" s="1"/>
  <c r="K41" i="19"/>
  <c r="L41" i="19" s="1"/>
  <c r="K42" i="19"/>
  <c r="K43" i="19"/>
  <c r="K44" i="19"/>
  <c r="K45" i="19"/>
  <c r="L45" i="19" s="1"/>
  <c r="K46" i="19"/>
  <c r="N46" i="19" s="1"/>
  <c r="K47" i="19"/>
  <c r="L47" i="19" s="1"/>
  <c r="K48" i="19"/>
  <c r="U48" i="19" s="1"/>
  <c r="D20" i="19"/>
  <c r="D19" i="19"/>
  <c r="D1" i="19"/>
  <c r="I5" i="19"/>
  <c r="L34" i="18"/>
  <c r="L36" i="18"/>
  <c r="L38" i="18"/>
  <c r="L45" i="18"/>
  <c r="K19" i="18"/>
  <c r="N19" i="18" s="1"/>
  <c r="K20" i="18"/>
  <c r="N20" i="18" s="1"/>
  <c r="K21" i="18"/>
  <c r="U21" i="18" s="1"/>
  <c r="K22" i="18"/>
  <c r="U22" i="18" s="1"/>
  <c r="K23" i="18"/>
  <c r="N23" i="18" s="1"/>
  <c r="K24" i="18"/>
  <c r="N24" i="18" s="1"/>
  <c r="K25" i="18"/>
  <c r="U25" i="18" s="1"/>
  <c r="K26" i="18"/>
  <c r="K27" i="18"/>
  <c r="L27" i="18" s="1"/>
  <c r="K28" i="18"/>
  <c r="L28" i="18" s="1"/>
  <c r="K29" i="18"/>
  <c r="U29" i="18" s="1"/>
  <c r="K30" i="18"/>
  <c r="K31" i="18"/>
  <c r="N31" i="18" s="1"/>
  <c r="K32" i="18"/>
  <c r="L32" i="18" s="1"/>
  <c r="K33" i="18"/>
  <c r="U33" i="18" s="1"/>
  <c r="K34" i="18"/>
  <c r="K35" i="18"/>
  <c r="K36" i="18"/>
  <c r="N36" i="18" s="1"/>
  <c r="K37" i="18"/>
  <c r="U37" i="18" s="1"/>
  <c r="K38" i="18"/>
  <c r="U38" i="18" s="1"/>
  <c r="K39" i="18"/>
  <c r="N39" i="18" s="1"/>
  <c r="K40" i="18"/>
  <c r="N40" i="18" s="1"/>
  <c r="K41" i="18"/>
  <c r="U41" i="18" s="1"/>
  <c r="K42" i="18"/>
  <c r="U42" i="18" s="1"/>
  <c r="K43" i="18"/>
  <c r="U43" i="18" s="1"/>
  <c r="K44" i="18"/>
  <c r="K45" i="18"/>
  <c r="U45" i="18" s="1"/>
  <c r="K46" i="18"/>
  <c r="K47" i="18"/>
  <c r="N47" i="18" s="1"/>
  <c r="K48" i="18"/>
  <c r="U48" i="18" s="1"/>
  <c r="D16" i="18"/>
  <c r="D2" i="18"/>
  <c r="D1" i="18" s="1"/>
  <c r="D3" i="18"/>
  <c r="I5" i="18"/>
  <c r="L20" i="17"/>
  <c r="L21" i="17"/>
  <c r="L36" i="17"/>
  <c r="L42" i="17"/>
  <c r="K20" i="17"/>
  <c r="K21" i="17"/>
  <c r="K22" i="17"/>
  <c r="U22" i="17" s="1"/>
  <c r="K23" i="17"/>
  <c r="K24" i="17"/>
  <c r="K25" i="17"/>
  <c r="U25" i="17" s="1"/>
  <c r="K26" i="17"/>
  <c r="K27" i="17"/>
  <c r="U27" i="17" s="1"/>
  <c r="K28" i="17"/>
  <c r="L28" i="17" s="1"/>
  <c r="K29" i="17"/>
  <c r="K30" i="17"/>
  <c r="U30" i="17" s="1"/>
  <c r="K31" i="17"/>
  <c r="K32" i="17"/>
  <c r="N32" i="17" s="1"/>
  <c r="K33" i="17"/>
  <c r="K34" i="17"/>
  <c r="U34" i="17" s="1"/>
  <c r="K35" i="17"/>
  <c r="U35" i="17" s="1"/>
  <c r="K36" i="17"/>
  <c r="K37" i="17"/>
  <c r="L37" i="17" s="1"/>
  <c r="K38" i="17"/>
  <c r="U38" i="17" s="1"/>
  <c r="K39" i="17"/>
  <c r="K40" i="17"/>
  <c r="K41" i="17"/>
  <c r="K42" i="17"/>
  <c r="U42" i="17" s="1"/>
  <c r="K43" i="17"/>
  <c r="U43" i="17" s="1"/>
  <c r="K44" i="17"/>
  <c r="K45" i="17"/>
  <c r="K46" i="17"/>
  <c r="U46" i="17" s="1"/>
  <c r="K47" i="17"/>
  <c r="K48" i="17"/>
  <c r="N48" i="17" s="1"/>
  <c r="D18" i="17"/>
  <c r="D17" i="17"/>
  <c r="D2" i="17"/>
  <c r="D3" i="17"/>
  <c r="I5" i="17"/>
  <c r="L24" i="16"/>
  <c r="L30" i="16"/>
  <c r="L31" i="16"/>
  <c r="L36" i="16"/>
  <c r="L38" i="16"/>
  <c r="L40" i="16"/>
  <c r="L43" i="16"/>
  <c r="L47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D19" i="16"/>
  <c r="D2" i="16"/>
  <c r="I5" i="16"/>
  <c r="L21" i="15"/>
  <c r="L24" i="15"/>
  <c r="L35" i="15"/>
  <c r="L37" i="15"/>
  <c r="L40" i="15"/>
  <c r="K20" i="15"/>
  <c r="L20" i="15" s="1"/>
  <c r="K21" i="15"/>
  <c r="K22" i="15"/>
  <c r="L22" i="15" s="1"/>
  <c r="K23" i="15"/>
  <c r="L23" i="15" s="1"/>
  <c r="K24" i="15"/>
  <c r="K25" i="15"/>
  <c r="L25" i="15" s="1"/>
  <c r="K26" i="15"/>
  <c r="U26" i="15" s="1"/>
  <c r="K27" i="15"/>
  <c r="L27" i="15" s="1"/>
  <c r="K28" i="15"/>
  <c r="U28" i="15" s="1"/>
  <c r="K29" i="15"/>
  <c r="L29" i="15" s="1"/>
  <c r="K30" i="15"/>
  <c r="L30" i="15" s="1"/>
  <c r="K31" i="15"/>
  <c r="L31" i="15" s="1"/>
  <c r="K32" i="15"/>
  <c r="L32" i="15" s="1"/>
  <c r="K33" i="15"/>
  <c r="L33" i="15" s="1"/>
  <c r="K34" i="15"/>
  <c r="N34" i="15" s="1"/>
  <c r="K35" i="15"/>
  <c r="K36" i="15"/>
  <c r="L36" i="15" s="1"/>
  <c r="K37" i="15"/>
  <c r="K38" i="15"/>
  <c r="N38" i="15" s="1"/>
  <c r="K39" i="15"/>
  <c r="L39" i="15" s="1"/>
  <c r="K40" i="15"/>
  <c r="K41" i="15"/>
  <c r="L41" i="15" s="1"/>
  <c r="K42" i="15"/>
  <c r="L42" i="15" s="1"/>
  <c r="K43" i="15"/>
  <c r="L43" i="15" s="1"/>
  <c r="K44" i="15"/>
  <c r="L44" i="15" s="1"/>
  <c r="K45" i="15"/>
  <c r="L45" i="15" s="1"/>
  <c r="K46" i="15"/>
  <c r="N46" i="15" s="1"/>
  <c r="K47" i="15"/>
  <c r="N47" i="15" s="1"/>
  <c r="K48" i="15"/>
  <c r="L48" i="15" s="1"/>
  <c r="D18" i="15"/>
  <c r="D17" i="15"/>
  <c r="I5" i="15"/>
  <c r="L18" i="14"/>
  <c r="L21" i="14"/>
  <c r="L30" i="14"/>
  <c r="L34" i="14"/>
  <c r="L48" i="14"/>
  <c r="K18" i="14"/>
  <c r="K19" i="14"/>
  <c r="K20" i="14"/>
  <c r="U20" i="14" s="1"/>
  <c r="K21" i="14"/>
  <c r="U21" i="14" s="1"/>
  <c r="K22" i="14"/>
  <c r="K23" i="14"/>
  <c r="K24" i="14"/>
  <c r="K25" i="14"/>
  <c r="U25" i="14" s="1"/>
  <c r="K26" i="14"/>
  <c r="K27" i="14"/>
  <c r="K28" i="14"/>
  <c r="U28" i="14" s="1"/>
  <c r="K29" i="14"/>
  <c r="U29" i="14" s="1"/>
  <c r="K30" i="14"/>
  <c r="K31" i="14"/>
  <c r="K32" i="14"/>
  <c r="K33" i="14"/>
  <c r="U33" i="14" s="1"/>
  <c r="K34" i="14"/>
  <c r="K35" i="14"/>
  <c r="K36" i="14"/>
  <c r="U36" i="14" s="1"/>
  <c r="K37" i="14"/>
  <c r="U37" i="14" s="1"/>
  <c r="K38" i="14"/>
  <c r="K39" i="14"/>
  <c r="K40" i="14"/>
  <c r="K41" i="14"/>
  <c r="U41" i="14" s="1"/>
  <c r="K42" i="14"/>
  <c r="K43" i="14"/>
  <c r="K44" i="14"/>
  <c r="U44" i="14" s="1"/>
  <c r="K45" i="14"/>
  <c r="U45" i="14" s="1"/>
  <c r="K46" i="14"/>
  <c r="K47" i="14"/>
  <c r="K48" i="14"/>
  <c r="D15" i="14"/>
  <c r="I5" i="14"/>
  <c r="L34" i="13"/>
  <c r="K22" i="13"/>
  <c r="K23" i="13"/>
  <c r="L23" i="13" s="1"/>
  <c r="K24" i="13"/>
  <c r="U24" i="13" s="1"/>
  <c r="K25" i="13"/>
  <c r="U25" i="13" s="1"/>
  <c r="K26" i="13"/>
  <c r="K27" i="13"/>
  <c r="L27" i="13" s="1"/>
  <c r="K28" i="13"/>
  <c r="U28" i="13" s="1"/>
  <c r="K29" i="13"/>
  <c r="U29" i="13" s="1"/>
  <c r="K30" i="13"/>
  <c r="K31" i="13"/>
  <c r="U31" i="13" s="1"/>
  <c r="K32" i="13"/>
  <c r="U32" i="13" s="1"/>
  <c r="K33" i="13"/>
  <c r="U33" i="13" s="1"/>
  <c r="K34" i="13"/>
  <c r="K35" i="13"/>
  <c r="L35" i="13" s="1"/>
  <c r="K36" i="13"/>
  <c r="U36" i="13" s="1"/>
  <c r="K37" i="13"/>
  <c r="U37" i="13" s="1"/>
  <c r="K38" i="13"/>
  <c r="K39" i="13"/>
  <c r="U39" i="13" s="1"/>
  <c r="K40" i="13"/>
  <c r="U40" i="13" s="1"/>
  <c r="K41" i="13"/>
  <c r="U41" i="13" s="1"/>
  <c r="K42" i="13"/>
  <c r="K43" i="13"/>
  <c r="U43" i="13" s="1"/>
  <c r="K44" i="13"/>
  <c r="U44" i="13" s="1"/>
  <c r="K45" i="13"/>
  <c r="U45" i="13" s="1"/>
  <c r="K46" i="13"/>
  <c r="K47" i="13"/>
  <c r="U47" i="13" s="1"/>
  <c r="K48" i="13"/>
  <c r="U48" i="13" s="1"/>
  <c r="D19" i="13"/>
  <c r="I5" i="13"/>
  <c r="L24" i="12"/>
  <c r="L38" i="12"/>
  <c r="L45" i="12"/>
  <c r="K20" i="12"/>
  <c r="N20" i="12" s="1"/>
  <c r="K21" i="12"/>
  <c r="N21" i="12" s="1"/>
  <c r="K22" i="12"/>
  <c r="L22" i="12" s="1"/>
  <c r="K23" i="12"/>
  <c r="K24" i="12"/>
  <c r="N24" i="12" s="1"/>
  <c r="K25" i="12"/>
  <c r="N25" i="12" s="1"/>
  <c r="K26" i="12"/>
  <c r="K27" i="12"/>
  <c r="K28" i="12"/>
  <c r="N28" i="12" s="1"/>
  <c r="K29" i="12"/>
  <c r="N29" i="12" s="1"/>
  <c r="K30" i="12"/>
  <c r="K31" i="12"/>
  <c r="K32" i="12"/>
  <c r="N32" i="12" s="1"/>
  <c r="K33" i="12"/>
  <c r="N33" i="12" s="1"/>
  <c r="K34" i="12"/>
  <c r="K35" i="12"/>
  <c r="K36" i="12"/>
  <c r="N36" i="12" s="1"/>
  <c r="K37" i="12"/>
  <c r="N37" i="12" s="1"/>
  <c r="K38" i="12"/>
  <c r="K39" i="12"/>
  <c r="K40" i="12"/>
  <c r="N40" i="12" s="1"/>
  <c r="K41" i="12"/>
  <c r="N41" i="12" s="1"/>
  <c r="K42" i="12"/>
  <c r="K43" i="12"/>
  <c r="K44" i="12"/>
  <c r="N44" i="12" s="1"/>
  <c r="K45" i="12"/>
  <c r="N45" i="12" s="1"/>
  <c r="K46" i="12"/>
  <c r="K47" i="12"/>
  <c r="K48" i="12"/>
  <c r="N48" i="12" s="1"/>
  <c r="D17" i="12"/>
  <c r="I5" i="12"/>
  <c r="L17" i="11"/>
  <c r="L19" i="11"/>
  <c r="L33" i="11"/>
  <c r="L37" i="11"/>
  <c r="K17" i="11"/>
  <c r="U17" i="11" s="1"/>
  <c r="K18" i="11"/>
  <c r="U18" i="11" s="1"/>
  <c r="K19" i="11"/>
  <c r="U19" i="11" s="1"/>
  <c r="K20" i="11"/>
  <c r="U20" i="11" s="1"/>
  <c r="K21" i="11"/>
  <c r="L21" i="11" s="1"/>
  <c r="K22" i="11"/>
  <c r="K23" i="11"/>
  <c r="U23" i="11" s="1"/>
  <c r="K24" i="11"/>
  <c r="U24" i="11" s="1"/>
  <c r="K25" i="11"/>
  <c r="U25" i="11" s="1"/>
  <c r="K26" i="11"/>
  <c r="U26" i="11" s="1"/>
  <c r="K27" i="11"/>
  <c r="U27" i="11" s="1"/>
  <c r="K28" i="11"/>
  <c r="U28" i="11" s="1"/>
  <c r="K29" i="11"/>
  <c r="K30" i="11"/>
  <c r="U30" i="11" s="1"/>
  <c r="K31" i="11"/>
  <c r="U31" i="11" s="1"/>
  <c r="K32" i="11"/>
  <c r="U32" i="11" s="1"/>
  <c r="K33" i="11"/>
  <c r="U33" i="11" s="1"/>
  <c r="K34" i="11"/>
  <c r="U34" i="11" s="1"/>
  <c r="K35" i="11"/>
  <c r="U35" i="11" s="1"/>
  <c r="K36" i="11"/>
  <c r="K37" i="11"/>
  <c r="K38" i="11"/>
  <c r="U38" i="11" s="1"/>
  <c r="K39" i="11"/>
  <c r="U39" i="11" s="1"/>
  <c r="K40" i="11"/>
  <c r="U40" i="11" s="1"/>
  <c r="K41" i="11"/>
  <c r="K42" i="11"/>
  <c r="U42" i="11" s="1"/>
  <c r="K43" i="11"/>
  <c r="U43" i="11" s="1"/>
  <c r="K44" i="11"/>
  <c r="U44" i="11" s="1"/>
  <c r="K45" i="11"/>
  <c r="U45" i="11" s="1"/>
  <c r="K46" i="11"/>
  <c r="K47" i="11"/>
  <c r="U47" i="11" s="1"/>
  <c r="K48" i="11"/>
  <c r="D15" i="11"/>
  <c r="D14" i="11"/>
  <c r="I5" i="11"/>
  <c r="L16" i="10"/>
  <c r="L48" i="10"/>
  <c r="K14" i="10"/>
  <c r="N14" i="10" s="1"/>
  <c r="K15" i="10"/>
  <c r="N15" i="10" s="1"/>
  <c r="K16" i="10"/>
  <c r="K17" i="10"/>
  <c r="N17" i="10" s="1"/>
  <c r="K18" i="10"/>
  <c r="N18" i="10" s="1"/>
  <c r="K19" i="10"/>
  <c r="N19" i="10" s="1"/>
  <c r="K20" i="10"/>
  <c r="N20" i="10" s="1"/>
  <c r="K21" i="10"/>
  <c r="L21" i="10" s="1"/>
  <c r="K22" i="10"/>
  <c r="N22" i="10" s="1"/>
  <c r="K23" i="10"/>
  <c r="N23" i="10" s="1"/>
  <c r="K24" i="10"/>
  <c r="N24" i="10" s="1"/>
  <c r="K25" i="10"/>
  <c r="U25" i="10" s="1"/>
  <c r="K26" i="10"/>
  <c r="K27" i="10"/>
  <c r="N27" i="10" s="1"/>
  <c r="K28" i="10"/>
  <c r="N28" i="10" s="1"/>
  <c r="K29" i="10"/>
  <c r="L29" i="10" s="1"/>
  <c r="K30" i="10"/>
  <c r="N30" i="10" s="1"/>
  <c r="K31" i="10"/>
  <c r="K32" i="10"/>
  <c r="N32" i="10" s="1"/>
  <c r="K33" i="10"/>
  <c r="N33" i="10" s="1"/>
  <c r="K34" i="10"/>
  <c r="N34" i="10" s="1"/>
  <c r="K35" i="10"/>
  <c r="K36" i="10"/>
  <c r="N36" i="10" s="1"/>
  <c r="K37" i="10"/>
  <c r="L37" i="10" s="1"/>
  <c r="K38" i="10"/>
  <c r="N38" i="10" s="1"/>
  <c r="K39" i="10"/>
  <c r="N39" i="10" s="1"/>
  <c r="K40" i="10"/>
  <c r="N40" i="10" s="1"/>
  <c r="K41" i="10"/>
  <c r="N41" i="10" s="1"/>
  <c r="K42" i="10"/>
  <c r="N42" i="10" s="1"/>
  <c r="K43" i="10"/>
  <c r="N43" i="10" s="1"/>
  <c r="K44" i="10"/>
  <c r="N44" i="10" s="1"/>
  <c r="K45" i="10"/>
  <c r="N45" i="10" s="1"/>
  <c r="K46" i="10"/>
  <c r="K47" i="10"/>
  <c r="K48" i="10"/>
  <c r="N48" i="10" s="1"/>
  <c r="D12" i="10"/>
  <c r="D13" i="10" s="1"/>
  <c r="D11" i="10"/>
  <c r="I5" i="10"/>
  <c r="L27" i="9"/>
  <c r="L29" i="9"/>
  <c r="L39" i="9"/>
  <c r="L43" i="9"/>
  <c r="L45" i="9"/>
  <c r="K22" i="9"/>
  <c r="L22" i="9" s="1"/>
  <c r="K23" i="9"/>
  <c r="L23" i="9" s="1"/>
  <c r="K24" i="9"/>
  <c r="L24" i="9" s="1"/>
  <c r="K25" i="9"/>
  <c r="L25" i="9" s="1"/>
  <c r="K26" i="9"/>
  <c r="L26" i="9" s="1"/>
  <c r="K27" i="9"/>
  <c r="K28" i="9"/>
  <c r="L28" i="9" s="1"/>
  <c r="K29" i="9"/>
  <c r="K30" i="9"/>
  <c r="L30" i="9" s="1"/>
  <c r="K31" i="9"/>
  <c r="L31" i="9" s="1"/>
  <c r="K32" i="9"/>
  <c r="L32" i="9" s="1"/>
  <c r="K33" i="9"/>
  <c r="L33" i="9" s="1"/>
  <c r="K34" i="9"/>
  <c r="L34" i="9" s="1"/>
  <c r="K35" i="9"/>
  <c r="L35" i="9" s="1"/>
  <c r="K36" i="9"/>
  <c r="L36" i="9" s="1"/>
  <c r="K37" i="9"/>
  <c r="L37" i="9" s="1"/>
  <c r="K38" i="9"/>
  <c r="L38" i="9" s="1"/>
  <c r="K39" i="9"/>
  <c r="K40" i="9"/>
  <c r="U40" i="9" s="1"/>
  <c r="K41" i="9"/>
  <c r="L41" i="9" s="1"/>
  <c r="K42" i="9"/>
  <c r="L42" i="9" s="1"/>
  <c r="K43" i="9"/>
  <c r="K44" i="9"/>
  <c r="L44" i="9" s="1"/>
  <c r="K45" i="9"/>
  <c r="K46" i="9"/>
  <c r="L46" i="9" s="1"/>
  <c r="K47" i="9"/>
  <c r="L47" i="9" s="1"/>
  <c r="K48" i="9"/>
  <c r="L48" i="9" s="1"/>
  <c r="D19" i="9"/>
  <c r="I5" i="9"/>
  <c r="L19" i="8"/>
  <c r="L22" i="8"/>
  <c r="L25" i="8"/>
  <c r="L32" i="8"/>
  <c r="L33" i="8"/>
  <c r="L35" i="8"/>
  <c r="L38" i="8"/>
  <c r="L41" i="8"/>
  <c r="L48" i="8"/>
  <c r="K19" i="8"/>
  <c r="N19" i="8" s="1"/>
  <c r="K20" i="8"/>
  <c r="L20" i="8" s="1"/>
  <c r="K21" i="8"/>
  <c r="U21" i="8" s="1"/>
  <c r="K22" i="8"/>
  <c r="N22" i="8" s="1"/>
  <c r="K23" i="8"/>
  <c r="N23" i="8" s="1"/>
  <c r="K24" i="8"/>
  <c r="N24" i="8" s="1"/>
  <c r="K25" i="8"/>
  <c r="K26" i="8"/>
  <c r="L26" i="8" s="1"/>
  <c r="K27" i="8"/>
  <c r="N27" i="8" s="1"/>
  <c r="K28" i="8"/>
  <c r="K29" i="8"/>
  <c r="U29" i="8" s="1"/>
  <c r="K30" i="8"/>
  <c r="N30" i="8" s="1"/>
  <c r="K31" i="8"/>
  <c r="N31" i="8" s="1"/>
  <c r="K32" i="8"/>
  <c r="N32" i="8" s="1"/>
  <c r="K33" i="8"/>
  <c r="K34" i="8"/>
  <c r="K35" i="8"/>
  <c r="N35" i="8" s="1"/>
  <c r="K36" i="8"/>
  <c r="K37" i="8"/>
  <c r="U37" i="8" s="1"/>
  <c r="K38" i="8"/>
  <c r="N38" i="8" s="1"/>
  <c r="K39" i="8"/>
  <c r="K40" i="8"/>
  <c r="N40" i="8" s="1"/>
  <c r="K41" i="8"/>
  <c r="K42" i="8"/>
  <c r="K43" i="8"/>
  <c r="N43" i="8" s="1"/>
  <c r="K44" i="8"/>
  <c r="K45" i="8"/>
  <c r="U45" i="8" s="1"/>
  <c r="K46" i="8"/>
  <c r="N46" i="8" s="1"/>
  <c r="K47" i="8"/>
  <c r="N47" i="8" s="1"/>
  <c r="K48" i="8"/>
  <c r="N48" i="8" s="1"/>
  <c r="D16" i="8"/>
  <c r="D3" i="8"/>
  <c r="D2" i="8" s="1"/>
  <c r="I5" i="8"/>
  <c r="L18" i="7"/>
  <c r="L24" i="7"/>
  <c r="L26" i="7"/>
  <c r="L28" i="7"/>
  <c r="L31" i="7"/>
  <c r="L32" i="7"/>
  <c r="L34" i="7"/>
  <c r="L41" i="7"/>
  <c r="L44" i="7"/>
  <c r="L46" i="7"/>
  <c r="L47" i="7"/>
  <c r="K18" i="7"/>
  <c r="K19" i="7"/>
  <c r="K20" i="7"/>
  <c r="N20" i="7" s="1"/>
  <c r="K21" i="7"/>
  <c r="K22" i="7"/>
  <c r="K23" i="7"/>
  <c r="K24" i="7"/>
  <c r="K25" i="7"/>
  <c r="K26" i="7"/>
  <c r="K27" i="7"/>
  <c r="N27" i="7" s="1"/>
  <c r="K28" i="7"/>
  <c r="K29" i="7"/>
  <c r="K30" i="7"/>
  <c r="N30" i="7" s="1"/>
  <c r="K31" i="7"/>
  <c r="N31" i="7" s="1"/>
  <c r="K32" i="7"/>
  <c r="K33" i="7"/>
  <c r="K34" i="7"/>
  <c r="K35" i="7"/>
  <c r="K36" i="7"/>
  <c r="K37" i="7"/>
  <c r="K38" i="7"/>
  <c r="K39" i="7"/>
  <c r="K40" i="7"/>
  <c r="K41" i="7"/>
  <c r="N41" i="7" s="1"/>
  <c r="K42" i="7"/>
  <c r="K43" i="7"/>
  <c r="N43" i="7" s="1"/>
  <c r="K44" i="7"/>
  <c r="K45" i="7"/>
  <c r="U45" i="7" s="1"/>
  <c r="K46" i="7"/>
  <c r="K47" i="7"/>
  <c r="N47" i="7" s="1"/>
  <c r="K48" i="7"/>
  <c r="L48" i="7" s="1"/>
  <c r="D15" i="7"/>
  <c r="D1" i="7"/>
  <c r="D2" i="7"/>
  <c r="I5" i="7"/>
  <c r="L18" i="6"/>
  <c r="L19" i="6"/>
  <c r="L23" i="6"/>
  <c r="L27" i="6"/>
  <c r="L28" i="6"/>
  <c r="L29" i="6"/>
  <c r="L33" i="6"/>
  <c r="L36" i="6"/>
  <c r="L38" i="6"/>
  <c r="L43" i="6"/>
  <c r="L45" i="6"/>
  <c r="K14" i="6"/>
  <c r="N14" i="6" s="1"/>
  <c r="K15" i="6"/>
  <c r="L15" i="6" s="1"/>
  <c r="K16" i="6"/>
  <c r="U16" i="6" s="1"/>
  <c r="K17" i="6"/>
  <c r="K18" i="6"/>
  <c r="N18" i="6" s="1"/>
  <c r="K19" i="6"/>
  <c r="K20" i="6"/>
  <c r="U20" i="6" s="1"/>
  <c r="K21" i="6"/>
  <c r="L21" i="6" s="1"/>
  <c r="K22" i="6"/>
  <c r="N22" i="6" s="1"/>
  <c r="K23" i="6"/>
  <c r="K24" i="6"/>
  <c r="U24" i="6" s="1"/>
  <c r="K25" i="6"/>
  <c r="N25" i="6" s="1"/>
  <c r="K26" i="6"/>
  <c r="N26" i="6" s="1"/>
  <c r="K27" i="6"/>
  <c r="K28" i="6"/>
  <c r="U28" i="6" s="1"/>
  <c r="K29" i="6"/>
  <c r="K30" i="6"/>
  <c r="N30" i="6" s="1"/>
  <c r="K31" i="6"/>
  <c r="L31" i="6" s="1"/>
  <c r="K32" i="6"/>
  <c r="K33" i="6"/>
  <c r="N33" i="6" s="1"/>
  <c r="K34" i="6"/>
  <c r="N34" i="6" s="1"/>
  <c r="K35" i="6"/>
  <c r="L35" i="6" s="1"/>
  <c r="K36" i="6"/>
  <c r="U36" i="6" s="1"/>
  <c r="K37" i="6"/>
  <c r="L37" i="6" s="1"/>
  <c r="K38" i="6"/>
  <c r="K39" i="6"/>
  <c r="L39" i="6" s="1"/>
  <c r="K40" i="6"/>
  <c r="K41" i="6"/>
  <c r="N41" i="6" s="1"/>
  <c r="K42" i="6"/>
  <c r="N42" i="6" s="1"/>
  <c r="K43" i="6"/>
  <c r="K44" i="6"/>
  <c r="U44" i="6" s="1"/>
  <c r="K45" i="6"/>
  <c r="K46" i="6"/>
  <c r="N46" i="6" s="1"/>
  <c r="K47" i="6"/>
  <c r="L47" i="6" s="1"/>
  <c r="K48" i="6"/>
  <c r="D11" i="6"/>
  <c r="I5" i="6"/>
  <c r="P16" i="5"/>
  <c r="T16" i="5" s="1"/>
  <c r="P17" i="5"/>
  <c r="T17" i="5" s="1"/>
  <c r="P18" i="5"/>
  <c r="T18" i="5" s="1"/>
  <c r="P19" i="5"/>
  <c r="T19" i="5" s="1"/>
  <c r="P20" i="5"/>
  <c r="T20" i="5" s="1"/>
  <c r="P21" i="5"/>
  <c r="T21" i="5" s="1"/>
  <c r="P22" i="5"/>
  <c r="T22" i="5" s="1"/>
  <c r="P23" i="5"/>
  <c r="T23" i="5" s="1"/>
  <c r="P24" i="5"/>
  <c r="T24" i="5" s="1"/>
  <c r="P25" i="5"/>
  <c r="T25" i="5" s="1"/>
  <c r="P26" i="5"/>
  <c r="T26" i="5" s="1"/>
  <c r="P27" i="5"/>
  <c r="T27" i="5" s="1"/>
  <c r="P28" i="5"/>
  <c r="T28" i="5" s="1"/>
  <c r="P29" i="5"/>
  <c r="T29" i="5" s="1"/>
  <c r="P30" i="5"/>
  <c r="T30" i="5" s="1"/>
  <c r="P31" i="5"/>
  <c r="T31" i="5" s="1"/>
  <c r="P32" i="5"/>
  <c r="T32" i="5" s="1"/>
  <c r="P33" i="5"/>
  <c r="T33" i="5" s="1"/>
  <c r="P34" i="5"/>
  <c r="T34" i="5" s="1"/>
  <c r="P35" i="5"/>
  <c r="T35" i="5" s="1"/>
  <c r="P36" i="5"/>
  <c r="T36" i="5" s="1"/>
  <c r="P37" i="5"/>
  <c r="T37" i="5" s="1"/>
  <c r="P38" i="5"/>
  <c r="T38" i="5" s="1"/>
  <c r="P39" i="5"/>
  <c r="T39" i="5" s="1"/>
  <c r="P40" i="5"/>
  <c r="T40" i="5" s="1"/>
  <c r="P41" i="5"/>
  <c r="T41" i="5" s="1"/>
  <c r="P42" i="5"/>
  <c r="T42" i="5" s="1"/>
  <c r="P43" i="5"/>
  <c r="T43" i="5" s="1"/>
  <c r="P44" i="5"/>
  <c r="T44" i="5" s="1"/>
  <c r="P45" i="5"/>
  <c r="T45" i="5" s="1"/>
  <c r="P46" i="5"/>
  <c r="T46" i="5" s="1"/>
  <c r="P47" i="5"/>
  <c r="T47" i="5" s="1"/>
  <c r="P48" i="5"/>
  <c r="T48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I9" i="5"/>
  <c r="F50" i="5"/>
  <c r="F52" i="5"/>
  <c r="F53" i="5" s="1"/>
  <c r="F69" i="5"/>
  <c r="F54" i="5"/>
  <c r="F51" i="5" s="1"/>
  <c r="F44" i="5" s="1"/>
  <c r="I5" i="5"/>
  <c r="P9" i="4"/>
  <c r="T9" i="4" s="1"/>
  <c r="P10" i="4"/>
  <c r="T10" i="4" s="1"/>
  <c r="P11" i="4"/>
  <c r="T11" i="4" s="1"/>
  <c r="P12" i="4"/>
  <c r="T12" i="4" s="1"/>
  <c r="P13" i="4"/>
  <c r="T13" i="4" s="1"/>
  <c r="P15" i="4"/>
  <c r="T15" i="4" s="1"/>
  <c r="P16" i="4"/>
  <c r="T16" i="4" s="1"/>
  <c r="P17" i="4"/>
  <c r="T17" i="4" s="1"/>
  <c r="P18" i="4"/>
  <c r="T18" i="4" s="1"/>
  <c r="P19" i="4"/>
  <c r="T19" i="4" s="1"/>
  <c r="P20" i="4"/>
  <c r="T20" i="4" s="1"/>
  <c r="P21" i="4"/>
  <c r="T21" i="4" s="1"/>
  <c r="P22" i="4"/>
  <c r="T22" i="4" s="1"/>
  <c r="P23" i="4"/>
  <c r="T23" i="4" s="1"/>
  <c r="P24" i="4"/>
  <c r="T24" i="4" s="1"/>
  <c r="P25" i="4"/>
  <c r="T25" i="4" s="1"/>
  <c r="P26" i="4"/>
  <c r="T26" i="4" s="1"/>
  <c r="P27" i="4"/>
  <c r="T27" i="4" s="1"/>
  <c r="P28" i="4"/>
  <c r="T28" i="4" s="1"/>
  <c r="P29" i="4"/>
  <c r="T29" i="4" s="1"/>
  <c r="P30" i="4"/>
  <c r="T30" i="4" s="1"/>
  <c r="P31" i="4"/>
  <c r="T31" i="4" s="1"/>
  <c r="P32" i="4"/>
  <c r="T32" i="4" s="1"/>
  <c r="P33" i="4"/>
  <c r="T33" i="4" s="1"/>
  <c r="P34" i="4"/>
  <c r="T34" i="4" s="1"/>
  <c r="P35" i="4"/>
  <c r="T35" i="4" s="1"/>
  <c r="P36" i="4"/>
  <c r="T36" i="4" s="1"/>
  <c r="P37" i="4"/>
  <c r="T37" i="4" s="1"/>
  <c r="P38" i="4"/>
  <c r="T38" i="4" s="1"/>
  <c r="P39" i="4"/>
  <c r="T39" i="4" s="1"/>
  <c r="P40" i="4"/>
  <c r="T40" i="4" s="1"/>
  <c r="P41" i="4"/>
  <c r="T41" i="4" s="1"/>
  <c r="P42" i="4"/>
  <c r="T42" i="4" s="1"/>
  <c r="P43" i="4"/>
  <c r="T43" i="4" s="1"/>
  <c r="P44" i="4"/>
  <c r="T44" i="4" s="1"/>
  <c r="P45" i="4"/>
  <c r="T45" i="4" s="1"/>
  <c r="P46" i="4"/>
  <c r="T46" i="4" s="1"/>
  <c r="P47" i="4"/>
  <c r="T47" i="4" s="1"/>
  <c r="P48" i="4"/>
  <c r="T4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I9" i="4"/>
  <c r="F52" i="4"/>
  <c r="F62" i="4"/>
  <c r="F54" i="4"/>
  <c r="F50" i="4" s="1"/>
  <c r="F53" i="4" s="1"/>
  <c r="D6" i="4"/>
  <c r="I5" i="4"/>
  <c r="D13" i="5"/>
  <c r="D2" i="5"/>
  <c r="K2" i="5" s="1"/>
  <c r="L2" i="5" s="1"/>
  <c r="D3" i="5"/>
  <c r="I2" i="3"/>
  <c r="I2" i="5" s="1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B50" i="3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D93" i="3" s="1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D101" i="3" s="1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D117" i="3" s="1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L33" i="3"/>
  <c r="B51" i="3" s="1"/>
  <c r="L2" i="3"/>
  <c r="B20" i="3" s="1"/>
  <c r="B11" i="3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F50" i="26" l="1"/>
  <c r="L22" i="26"/>
  <c r="L29" i="26"/>
  <c r="H40" i="26"/>
  <c r="I42" i="26"/>
  <c r="H41" i="26"/>
  <c r="L48" i="26"/>
  <c r="L43" i="26"/>
  <c r="L41" i="26"/>
  <c r="F53" i="26"/>
  <c r="I41" i="26"/>
  <c r="L32" i="26"/>
  <c r="K13" i="5"/>
  <c r="L13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4" i="5"/>
  <c r="L4" i="5" s="1"/>
  <c r="K5" i="5"/>
  <c r="L5" i="5" s="1"/>
  <c r="K6" i="5"/>
  <c r="L6" i="5" s="1"/>
  <c r="K3" i="5"/>
  <c r="L3" i="5" s="1"/>
  <c r="D1" i="8"/>
  <c r="K1" i="8" s="1"/>
  <c r="U35" i="10"/>
  <c r="N35" i="10"/>
  <c r="N42" i="12"/>
  <c r="U42" i="12"/>
  <c r="U26" i="12"/>
  <c r="N26" i="12"/>
  <c r="L26" i="12"/>
  <c r="U34" i="13"/>
  <c r="N34" i="13"/>
  <c r="I2" i="16"/>
  <c r="N44" i="18"/>
  <c r="L44" i="18"/>
  <c r="U39" i="25"/>
  <c r="L39" i="25"/>
  <c r="U23" i="25"/>
  <c r="L23" i="25"/>
  <c r="U42" i="7"/>
  <c r="N42" i="7"/>
  <c r="N26" i="7"/>
  <c r="U26" i="7"/>
  <c r="L14" i="10"/>
  <c r="N42" i="26"/>
  <c r="U42" i="26"/>
  <c r="L42" i="26"/>
  <c r="U25" i="26"/>
  <c r="N25" i="26"/>
  <c r="L25" i="26"/>
  <c r="D1" i="5"/>
  <c r="K1" i="5" s="1"/>
  <c r="L1" i="5" s="1"/>
  <c r="U40" i="6"/>
  <c r="L40" i="6"/>
  <c r="L14" i="6"/>
  <c r="D16" i="7"/>
  <c r="U25" i="7"/>
  <c r="N25" i="7"/>
  <c r="L30" i="7"/>
  <c r="L47" i="13"/>
  <c r="U40" i="7"/>
  <c r="N40" i="7"/>
  <c r="N24" i="7"/>
  <c r="U24" i="7"/>
  <c r="I2" i="8"/>
  <c r="L45" i="13"/>
  <c r="D21" i="19"/>
  <c r="U40" i="26"/>
  <c r="L40" i="26"/>
  <c r="U23" i="26"/>
  <c r="N23" i="26"/>
  <c r="L23" i="26"/>
  <c r="D14" i="5"/>
  <c r="L34" i="6"/>
  <c r="N39" i="7"/>
  <c r="L39" i="7"/>
  <c r="N23" i="7"/>
  <c r="L23" i="7"/>
  <c r="L27" i="7"/>
  <c r="L24" i="8"/>
  <c r="L40" i="11"/>
  <c r="N38" i="12"/>
  <c r="U38" i="12"/>
  <c r="U22" i="12"/>
  <c r="N22" i="12"/>
  <c r="L43" i="13"/>
  <c r="L48" i="25"/>
  <c r="U42" i="8"/>
  <c r="N42" i="8"/>
  <c r="N26" i="8"/>
  <c r="U26" i="8"/>
  <c r="K3" i="8"/>
  <c r="U46" i="10"/>
  <c r="N46" i="10"/>
  <c r="K14" i="11"/>
  <c r="I2" i="4"/>
  <c r="I2" i="6"/>
  <c r="L30" i="6"/>
  <c r="L25" i="7"/>
  <c r="K12" i="10"/>
  <c r="K15" i="11"/>
  <c r="D16" i="11"/>
  <c r="L35" i="11"/>
  <c r="L31" i="13"/>
  <c r="U34" i="14"/>
  <c r="N34" i="14"/>
  <c r="U18" i="14"/>
  <c r="N18" i="14"/>
  <c r="L47" i="23"/>
  <c r="L29" i="13"/>
  <c r="N44" i="17"/>
  <c r="U44" i="17"/>
  <c r="L44" i="17"/>
  <c r="U28" i="17"/>
  <c r="N28" i="17"/>
  <c r="N31" i="23"/>
  <c r="L31" i="23"/>
  <c r="U32" i="25"/>
  <c r="L32" i="25"/>
  <c r="N35" i="7"/>
  <c r="L35" i="7"/>
  <c r="N19" i="7"/>
  <c r="L19" i="7"/>
  <c r="D17" i="8"/>
  <c r="N39" i="8"/>
  <c r="L39" i="8"/>
  <c r="L24" i="11"/>
  <c r="N48" i="14"/>
  <c r="U48" i="14"/>
  <c r="U32" i="14"/>
  <c r="N32" i="14"/>
  <c r="D7" i="4"/>
  <c r="D12" i="6"/>
  <c r="N17" i="6"/>
  <c r="L17" i="6"/>
  <c r="L46" i="6"/>
  <c r="U34" i="7"/>
  <c r="N34" i="7"/>
  <c r="U18" i="7"/>
  <c r="N18" i="7"/>
  <c r="L42" i="8"/>
  <c r="K11" i="10"/>
  <c r="L46" i="10"/>
  <c r="D19" i="15"/>
  <c r="U26" i="17"/>
  <c r="L26" i="17"/>
  <c r="K16" i="18"/>
  <c r="L16" i="18" s="1"/>
  <c r="D17" i="18"/>
  <c r="U48" i="6"/>
  <c r="L48" i="6"/>
  <c r="U32" i="6"/>
  <c r="L32" i="6"/>
  <c r="L26" i="6"/>
  <c r="U33" i="7"/>
  <c r="N33" i="7"/>
  <c r="L43" i="7"/>
  <c r="K13" i="10"/>
  <c r="L44" i="10"/>
  <c r="N46" i="14"/>
  <c r="U46" i="14"/>
  <c r="N30" i="14"/>
  <c r="U30" i="14"/>
  <c r="U44" i="19"/>
  <c r="L44" i="19"/>
  <c r="L44" i="6"/>
  <c r="L25" i="6"/>
  <c r="N48" i="7"/>
  <c r="U48" i="7"/>
  <c r="U32" i="7"/>
  <c r="N32" i="7"/>
  <c r="L42" i="7"/>
  <c r="N36" i="8"/>
  <c r="U36" i="8"/>
  <c r="N20" i="8"/>
  <c r="U20" i="8"/>
  <c r="L40" i="8"/>
  <c r="L35" i="10"/>
  <c r="U37" i="11"/>
  <c r="N37" i="11"/>
  <c r="U21" i="11"/>
  <c r="N21" i="11"/>
  <c r="L32" i="10"/>
  <c r="L42" i="12"/>
  <c r="L46" i="14"/>
  <c r="U42" i="19"/>
  <c r="L42" i="19"/>
  <c r="U26" i="19"/>
  <c r="L26" i="19"/>
  <c r="F51" i="4"/>
  <c r="F44" i="4" s="1"/>
  <c r="L42" i="6"/>
  <c r="L22" i="6"/>
  <c r="U46" i="7"/>
  <c r="N46" i="7"/>
  <c r="L40" i="7"/>
  <c r="U34" i="8"/>
  <c r="N34" i="8"/>
  <c r="L36" i="8"/>
  <c r="L30" i="10"/>
  <c r="L40" i="12"/>
  <c r="L37" i="14"/>
  <c r="L41" i="6"/>
  <c r="L28" i="10"/>
  <c r="I2" i="26"/>
  <c r="I2" i="23"/>
  <c r="K16" i="23" s="1"/>
  <c r="I2" i="17"/>
  <c r="K18" i="17" s="1"/>
  <c r="I2" i="22"/>
  <c r="I2" i="19"/>
  <c r="K20" i="19" s="1"/>
  <c r="I2" i="25"/>
  <c r="I2" i="21"/>
  <c r="I2" i="18"/>
  <c r="I2" i="20"/>
  <c r="K15" i="20" s="1"/>
  <c r="I2" i="10"/>
  <c r="I2" i="13"/>
  <c r="K19" i="13" s="1"/>
  <c r="I2" i="7"/>
  <c r="K15" i="7" s="1"/>
  <c r="I2" i="9"/>
  <c r="I2" i="15"/>
  <c r="K18" i="15" s="1"/>
  <c r="I2" i="24"/>
  <c r="I2" i="11"/>
  <c r="I2" i="14"/>
  <c r="L20" i="6"/>
  <c r="U44" i="7"/>
  <c r="N44" i="7"/>
  <c r="U28" i="7"/>
  <c r="N28" i="7"/>
  <c r="L33" i="7"/>
  <c r="L34" i="8"/>
  <c r="K19" i="9"/>
  <c r="L19" i="9" s="1"/>
  <c r="L19" i="10"/>
  <c r="I2" i="12"/>
  <c r="K17" i="12" s="1"/>
  <c r="L29" i="12"/>
  <c r="D16" i="14"/>
  <c r="L32" i="14"/>
  <c r="L34" i="10"/>
  <c r="L18" i="10"/>
  <c r="L39" i="11"/>
  <c r="L23" i="11"/>
  <c r="L44" i="12"/>
  <c r="L28" i="12"/>
  <c r="L33" i="13"/>
  <c r="L36" i="14"/>
  <c r="L20" i="14"/>
  <c r="U43" i="16"/>
  <c r="N43" i="16"/>
  <c r="U27" i="16"/>
  <c r="N27" i="16"/>
  <c r="L46" i="17"/>
  <c r="N44" i="26"/>
  <c r="U44" i="26"/>
  <c r="L44" i="26"/>
  <c r="U27" i="26"/>
  <c r="L27" i="26"/>
  <c r="L23" i="8"/>
  <c r="L33" i="10"/>
  <c r="L17" i="10"/>
  <c r="U22" i="11"/>
  <c r="N22" i="11"/>
  <c r="L38" i="11"/>
  <c r="L22" i="11"/>
  <c r="N43" i="12"/>
  <c r="U43" i="12"/>
  <c r="U27" i="12"/>
  <c r="N27" i="12"/>
  <c r="L43" i="12"/>
  <c r="L27" i="12"/>
  <c r="L48" i="13"/>
  <c r="L32" i="13"/>
  <c r="U35" i="14"/>
  <c r="N35" i="14"/>
  <c r="U19" i="14"/>
  <c r="N19" i="14"/>
  <c r="L35" i="14"/>
  <c r="L19" i="14"/>
  <c r="L38" i="15"/>
  <c r="D1" i="17"/>
  <c r="L23" i="20"/>
  <c r="K17" i="22"/>
  <c r="N37" i="25"/>
  <c r="U37" i="25"/>
  <c r="N45" i="7"/>
  <c r="L24" i="6"/>
  <c r="N29" i="7"/>
  <c r="U29" i="7"/>
  <c r="L45" i="7"/>
  <c r="L29" i="7"/>
  <c r="L37" i="8"/>
  <c r="L21" i="8"/>
  <c r="U47" i="10"/>
  <c r="N47" i="10"/>
  <c r="U31" i="10"/>
  <c r="N31" i="10"/>
  <c r="L47" i="10"/>
  <c r="L31" i="10"/>
  <c r="L15" i="10"/>
  <c r="U36" i="11"/>
  <c r="N36" i="11"/>
  <c r="L36" i="11"/>
  <c r="L20" i="11"/>
  <c r="L41" i="12"/>
  <c r="L25" i="12"/>
  <c r="N46" i="13"/>
  <c r="U46" i="13"/>
  <c r="U30" i="13"/>
  <c r="N30" i="13"/>
  <c r="L46" i="13"/>
  <c r="L30" i="13"/>
  <c r="L33" i="14"/>
  <c r="N40" i="16"/>
  <c r="U40" i="16"/>
  <c r="N24" i="16"/>
  <c r="U24" i="16"/>
  <c r="D19" i="17"/>
  <c r="K19" i="17" s="1"/>
  <c r="L35" i="19"/>
  <c r="N23" i="22"/>
  <c r="U23" i="22"/>
  <c r="K17" i="24"/>
  <c r="L17" i="24" s="1"/>
  <c r="D18" i="24"/>
  <c r="L40" i="9"/>
  <c r="L45" i="10"/>
  <c r="L34" i="11"/>
  <c r="L18" i="11"/>
  <c r="N39" i="12"/>
  <c r="U39" i="12"/>
  <c r="U23" i="12"/>
  <c r="N23" i="12"/>
  <c r="L39" i="12"/>
  <c r="L23" i="12"/>
  <c r="L44" i="13"/>
  <c r="L28" i="13"/>
  <c r="U47" i="14"/>
  <c r="N47" i="14"/>
  <c r="U31" i="14"/>
  <c r="N31" i="14"/>
  <c r="L47" i="14"/>
  <c r="L31" i="14"/>
  <c r="L34" i="15"/>
  <c r="N38" i="16"/>
  <c r="U38" i="16"/>
  <c r="N22" i="16"/>
  <c r="U22" i="16"/>
  <c r="L27" i="16"/>
  <c r="L30" i="17"/>
  <c r="L43" i="10"/>
  <c r="L27" i="10"/>
  <c r="N48" i="11"/>
  <c r="U48" i="11"/>
  <c r="L48" i="11"/>
  <c r="L32" i="11"/>
  <c r="L37" i="12"/>
  <c r="L21" i="12"/>
  <c r="U42" i="13"/>
  <c r="N42" i="13"/>
  <c r="N26" i="13"/>
  <c r="U26" i="13"/>
  <c r="L42" i="13"/>
  <c r="L26" i="13"/>
  <c r="L45" i="14"/>
  <c r="L29" i="14"/>
  <c r="N36" i="16"/>
  <c r="U36" i="16"/>
  <c r="L22" i="16"/>
  <c r="L29" i="18"/>
  <c r="K1" i="21"/>
  <c r="L1" i="21" s="1"/>
  <c r="U26" i="10"/>
  <c r="N26" i="10"/>
  <c r="L42" i="10"/>
  <c r="L26" i="10"/>
  <c r="L47" i="11"/>
  <c r="L31" i="11"/>
  <c r="L36" i="12"/>
  <c r="L20" i="12"/>
  <c r="L41" i="13"/>
  <c r="L25" i="13"/>
  <c r="L44" i="14"/>
  <c r="L28" i="14"/>
  <c r="L47" i="15"/>
  <c r="K2" i="16"/>
  <c r="K19" i="21"/>
  <c r="K3" i="23"/>
  <c r="L3" i="23" s="1"/>
  <c r="L47" i="8"/>
  <c r="L31" i="8"/>
  <c r="L41" i="10"/>
  <c r="L25" i="10"/>
  <c r="N46" i="11"/>
  <c r="U46" i="11"/>
  <c r="L46" i="11"/>
  <c r="L30" i="11"/>
  <c r="D18" i="12"/>
  <c r="N35" i="12"/>
  <c r="U35" i="12"/>
  <c r="L35" i="12"/>
  <c r="L40" i="13"/>
  <c r="L24" i="13"/>
  <c r="N43" i="14"/>
  <c r="U43" i="14"/>
  <c r="N27" i="14"/>
  <c r="U27" i="14"/>
  <c r="L43" i="14"/>
  <c r="L27" i="14"/>
  <c r="L46" i="15"/>
  <c r="D1" i="16"/>
  <c r="K1" i="16" s="1"/>
  <c r="U37" i="17"/>
  <c r="N37" i="17"/>
  <c r="U21" i="17"/>
  <c r="N21" i="17"/>
  <c r="L22" i="18"/>
  <c r="D20" i="21"/>
  <c r="K20" i="21" s="1"/>
  <c r="L37" i="25"/>
  <c r="U34" i="26"/>
  <c r="L34" i="26"/>
  <c r="H41" i="6"/>
  <c r="U38" i="7"/>
  <c r="N38" i="7"/>
  <c r="U22" i="7"/>
  <c r="N22" i="7"/>
  <c r="L38" i="7"/>
  <c r="L22" i="7"/>
  <c r="L46" i="8"/>
  <c r="L30" i="8"/>
  <c r="D20" i="9"/>
  <c r="L40" i="10"/>
  <c r="L24" i="10"/>
  <c r="N29" i="11"/>
  <c r="U29" i="11"/>
  <c r="L45" i="11"/>
  <c r="L29" i="11"/>
  <c r="N34" i="12"/>
  <c r="U34" i="12"/>
  <c r="L34" i="12"/>
  <c r="L39" i="13"/>
  <c r="U42" i="14"/>
  <c r="N42" i="14"/>
  <c r="N26" i="14"/>
  <c r="U26" i="14"/>
  <c r="L42" i="14"/>
  <c r="L26" i="14"/>
  <c r="K19" i="16"/>
  <c r="U36" i="17"/>
  <c r="N36" i="17"/>
  <c r="U20" i="17"/>
  <c r="N20" i="17"/>
  <c r="L20" i="18"/>
  <c r="L16" i="6"/>
  <c r="U37" i="7"/>
  <c r="N37" i="7"/>
  <c r="U21" i="7"/>
  <c r="N21" i="7"/>
  <c r="L37" i="7"/>
  <c r="L21" i="7"/>
  <c r="L45" i="8"/>
  <c r="L29" i="8"/>
  <c r="L39" i="10"/>
  <c r="L23" i="10"/>
  <c r="L44" i="11"/>
  <c r="L28" i="11"/>
  <c r="L33" i="12"/>
  <c r="U38" i="13"/>
  <c r="N38" i="13"/>
  <c r="N22" i="13"/>
  <c r="U22" i="13"/>
  <c r="L38" i="13"/>
  <c r="L22" i="13"/>
  <c r="L41" i="14"/>
  <c r="L25" i="14"/>
  <c r="L28" i="15"/>
  <c r="D20" i="16"/>
  <c r="L48" i="22"/>
  <c r="K19" i="25"/>
  <c r="L25" i="25"/>
  <c r="U36" i="7"/>
  <c r="N36" i="7"/>
  <c r="L36" i="7"/>
  <c r="L20" i="7"/>
  <c r="N44" i="8"/>
  <c r="U44" i="8"/>
  <c r="N28" i="8"/>
  <c r="U28" i="8"/>
  <c r="L44" i="8"/>
  <c r="L28" i="8"/>
  <c r="L38" i="10"/>
  <c r="L22" i="10"/>
  <c r="L43" i="11"/>
  <c r="L27" i="11"/>
  <c r="L48" i="12"/>
  <c r="L32" i="12"/>
  <c r="L37" i="13"/>
  <c r="U40" i="14"/>
  <c r="N40" i="14"/>
  <c r="N24" i="14"/>
  <c r="U24" i="14"/>
  <c r="L40" i="14"/>
  <c r="L24" i="14"/>
  <c r="N47" i="16"/>
  <c r="U47" i="16"/>
  <c r="N31" i="16"/>
  <c r="U31" i="16"/>
  <c r="N34" i="18"/>
  <c r="U34" i="18"/>
  <c r="L41" i="22"/>
  <c r="K20" i="25"/>
  <c r="L43" i="8"/>
  <c r="L27" i="8"/>
  <c r="L42" i="11"/>
  <c r="L26" i="11"/>
  <c r="N47" i="12"/>
  <c r="U47" i="12"/>
  <c r="U31" i="12"/>
  <c r="N31" i="12"/>
  <c r="L47" i="12"/>
  <c r="L31" i="12"/>
  <c r="L36" i="13"/>
  <c r="U39" i="14"/>
  <c r="N39" i="14"/>
  <c r="N23" i="14"/>
  <c r="U23" i="14"/>
  <c r="L39" i="14"/>
  <c r="L23" i="14"/>
  <c r="L26" i="15"/>
  <c r="U46" i="16"/>
  <c r="N46" i="16"/>
  <c r="U30" i="16"/>
  <c r="N30" i="16"/>
  <c r="K1" i="20"/>
  <c r="N1" i="20" s="1"/>
  <c r="L39" i="20"/>
  <c r="L39" i="22"/>
  <c r="L36" i="10"/>
  <c r="L20" i="10"/>
  <c r="U41" i="11"/>
  <c r="N41" i="11"/>
  <c r="L41" i="11"/>
  <c r="L25" i="11"/>
  <c r="U46" i="12"/>
  <c r="N46" i="12"/>
  <c r="U30" i="12"/>
  <c r="N30" i="12"/>
  <c r="L46" i="12"/>
  <c r="L30" i="12"/>
  <c r="D20" i="13"/>
  <c r="U38" i="14"/>
  <c r="N38" i="14"/>
  <c r="U22" i="14"/>
  <c r="N22" i="14"/>
  <c r="L38" i="14"/>
  <c r="L22" i="14"/>
  <c r="L46" i="16"/>
  <c r="U34" i="19"/>
  <c r="L34" i="19"/>
  <c r="L37" i="22"/>
  <c r="L44" i="21"/>
  <c r="L28" i="21"/>
  <c r="U47" i="22"/>
  <c r="N47" i="22"/>
  <c r="N31" i="22"/>
  <c r="U31" i="22"/>
  <c r="L47" i="22"/>
  <c r="L31" i="22"/>
  <c r="L39" i="23"/>
  <c r="L23" i="23"/>
  <c r="L47" i="25"/>
  <c r="L31" i="25"/>
  <c r="N33" i="26"/>
  <c r="U33" i="26"/>
  <c r="H42" i="6"/>
  <c r="U45" i="16"/>
  <c r="N45" i="16"/>
  <c r="U29" i="16"/>
  <c r="N29" i="16"/>
  <c r="L45" i="16"/>
  <c r="L29" i="16"/>
  <c r="L35" i="17"/>
  <c r="L43" i="18"/>
  <c r="L33" i="19"/>
  <c r="L43" i="21"/>
  <c r="L27" i="21"/>
  <c r="L46" i="22"/>
  <c r="L30" i="22"/>
  <c r="D2" i="23"/>
  <c r="L46" i="25"/>
  <c r="L30" i="25"/>
  <c r="D20" i="26"/>
  <c r="Y22" i="26" s="1"/>
  <c r="U44" i="16"/>
  <c r="N44" i="16"/>
  <c r="U28" i="16"/>
  <c r="N28" i="16"/>
  <c r="L44" i="16"/>
  <c r="L28" i="16"/>
  <c r="L34" i="17"/>
  <c r="N26" i="18"/>
  <c r="U26" i="18"/>
  <c r="L42" i="18"/>
  <c r="L26" i="18"/>
  <c r="L48" i="19"/>
  <c r="L36" i="20"/>
  <c r="L20" i="20"/>
  <c r="L45" i="22"/>
  <c r="L29" i="22"/>
  <c r="L45" i="25"/>
  <c r="L29" i="25"/>
  <c r="U31" i="26"/>
  <c r="N31" i="26"/>
  <c r="L47" i="26"/>
  <c r="F53" i="7"/>
  <c r="N33" i="17"/>
  <c r="U33" i="17"/>
  <c r="L33" i="17"/>
  <c r="L41" i="18"/>
  <c r="L25" i="18"/>
  <c r="L35" i="20"/>
  <c r="L19" i="20"/>
  <c r="L44" i="22"/>
  <c r="L28" i="22"/>
  <c r="L23" i="24"/>
  <c r="L44" i="25"/>
  <c r="L28" i="25"/>
  <c r="U30" i="26"/>
  <c r="N30" i="26"/>
  <c r="F53" i="11"/>
  <c r="N42" i="16"/>
  <c r="U42" i="16"/>
  <c r="N26" i="16"/>
  <c r="U26" i="16"/>
  <c r="L42" i="16"/>
  <c r="L26" i="16"/>
  <c r="L48" i="17"/>
  <c r="L32" i="17"/>
  <c r="L40" i="18"/>
  <c r="L24" i="18"/>
  <c r="N30" i="19"/>
  <c r="U30" i="19"/>
  <c r="L46" i="19"/>
  <c r="L30" i="19"/>
  <c r="L40" i="21"/>
  <c r="L24" i="21"/>
  <c r="L43" i="22"/>
  <c r="L27" i="22"/>
  <c r="D17" i="23"/>
  <c r="L38" i="24"/>
  <c r="L43" i="25"/>
  <c r="L27" i="25"/>
  <c r="N46" i="26"/>
  <c r="U46" i="26"/>
  <c r="L45" i="26"/>
  <c r="L28" i="26"/>
  <c r="I40" i="6"/>
  <c r="H41" i="7"/>
  <c r="I40" i="9"/>
  <c r="N41" i="16"/>
  <c r="U41" i="16"/>
  <c r="N25" i="16"/>
  <c r="U25" i="16"/>
  <c r="L41" i="16"/>
  <c r="L25" i="16"/>
  <c r="N47" i="17"/>
  <c r="U47" i="17"/>
  <c r="U31" i="17"/>
  <c r="N31" i="17"/>
  <c r="L47" i="17"/>
  <c r="L31" i="17"/>
  <c r="L39" i="18"/>
  <c r="L23" i="18"/>
  <c r="L29" i="19"/>
  <c r="D16" i="20"/>
  <c r="U33" i="20"/>
  <c r="N33" i="20"/>
  <c r="L33" i="20"/>
  <c r="L39" i="21"/>
  <c r="L23" i="21"/>
  <c r="L42" i="22"/>
  <c r="L26" i="22"/>
  <c r="L21" i="24"/>
  <c r="L42" i="25"/>
  <c r="L26" i="25"/>
  <c r="H42" i="7"/>
  <c r="I41" i="9"/>
  <c r="H41" i="9"/>
  <c r="H40" i="9"/>
  <c r="F53" i="12"/>
  <c r="I40" i="15"/>
  <c r="H42" i="9"/>
  <c r="I42" i="11"/>
  <c r="H42" i="11"/>
  <c r="I41" i="15"/>
  <c r="N39" i="16"/>
  <c r="U39" i="16"/>
  <c r="N23" i="16"/>
  <c r="U23" i="16"/>
  <c r="L39" i="16"/>
  <c r="L23" i="16"/>
  <c r="N45" i="17"/>
  <c r="U45" i="17"/>
  <c r="U29" i="17"/>
  <c r="N29" i="17"/>
  <c r="L45" i="17"/>
  <c r="L29" i="17"/>
  <c r="L37" i="18"/>
  <c r="L21" i="18"/>
  <c r="N43" i="19"/>
  <c r="U43" i="19"/>
  <c r="L43" i="19"/>
  <c r="L27" i="19"/>
  <c r="L47" i="20"/>
  <c r="L31" i="20"/>
  <c r="L40" i="22"/>
  <c r="L24" i="22"/>
  <c r="U24" i="25"/>
  <c r="N24" i="25"/>
  <c r="L40" i="25"/>
  <c r="L24" i="25"/>
  <c r="U26" i="26"/>
  <c r="N26" i="26"/>
  <c r="H40" i="8"/>
  <c r="I42" i="13"/>
  <c r="N25" i="17"/>
  <c r="H41" i="8"/>
  <c r="I41" i="13"/>
  <c r="H41" i="13"/>
  <c r="F53" i="16"/>
  <c r="U48" i="17"/>
  <c r="N37" i="16"/>
  <c r="U37" i="16"/>
  <c r="L37" i="16"/>
  <c r="L43" i="17"/>
  <c r="L27" i="17"/>
  <c r="N35" i="18"/>
  <c r="U35" i="18"/>
  <c r="L35" i="18"/>
  <c r="L19" i="18"/>
  <c r="L25" i="19"/>
  <c r="L45" i="20"/>
  <c r="L35" i="21"/>
  <c r="L38" i="22"/>
  <c r="L22" i="22"/>
  <c r="L38" i="25"/>
  <c r="L22" i="25"/>
  <c r="U32" i="17"/>
  <c r="F53" i="17"/>
  <c r="N42" i="18"/>
  <c r="N35" i="16"/>
  <c r="U35" i="16"/>
  <c r="L35" i="16"/>
  <c r="U41" i="17"/>
  <c r="N41" i="17"/>
  <c r="L41" i="17"/>
  <c r="L25" i="17"/>
  <c r="L33" i="18"/>
  <c r="L43" i="20"/>
  <c r="L27" i="20"/>
  <c r="L36" i="22"/>
  <c r="L20" i="22"/>
  <c r="L31" i="24"/>
  <c r="L36" i="25"/>
  <c r="U39" i="26"/>
  <c r="N39" i="26"/>
  <c r="H40" i="14"/>
  <c r="H42" i="16"/>
  <c r="N34" i="16"/>
  <c r="U34" i="16"/>
  <c r="L34" i="16"/>
  <c r="U40" i="17"/>
  <c r="N40" i="17"/>
  <c r="U24" i="17"/>
  <c r="N24" i="17"/>
  <c r="L40" i="17"/>
  <c r="L24" i="17"/>
  <c r="L48" i="18"/>
  <c r="U38" i="19"/>
  <c r="N38" i="19"/>
  <c r="L38" i="19"/>
  <c r="L48" i="21"/>
  <c r="L32" i="21"/>
  <c r="L35" i="22"/>
  <c r="L43" i="23"/>
  <c r="L27" i="23"/>
  <c r="L35" i="25"/>
  <c r="U38" i="26"/>
  <c r="N38" i="26"/>
  <c r="L37" i="26"/>
  <c r="I42" i="17"/>
  <c r="H42" i="17"/>
  <c r="N33" i="16"/>
  <c r="U33" i="16"/>
  <c r="L33" i="16"/>
  <c r="U39" i="17"/>
  <c r="N39" i="17"/>
  <c r="U23" i="17"/>
  <c r="N23" i="17"/>
  <c r="L39" i="17"/>
  <c r="L23" i="17"/>
  <c r="L47" i="18"/>
  <c r="L31" i="18"/>
  <c r="L41" i="20"/>
  <c r="L25" i="20"/>
  <c r="L47" i="21"/>
  <c r="L31" i="21"/>
  <c r="L34" i="22"/>
  <c r="L29" i="24"/>
  <c r="L34" i="25"/>
  <c r="L35" i="26"/>
  <c r="I42" i="14"/>
  <c r="I40" i="18"/>
  <c r="H40" i="18"/>
  <c r="N48" i="16"/>
  <c r="U48" i="16"/>
  <c r="N32" i="16"/>
  <c r="U32" i="16"/>
  <c r="L48" i="16"/>
  <c r="L32" i="16"/>
  <c r="L38" i="17"/>
  <c r="L22" i="17"/>
  <c r="U46" i="18"/>
  <c r="N46" i="18"/>
  <c r="N30" i="18"/>
  <c r="U30" i="18"/>
  <c r="L46" i="18"/>
  <c r="L30" i="18"/>
  <c r="L40" i="20"/>
  <c r="D18" i="22"/>
  <c r="L33" i="22"/>
  <c r="L33" i="25"/>
  <c r="I41" i="7"/>
  <c r="I42" i="9"/>
  <c r="I42" i="10"/>
  <c r="F50" i="13"/>
  <c r="F53" i="13" s="1"/>
  <c r="H40" i="15"/>
  <c r="I42" i="16"/>
  <c r="I42" i="19"/>
  <c r="H40" i="20"/>
  <c r="F50" i="22"/>
  <c r="F53" i="22" s="1"/>
  <c r="I42" i="7"/>
  <c r="H40" i="13"/>
  <c r="H40" i="22"/>
  <c r="H41" i="25"/>
  <c r="H42" i="26"/>
  <c r="H40" i="21"/>
  <c r="H41" i="22"/>
  <c r="H42" i="25"/>
  <c r="H41" i="21"/>
  <c r="I41" i="8"/>
  <c r="I41" i="14"/>
  <c r="H41" i="18"/>
  <c r="H42" i="21"/>
  <c r="H41" i="23"/>
  <c r="F50" i="24"/>
  <c r="F53" i="24" s="1"/>
  <c r="I40" i="26"/>
  <c r="F50" i="12"/>
  <c r="H40" i="12"/>
  <c r="H41" i="12"/>
  <c r="H41" i="24"/>
  <c r="H40" i="10"/>
  <c r="N41" i="26"/>
  <c r="N28" i="26"/>
  <c r="N47" i="26"/>
  <c r="N34" i="26"/>
  <c r="N22" i="26"/>
  <c r="N48" i="26"/>
  <c r="N40" i="26"/>
  <c r="N32" i="26"/>
  <c r="N24" i="26"/>
  <c r="N45" i="26"/>
  <c r="N37" i="26"/>
  <c r="N29" i="26"/>
  <c r="I12" i="26"/>
  <c r="N43" i="26"/>
  <c r="N35" i="26"/>
  <c r="N27" i="26"/>
  <c r="I17" i="26"/>
  <c r="I18" i="26"/>
  <c r="J42" i="26" s="1"/>
  <c r="I16" i="26"/>
  <c r="J40" i="26" s="1"/>
  <c r="N36" i="25"/>
  <c r="N33" i="25"/>
  <c r="N48" i="25"/>
  <c r="N32" i="25"/>
  <c r="N45" i="25"/>
  <c r="N29" i="25"/>
  <c r="N44" i="25"/>
  <c r="N28" i="25"/>
  <c r="N41" i="25"/>
  <c r="N25" i="25"/>
  <c r="N40" i="25"/>
  <c r="I18" i="25"/>
  <c r="I16" i="25"/>
  <c r="I17" i="25"/>
  <c r="I31" i="25" s="1"/>
  <c r="J80" i="25" s="1"/>
  <c r="N47" i="25"/>
  <c r="N39" i="25"/>
  <c r="N31" i="25"/>
  <c r="N23" i="25"/>
  <c r="N46" i="25"/>
  <c r="N38" i="25"/>
  <c r="N30" i="25"/>
  <c r="N22" i="25"/>
  <c r="N20" i="25"/>
  <c r="I12" i="25"/>
  <c r="N43" i="25"/>
  <c r="N35" i="25"/>
  <c r="N27" i="25"/>
  <c r="N19" i="25"/>
  <c r="N42" i="25"/>
  <c r="N34" i="25"/>
  <c r="N26" i="25"/>
  <c r="N46" i="24"/>
  <c r="N35" i="24"/>
  <c r="N30" i="24"/>
  <c r="U37" i="24"/>
  <c r="U34" i="24"/>
  <c r="U30" i="24"/>
  <c r="U46" i="24"/>
  <c r="U26" i="24"/>
  <c r="U45" i="24"/>
  <c r="U22" i="24"/>
  <c r="U42" i="24"/>
  <c r="N47" i="24"/>
  <c r="N27" i="24"/>
  <c r="N22" i="24"/>
  <c r="N39" i="24"/>
  <c r="N38" i="24"/>
  <c r="I18" i="24"/>
  <c r="I17" i="24"/>
  <c r="I31" i="24" s="1"/>
  <c r="J80" i="24" s="1"/>
  <c r="I16" i="24"/>
  <c r="I15" i="24"/>
  <c r="U44" i="24"/>
  <c r="U36" i="24"/>
  <c r="U28" i="24"/>
  <c r="U20" i="24"/>
  <c r="U43" i="24"/>
  <c r="U35" i="24"/>
  <c r="U27" i="24"/>
  <c r="U41" i="24"/>
  <c r="U33" i="24"/>
  <c r="U25" i="24"/>
  <c r="U17" i="24"/>
  <c r="U48" i="24"/>
  <c r="U40" i="24"/>
  <c r="U32" i="24"/>
  <c r="U24" i="24"/>
  <c r="U47" i="24"/>
  <c r="U39" i="24"/>
  <c r="U31" i="24"/>
  <c r="U23" i="24"/>
  <c r="N45" i="24"/>
  <c r="N37" i="24"/>
  <c r="N29" i="24"/>
  <c r="N21" i="24"/>
  <c r="N44" i="24"/>
  <c r="N36" i="24"/>
  <c r="N28" i="24"/>
  <c r="N20" i="24"/>
  <c r="N42" i="24"/>
  <c r="N34" i="24"/>
  <c r="N26" i="24"/>
  <c r="N41" i="24"/>
  <c r="N33" i="24"/>
  <c r="N25" i="24"/>
  <c r="N17" i="24"/>
  <c r="N48" i="24"/>
  <c r="N40" i="24"/>
  <c r="N32" i="24"/>
  <c r="N24" i="24"/>
  <c r="N19" i="23"/>
  <c r="I12" i="23"/>
  <c r="I16" i="23"/>
  <c r="U22" i="23"/>
  <c r="U34" i="23"/>
  <c r="U26" i="23"/>
  <c r="U38" i="23"/>
  <c r="U46" i="23"/>
  <c r="U42" i="23"/>
  <c r="U30" i="23"/>
  <c r="N35" i="23"/>
  <c r="N3" i="23"/>
  <c r="U45" i="23"/>
  <c r="U37" i="23"/>
  <c r="U29" i="23"/>
  <c r="U21" i="23"/>
  <c r="U44" i="23"/>
  <c r="U36" i="23"/>
  <c r="U28" i="23"/>
  <c r="U20" i="23"/>
  <c r="U43" i="23"/>
  <c r="U35" i="23"/>
  <c r="U27" i="23"/>
  <c r="U19" i="23"/>
  <c r="U3" i="23"/>
  <c r="U41" i="23"/>
  <c r="U33" i="23"/>
  <c r="U25" i="23"/>
  <c r="U48" i="23"/>
  <c r="U40" i="23"/>
  <c r="U32" i="23"/>
  <c r="U24" i="23"/>
  <c r="U47" i="23"/>
  <c r="U39" i="23"/>
  <c r="U31" i="23"/>
  <c r="U23" i="23"/>
  <c r="N46" i="23"/>
  <c r="N38" i="23"/>
  <c r="N30" i="23"/>
  <c r="N22" i="23"/>
  <c r="N45" i="23"/>
  <c r="N37" i="23"/>
  <c r="N29" i="23"/>
  <c r="N21" i="23"/>
  <c r="N44" i="23"/>
  <c r="N36" i="23"/>
  <c r="N28" i="23"/>
  <c r="N20" i="23"/>
  <c r="N42" i="23"/>
  <c r="N34" i="23"/>
  <c r="N26" i="23"/>
  <c r="N41" i="23"/>
  <c r="N33" i="23"/>
  <c r="N25" i="23"/>
  <c r="N48" i="23"/>
  <c r="N40" i="23"/>
  <c r="N32" i="23"/>
  <c r="N24" i="23"/>
  <c r="I18" i="23"/>
  <c r="I17" i="23"/>
  <c r="I31" i="23" s="1"/>
  <c r="J80" i="23" s="1"/>
  <c r="U39" i="22"/>
  <c r="I18" i="22"/>
  <c r="I17" i="22"/>
  <c r="I31" i="22" s="1"/>
  <c r="J80" i="22" s="1"/>
  <c r="I16" i="22"/>
  <c r="U46" i="22"/>
  <c r="U38" i="22"/>
  <c r="U30" i="22"/>
  <c r="U22" i="22"/>
  <c r="U45" i="22"/>
  <c r="U37" i="22"/>
  <c r="U29" i="22"/>
  <c r="U21" i="22"/>
  <c r="U44" i="22"/>
  <c r="U36" i="22"/>
  <c r="U28" i="22"/>
  <c r="U20" i="22"/>
  <c r="U43" i="22"/>
  <c r="U35" i="22"/>
  <c r="U27" i="22"/>
  <c r="I15" i="22"/>
  <c r="U42" i="22"/>
  <c r="U34" i="22"/>
  <c r="U26" i="22"/>
  <c r="U41" i="22"/>
  <c r="U33" i="22"/>
  <c r="U25" i="22"/>
  <c r="U17" i="22"/>
  <c r="U48" i="22"/>
  <c r="U40" i="22"/>
  <c r="U32" i="22"/>
  <c r="U24" i="22"/>
  <c r="I17" i="21"/>
  <c r="I31" i="21" s="1"/>
  <c r="J80" i="21" s="1"/>
  <c r="I15" i="21"/>
  <c r="U46" i="21"/>
  <c r="U38" i="21"/>
  <c r="U30" i="21"/>
  <c r="U22" i="21"/>
  <c r="U45" i="21"/>
  <c r="U37" i="21"/>
  <c r="U29" i="21"/>
  <c r="U21" i="21"/>
  <c r="U44" i="21"/>
  <c r="U36" i="21"/>
  <c r="U28" i="21"/>
  <c r="U20" i="21"/>
  <c r="U42" i="21"/>
  <c r="U34" i="21"/>
  <c r="U26" i="21"/>
  <c r="U1" i="21"/>
  <c r="U41" i="21"/>
  <c r="U33" i="21"/>
  <c r="U25" i="21"/>
  <c r="U48" i="21"/>
  <c r="U40" i="21"/>
  <c r="U32" i="21"/>
  <c r="U24" i="21"/>
  <c r="N47" i="21"/>
  <c r="N39" i="21"/>
  <c r="N31" i="21"/>
  <c r="N23" i="21"/>
  <c r="N46" i="21"/>
  <c r="N38" i="21"/>
  <c r="N30" i="21"/>
  <c r="N22" i="21"/>
  <c r="N45" i="21"/>
  <c r="N37" i="21"/>
  <c r="N29" i="21"/>
  <c r="N21" i="21"/>
  <c r="I12" i="21"/>
  <c r="N43" i="21"/>
  <c r="N35" i="21"/>
  <c r="N27" i="21"/>
  <c r="N19" i="21"/>
  <c r="N42" i="21"/>
  <c r="N34" i="21"/>
  <c r="N26" i="21"/>
  <c r="N1" i="21"/>
  <c r="N41" i="21"/>
  <c r="N33" i="21"/>
  <c r="N25" i="21"/>
  <c r="I18" i="21"/>
  <c r="I16" i="21"/>
  <c r="N25" i="20"/>
  <c r="U42" i="20"/>
  <c r="U34" i="20"/>
  <c r="U26" i="20"/>
  <c r="U18" i="20"/>
  <c r="I15" i="20"/>
  <c r="U48" i="20"/>
  <c r="U40" i="20"/>
  <c r="U32" i="20"/>
  <c r="U24" i="20"/>
  <c r="U46" i="20"/>
  <c r="U38" i="20"/>
  <c r="U30" i="20"/>
  <c r="U22" i="20"/>
  <c r="U45" i="20"/>
  <c r="U37" i="20"/>
  <c r="U29" i="20"/>
  <c r="U21" i="20"/>
  <c r="N39" i="20"/>
  <c r="N24" i="20"/>
  <c r="N48" i="20"/>
  <c r="N37" i="20"/>
  <c r="N21" i="20"/>
  <c r="N47" i="20"/>
  <c r="N36" i="20"/>
  <c r="N20" i="20"/>
  <c r="N44" i="20"/>
  <c r="N32" i="20"/>
  <c r="N43" i="20"/>
  <c r="N29" i="20"/>
  <c r="I12" i="20"/>
  <c r="N41" i="20"/>
  <c r="N28" i="20"/>
  <c r="I16" i="20"/>
  <c r="N35" i="20"/>
  <c r="N27" i="20"/>
  <c r="N19" i="20"/>
  <c r="N42" i="20"/>
  <c r="N34" i="20"/>
  <c r="N26" i="20"/>
  <c r="N18" i="20"/>
  <c r="N31" i="20"/>
  <c r="N23" i="20"/>
  <c r="N15" i="20"/>
  <c r="N46" i="20"/>
  <c r="N38" i="20"/>
  <c r="N30" i="20"/>
  <c r="N22" i="20"/>
  <c r="I18" i="20"/>
  <c r="I17" i="20"/>
  <c r="I31" i="20" s="1"/>
  <c r="J80" i="20" s="1"/>
  <c r="I15" i="19"/>
  <c r="U41" i="19"/>
  <c r="U32" i="19"/>
  <c r="U22" i="19"/>
  <c r="U46" i="19"/>
  <c r="U37" i="19"/>
  <c r="U28" i="19"/>
  <c r="U45" i="19"/>
  <c r="U36" i="19"/>
  <c r="U27" i="19"/>
  <c r="N35" i="19"/>
  <c r="I12" i="19"/>
  <c r="N22" i="19"/>
  <c r="U47" i="19"/>
  <c r="U39" i="19"/>
  <c r="U31" i="19"/>
  <c r="U23" i="19"/>
  <c r="N42" i="19"/>
  <c r="N34" i="19"/>
  <c r="N26" i="19"/>
  <c r="N41" i="19"/>
  <c r="N33" i="19"/>
  <c r="N25" i="19"/>
  <c r="N48" i="19"/>
  <c r="N40" i="19"/>
  <c r="N32" i="19"/>
  <c r="N24" i="19"/>
  <c r="N47" i="19"/>
  <c r="N39" i="19"/>
  <c r="N31" i="19"/>
  <c r="N23" i="19"/>
  <c r="N45" i="19"/>
  <c r="N37" i="19"/>
  <c r="N29" i="19"/>
  <c r="N44" i="19"/>
  <c r="N36" i="19"/>
  <c r="N28" i="19"/>
  <c r="I18" i="19"/>
  <c r="I16" i="19"/>
  <c r="I17" i="19"/>
  <c r="I31" i="19" s="1"/>
  <c r="J80" i="19" s="1"/>
  <c r="N43" i="18"/>
  <c r="N32" i="18"/>
  <c r="N22" i="18"/>
  <c r="N28" i="18"/>
  <c r="N48" i="18"/>
  <c r="N38" i="18"/>
  <c r="N27" i="18"/>
  <c r="N16" i="18"/>
  <c r="U44" i="18"/>
  <c r="U36" i="18"/>
  <c r="U28" i="18"/>
  <c r="U20" i="18"/>
  <c r="U27" i="18"/>
  <c r="U19" i="18"/>
  <c r="U40" i="18"/>
  <c r="U32" i="18"/>
  <c r="U24" i="18"/>
  <c r="U16" i="18"/>
  <c r="U47" i="18"/>
  <c r="U39" i="18"/>
  <c r="U31" i="18"/>
  <c r="U23" i="18"/>
  <c r="I17" i="18"/>
  <c r="I31" i="18" s="1"/>
  <c r="J80" i="18" s="1"/>
  <c r="N45" i="18"/>
  <c r="N37" i="18"/>
  <c r="N29" i="18"/>
  <c r="N21" i="18"/>
  <c r="N41" i="18"/>
  <c r="N33" i="18"/>
  <c r="N25" i="18"/>
  <c r="I16" i="18"/>
  <c r="I18" i="18"/>
  <c r="N46" i="17"/>
  <c r="N38" i="17"/>
  <c r="N30" i="17"/>
  <c r="N22" i="17"/>
  <c r="I12" i="17"/>
  <c r="N43" i="17"/>
  <c r="N35" i="17"/>
  <c r="N27" i="17"/>
  <c r="N42" i="17"/>
  <c r="N34" i="17"/>
  <c r="N26" i="17"/>
  <c r="I18" i="17"/>
  <c r="I16" i="17"/>
  <c r="I17" i="17"/>
  <c r="I31" i="17" s="1"/>
  <c r="J80" i="17" s="1"/>
  <c r="I18" i="16"/>
  <c r="I17" i="16"/>
  <c r="I31" i="16" s="1"/>
  <c r="J80" i="16" s="1"/>
  <c r="I16" i="16"/>
  <c r="U36" i="15"/>
  <c r="N42" i="15"/>
  <c r="N31" i="15"/>
  <c r="N26" i="15"/>
  <c r="I12" i="15"/>
  <c r="U20" i="15"/>
  <c r="U44" i="15"/>
  <c r="U42" i="15"/>
  <c r="U40" i="15"/>
  <c r="U24" i="15"/>
  <c r="U38" i="15"/>
  <c r="U22" i="15"/>
  <c r="U34" i="15"/>
  <c r="U18" i="15"/>
  <c r="U48" i="15"/>
  <c r="U32" i="15"/>
  <c r="U46" i="15"/>
  <c r="U30" i="15"/>
  <c r="N48" i="15"/>
  <c r="N30" i="15"/>
  <c r="N23" i="15"/>
  <c r="N22" i="15"/>
  <c r="N39" i="15"/>
  <c r="I15" i="15"/>
  <c r="U45" i="15"/>
  <c r="U37" i="15"/>
  <c r="U29" i="15"/>
  <c r="U21" i="15"/>
  <c r="U43" i="15"/>
  <c r="U35" i="15"/>
  <c r="U27" i="15"/>
  <c r="U41" i="15"/>
  <c r="U33" i="15"/>
  <c r="U25" i="15"/>
  <c r="U47" i="15"/>
  <c r="U39" i="15"/>
  <c r="U31" i="15"/>
  <c r="U23" i="15"/>
  <c r="N45" i="15"/>
  <c r="N37" i="15"/>
  <c r="N29" i="15"/>
  <c r="N21" i="15"/>
  <c r="N44" i="15"/>
  <c r="N36" i="15"/>
  <c r="N28" i="15"/>
  <c r="N20" i="15"/>
  <c r="N43" i="15"/>
  <c r="N35" i="15"/>
  <c r="N27" i="15"/>
  <c r="N41" i="15"/>
  <c r="N33" i="15"/>
  <c r="N25" i="15"/>
  <c r="N40" i="15"/>
  <c r="N32" i="15"/>
  <c r="N24" i="15"/>
  <c r="I18" i="15"/>
  <c r="I16" i="15"/>
  <c r="I17" i="15"/>
  <c r="I31" i="15" s="1"/>
  <c r="J80" i="15" s="1"/>
  <c r="N45" i="14"/>
  <c r="N37" i="14"/>
  <c r="N29" i="14"/>
  <c r="N21" i="14"/>
  <c r="N44" i="14"/>
  <c r="N36" i="14"/>
  <c r="N28" i="14"/>
  <c r="N20" i="14"/>
  <c r="N41" i="14"/>
  <c r="N33" i="14"/>
  <c r="N25" i="14"/>
  <c r="I16" i="14"/>
  <c r="I18" i="14"/>
  <c r="I17" i="14"/>
  <c r="I31" i="14" s="1"/>
  <c r="J80" i="14" s="1"/>
  <c r="U23" i="13"/>
  <c r="U35" i="13"/>
  <c r="U27" i="13"/>
  <c r="U19" i="13"/>
  <c r="I17" i="13"/>
  <c r="I31" i="13" s="1"/>
  <c r="J80" i="13" s="1"/>
  <c r="I16" i="13"/>
  <c r="I18" i="13"/>
  <c r="N41" i="13"/>
  <c r="N33" i="13"/>
  <c r="N25" i="13"/>
  <c r="N48" i="13"/>
  <c r="N40" i="13"/>
  <c r="N32" i="13"/>
  <c r="N24" i="13"/>
  <c r="N47" i="13"/>
  <c r="N39" i="13"/>
  <c r="N31" i="13"/>
  <c r="N23" i="13"/>
  <c r="N45" i="13"/>
  <c r="N37" i="13"/>
  <c r="N29" i="13"/>
  <c r="N44" i="13"/>
  <c r="N36" i="13"/>
  <c r="N28" i="13"/>
  <c r="I12" i="13"/>
  <c r="N43" i="13"/>
  <c r="N35" i="13"/>
  <c r="N27" i="13"/>
  <c r="I18" i="12"/>
  <c r="U45" i="12"/>
  <c r="U37" i="12"/>
  <c r="U29" i="12"/>
  <c r="U21" i="12"/>
  <c r="U44" i="12"/>
  <c r="U36" i="12"/>
  <c r="U28" i="12"/>
  <c r="U20" i="12"/>
  <c r="U41" i="12"/>
  <c r="U33" i="12"/>
  <c r="U25" i="12"/>
  <c r="U48" i="12"/>
  <c r="U40" i="12"/>
  <c r="U32" i="12"/>
  <c r="U24" i="12"/>
  <c r="I17" i="12"/>
  <c r="I31" i="12" s="1"/>
  <c r="J80" i="12" s="1"/>
  <c r="I16" i="12"/>
  <c r="N45" i="11"/>
  <c r="N34" i="11"/>
  <c r="N18" i="11"/>
  <c r="N44" i="11"/>
  <c r="N33" i="11"/>
  <c r="N17" i="11"/>
  <c r="N42" i="11"/>
  <c r="N30" i="11"/>
  <c r="N14" i="11"/>
  <c r="N40" i="11"/>
  <c r="N26" i="11"/>
  <c r="N38" i="11"/>
  <c r="N25" i="11"/>
  <c r="N28" i="11"/>
  <c r="N20" i="11"/>
  <c r="I12" i="11"/>
  <c r="N43" i="11"/>
  <c r="N35" i="11"/>
  <c r="N27" i="11"/>
  <c r="N19" i="11"/>
  <c r="N32" i="11"/>
  <c r="N24" i="11"/>
  <c r="N47" i="11"/>
  <c r="N39" i="11"/>
  <c r="N31" i="11"/>
  <c r="N23" i="11"/>
  <c r="N15" i="11"/>
  <c r="I18" i="11"/>
  <c r="I17" i="11"/>
  <c r="I31" i="11" s="1"/>
  <c r="J80" i="11" s="1"/>
  <c r="I16" i="11"/>
  <c r="U30" i="10"/>
  <c r="U42" i="10"/>
  <c r="U21" i="10"/>
  <c r="U41" i="10"/>
  <c r="U14" i="10"/>
  <c r="U37" i="10"/>
  <c r="N25" i="10"/>
  <c r="N16" i="10"/>
  <c r="U45" i="10"/>
  <c r="U34" i="10"/>
  <c r="U23" i="10"/>
  <c r="U12" i="10"/>
  <c r="U43" i="10"/>
  <c r="U33" i="10"/>
  <c r="U22" i="10"/>
  <c r="U19" i="10"/>
  <c r="U39" i="10"/>
  <c r="U29" i="10"/>
  <c r="U18" i="10"/>
  <c r="U48" i="10"/>
  <c r="U38" i="10"/>
  <c r="U27" i="10"/>
  <c r="U16" i="10"/>
  <c r="I16" i="10"/>
  <c r="U40" i="10"/>
  <c r="U32" i="10"/>
  <c r="U24" i="10"/>
  <c r="U15" i="10"/>
  <c r="I15" i="10"/>
  <c r="U44" i="10"/>
  <c r="U36" i="10"/>
  <c r="U28" i="10"/>
  <c r="U20" i="10"/>
  <c r="U11" i="10"/>
  <c r="N37" i="10"/>
  <c r="N29" i="10"/>
  <c r="N21" i="10"/>
  <c r="N13" i="10"/>
  <c r="U17" i="10"/>
  <c r="I18" i="10"/>
  <c r="I17" i="10"/>
  <c r="I31" i="10" s="1"/>
  <c r="J80" i="10" s="1"/>
  <c r="U48" i="9"/>
  <c r="U32" i="9"/>
  <c r="U24" i="9"/>
  <c r="N36" i="9"/>
  <c r="I16" i="9"/>
  <c r="N32" i="9"/>
  <c r="N28" i="9"/>
  <c r="N24" i="9"/>
  <c r="K78" i="9"/>
  <c r="N48" i="9"/>
  <c r="N44" i="9"/>
  <c r="N40" i="9"/>
  <c r="N43" i="9"/>
  <c r="N35" i="9"/>
  <c r="N27" i="9"/>
  <c r="N19" i="9"/>
  <c r="I12" i="9"/>
  <c r="N42" i="9"/>
  <c r="N34" i="9"/>
  <c r="N26" i="9"/>
  <c r="N41" i="9"/>
  <c r="N33" i="9"/>
  <c r="N25" i="9"/>
  <c r="N47" i="9"/>
  <c r="N39" i="9"/>
  <c r="N31" i="9"/>
  <c r="N23" i="9"/>
  <c r="N46" i="9"/>
  <c r="N38" i="9"/>
  <c r="N30" i="9"/>
  <c r="N22" i="9"/>
  <c r="N45" i="9"/>
  <c r="N37" i="9"/>
  <c r="N29" i="9"/>
  <c r="I18" i="9"/>
  <c r="U47" i="9"/>
  <c r="U39" i="9"/>
  <c r="U31" i="9"/>
  <c r="U23" i="9"/>
  <c r="U46" i="9"/>
  <c r="U38" i="9"/>
  <c r="U30" i="9"/>
  <c r="U22" i="9"/>
  <c r="U45" i="9"/>
  <c r="U37" i="9"/>
  <c r="U29" i="9"/>
  <c r="U44" i="9"/>
  <c r="U36" i="9"/>
  <c r="U28" i="9"/>
  <c r="U43" i="9"/>
  <c r="U35" i="9"/>
  <c r="U27" i="9"/>
  <c r="U19" i="9"/>
  <c r="I15" i="9"/>
  <c r="U42" i="9"/>
  <c r="U34" i="9"/>
  <c r="U26" i="9"/>
  <c r="U41" i="9"/>
  <c r="U33" i="9"/>
  <c r="U25" i="9"/>
  <c r="I17" i="9"/>
  <c r="I31" i="9" s="1"/>
  <c r="J80" i="9" s="1"/>
  <c r="N41" i="8"/>
  <c r="N33" i="8"/>
  <c r="N25" i="8"/>
  <c r="N45" i="8"/>
  <c r="N37" i="8"/>
  <c r="N29" i="8"/>
  <c r="N21" i="8"/>
  <c r="U43" i="8"/>
  <c r="U35" i="8"/>
  <c r="U27" i="8"/>
  <c r="U19" i="8"/>
  <c r="U3" i="8"/>
  <c r="U1" i="8"/>
  <c r="U41" i="8"/>
  <c r="U33" i="8"/>
  <c r="U25" i="8"/>
  <c r="U48" i="8"/>
  <c r="U40" i="8"/>
  <c r="U32" i="8"/>
  <c r="U24" i="8"/>
  <c r="U47" i="8"/>
  <c r="U39" i="8"/>
  <c r="U31" i="8"/>
  <c r="U23" i="8"/>
  <c r="U46" i="8"/>
  <c r="U38" i="8"/>
  <c r="U30" i="8"/>
  <c r="U22" i="8"/>
  <c r="I18" i="8"/>
  <c r="I16" i="8"/>
  <c r="I17" i="8"/>
  <c r="I31" i="8" s="1"/>
  <c r="J80" i="8" s="1"/>
  <c r="J81" i="8" s="1"/>
  <c r="U41" i="7"/>
  <c r="U30" i="7"/>
  <c r="U20" i="7"/>
  <c r="U43" i="7"/>
  <c r="U35" i="7"/>
  <c r="U27" i="7"/>
  <c r="U19" i="7"/>
  <c r="U47" i="7"/>
  <c r="U39" i="7"/>
  <c r="U31" i="7"/>
  <c r="U23" i="7"/>
  <c r="I16" i="7"/>
  <c r="I18" i="7"/>
  <c r="I17" i="7"/>
  <c r="I31" i="7" s="1"/>
  <c r="J80" i="7" s="1"/>
  <c r="N38" i="6"/>
  <c r="U47" i="6"/>
  <c r="U39" i="6"/>
  <c r="U31" i="6"/>
  <c r="U23" i="6"/>
  <c r="U15" i="6"/>
  <c r="U46" i="6"/>
  <c r="U38" i="6"/>
  <c r="U30" i="6"/>
  <c r="U22" i="6"/>
  <c r="U14" i="6"/>
  <c r="U45" i="6"/>
  <c r="U37" i="6"/>
  <c r="U29" i="6"/>
  <c r="U21" i="6"/>
  <c r="U43" i="6"/>
  <c r="U35" i="6"/>
  <c r="U27" i="6"/>
  <c r="U19" i="6"/>
  <c r="U42" i="6"/>
  <c r="U34" i="6"/>
  <c r="U26" i="6"/>
  <c r="U18" i="6"/>
  <c r="U41" i="6"/>
  <c r="U33" i="6"/>
  <c r="U25" i="6"/>
  <c r="U17" i="6"/>
  <c r="N48" i="6"/>
  <c r="N40" i="6"/>
  <c r="N32" i="6"/>
  <c r="N24" i="6"/>
  <c r="N16" i="6"/>
  <c r="N47" i="6"/>
  <c r="N39" i="6"/>
  <c r="N31" i="6"/>
  <c r="N23" i="6"/>
  <c r="N15" i="6"/>
  <c r="N45" i="6"/>
  <c r="N37" i="6"/>
  <c r="N29" i="6"/>
  <c r="N21" i="6"/>
  <c r="N44" i="6"/>
  <c r="N36" i="6"/>
  <c r="N28" i="6"/>
  <c r="N20" i="6"/>
  <c r="I12" i="6"/>
  <c r="N43" i="6"/>
  <c r="N35" i="6"/>
  <c r="N27" i="6"/>
  <c r="N19" i="6"/>
  <c r="I17" i="6"/>
  <c r="I31" i="6" s="1"/>
  <c r="J80" i="6" s="1"/>
  <c r="I18" i="6"/>
  <c r="I16" i="6"/>
  <c r="T41" i="26"/>
  <c r="Q41" i="26"/>
  <c r="Q25" i="26"/>
  <c r="R41" i="26"/>
  <c r="R25" i="26"/>
  <c r="S33" i="26"/>
  <c r="Q48" i="26"/>
  <c r="Q40" i="26"/>
  <c r="Q32" i="26"/>
  <c r="Q24" i="26"/>
  <c r="R48" i="26"/>
  <c r="R40" i="26"/>
  <c r="R32" i="26"/>
  <c r="R24" i="26"/>
  <c r="S48" i="26"/>
  <c r="S40" i="26"/>
  <c r="S32" i="26"/>
  <c r="S24" i="26"/>
  <c r="T33" i="26"/>
  <c r="Q47" i="26"/>
  <c r="Q39" i="26"/>
  <c r="Q31" i="26"/>
  <c r="Q23" i="26"/>
  <c r="R47" i="26"/>
  <c r="R39" i="26"/>
  <c r="R31" i="26"/>
  <c r="R23" i="26"/>
  <c r="S47" i="26"/>
  <c r="S39" i="26"/>
  <c r="S31" i="26"/>
  <c r="S23" i="26"/>
  <c r="T25" i="26"/>
  <c r="Q46" i="26"/>
  <c r="Q38" i="26"/>
  <c r="Q30" i="26"/>
  <c r="Q22" i="26"/>
  <c r="R46" i="26"/>
  <c r="R38" i="26"/>
  <c r="R30" i="26"/>
  <c r="R22" i="26"/>
  <c r="S46" i="26"/>
  <c r="S38" i="26"/>
  <c r="S30" i="26"/>
  <c r="S22" i="26"/>
  <c r="Q33" i="26"/>
  <c r="Q45" i="26"/>
  <c r="Q37" i="26"/>
  <c r="Q29" i="26"/>
  <c r="R45" i="26"/>
  <c r="R37" i="26"/>
  <c r="R29" i="26"/>
  <c r="S45" i="26"/>
  <c r="S37" i="26"/>
  <c r="S29" i="26"/>
  <c r="Q44" i="26"/>
  <c r="Q36" i="26"/>
  <c r="Q28" i="26"/>
  <c r="R44" i="26"/>
  <c r="R36" i="26"/>
  <c r="R28" i="26"/>
  <c r="S44" i="26"/>
  <c r="S36" i="26"/>
  <c r="S28" i="26"/>
  <c r="Q43" i="26"/>
  <c r="Q35" i="26"/>
  <c r="Q27" i="26"/>
  <c r="R43" i="26"/>
  <c r="R35" i="26"/>
  <c r="R27" i="26"/>
  <c r="S43" i="26"/>
  <c r="S35" i="26"/>
  <c r="S27" i="26"/>
  <c r="Q42" i="26"/>
  <c r="Q34" i="26"/>
  <c r="Q26" i="26"/>
  <c r="R42" i="26"/>
  <c r="R34" i="26"/>
  <c r="R26" i="26"/>
  <c r="S42" i="26"/>
  <c r="S34" i="26"/>
  <c r="S26" i="26"/>
  <c r="Q41" i="25"/>
  <c r="Q33" i="25"/>
  <c r="Q25" i="25"/>
  <c r="R41" i="25"/>
  <c r="R33" i="25"/>
  <c r="R25" i="25"/>
  <c r="S41" i="25"/>
  <c r="S33" i="25"/>
  <c r="S25" i="25"/>
  <c r="Q48" i="25"/>
  <c r="Q40" i="25"/>
  <c r="Q32" i="25"/>
  <c r="Q24" i="25"/>
  <c r="R48" i="25"/>
  <c r="R40" i="25"/>
  <c r="R32" i="25"/>
  <c r="R24" i="25"/>
  <c r="S48" i="25"/>
  <c r="S40" i="25"/>
  <c r="S32" i="25"/>
  <c r="S24" i="25"/>
  <c r="Q47" i="25"/>
  <c r="Q39" i="25"/>
  <c r="Q31" i="25"/>
  <c r="Q23" i="25"/>
  <c r="R47" i="25"/>
  <c r="R39" i="25"/>
  <c r="R31" i="25"/>
  <c r="R23" i="25"/>
  <c r="S47" i="25"/>
  <c r="S39" i="25"/>
  <c r="S31" i="25"/>
  <c r="S23" i="25"/>
  <c r="Q46" i="25"/>
  <c r="Q38" i="25"/>
  <c r="Q30" i="25"/>
  <c r="Q22" i="25"/>
  <c r="R46" i="25"/>
  <c r="R38" i="25"/>
  <c r="R30" i="25"/>
  <c r="R22" i="25"/>
  <c r="S46" i="25"/>
  <c r="S38" i="25"/>
  <c r="S30" i="25"/>
  <c r="S22" i="25"/>
  <c r="Q45" i="25"/>
  <c r="Q37" i="25"/>
  <c r="Q29" i="25"/>
  <c r="R45" i="25"/>
  <c r="R37" i="25"/>
  <c r="R29" i="25"/>
  <c r="S45" i="25"/>
  <c r="S37" i="25"/>
  <c r="S29" i="25"/>
  <c r="Q44" i="25"/>
  <c r="Q36" i="25"/>
  <c r="Q28" i="25"/>
  <c r="R44" i="25"/>
  <c r="R36" i="25"/>
  <c r="R28" i="25"/>
  <c r="S44" i="25"/>
  <c r="S36" i="25"/>
  <c r="S28" i="25"/>
  <c r="Q43" i="25"/>
  <c r="Q35" i="25"/>
  <c r="Q27" i="25"/>
  <c r="R43" i="25"/>
  <c r="R35" i="25"/>
  <c r="R27" i="25"/>
  <c r="S43" i="25"/>
  <c r="S35" i="25"/>
  <c r="S27" i="25"/>
  <c r="Q42" i="25"/>
  <c r="Q34" i="25"/>
  <c r="Q26" i="25"/>
  <c r="R42" i="25"/>
  <c r="R34" i="25"/>
  <c r="R26" i="25"/>
  <c r="S42" i="25"/>
  <c r="S34" i="25"/>
  <c r="S26" i="25"/>
  <c r="Q41" i="24"/>
  <c r="Q33" i="24"/>
  <c r="Q25" i="24"/>
  <c r="R41" i="24"/>
  <c r="R33" i="24"/>
  <c r="R25" i="24"/>
  <c r="S41" i="24"/>
  <c r="S33" i="24"/>
  <c r="S25" i="24"/>
  <c r="Q48" i="24"/>
  <c r="Q40" i="24"/>
  <c r="Q32" i="24"/>
  <c r="Q24" i="24"/>
  <c r="R48" i="24"/>
  <c r="R40" i="24"/>
  <c r="R32" i="24"/>
  <c r="R24" i="24"/>
  <c r="S48" i="24"/>
  <c r="S40" i="24"/>
  <c r="S32" i="24"/>
  <c r="S24" i="24"/>
  <c r="Q47" i="24"/>
  <c r="Q39" i="24"/>
  <c r="Q31" i="24"/>
  <c r="Q23" i="24"/>
  <c r="R47" i="24"/>
  <c r="R39" i="24"/>
  <c r="R31" i="24"/>
  <c r="R23" i="24"/>
  <c r="S47" i="24"/>
  <c r="S39" i="24"/>
  <c r="S31" i="24"/>
  <c r="S23" i="24"/>
  <c r="Q46" i="24"/>
  <c r="Q38" i="24"/>
  <c r="Q30" i="24"/>
  <c r="Q22" i="24"/>
  <c r="R46" i="24"/>
  <c r="R38" i="24"/>
  <c r="R30" i="24"/>
  <c r="R22" i="24"/>
  <c r="S46" i="24"/>
  <c r="S38" i="24"/>
  <c r="S30" i="24"/>
  <c r="S22" i="24"/>
  <c r="Q45" i="24"/>
  <c r="Q37" i="24"/>
  <c r="Q29" i="24"/>
  <c r="Q21" i="24"/>
  <c r="R45" i="24"/>
  <c r="R37" i="24"/>
  <c r="R29" i="24"/>
  <c r="R21" i="24"/>
  <c r="S45" i="24"/>
  <c r="S37" i="24"/>
  <c r="S29" i="24"/>
  <c r="S21" i="24"/>
  <c r="Q44" i="24"/>
  <c r="Q36" i="24"/>
  <c r="Q28" i="24"/>
  <c r="Q20" i="24"/>
  <c r="R44" i="24"/>
  <c r="R36" i="24"/>
  <c r="R28" i="24"/>
  <c r="R20" i="24"/>
  <c r="S44" i="24"/>
  <c r="S36" i="24"/>
  <c r="S28" i="24"/>
  <c r="S20" i="24"/>
  <c r="Q43" i="24"/>
  <c r="Q35" i="24"/>
  <c r="Q27" i="24"/>
  <c r="R43" i="24"/>
  <c r="R35" i="24"/>
  <c r="R27" i="24"/>
  <c r="S43" i="24"/>
  <c r="S35" i="24"/>
  <c r="S27" i="24"/>
  <c r="Q42" i="24"/>
  <c r="Q34" i="24"/>
  <c r="Q26" i="24"/>
  <c r="R42" i="24"/>
  <c r="R34" i="24"/>
  <c r="R26" i="24"/>
  <c r="S42" i="24"/>
  <c r="S34" i="24"/>
  <c r="S26" i="24"/>
  <c r="Q41" i="23"/>
  <c r="Q33" i="23"/>
  <c r="Q25" i="23"/>
  <c r="R41" i="23"/>
  <c r="R33" i="23"/>
  <c r="R25" i="23"/>
  <c r="S41" i="23"/>
  <c r="S33" i="23"/>
  <c r="S25" i="23"/>
  <c r="Q48" i="23"/>
  <c r="Q40" i="23"/>
  <c r="Q32" i="23"/>
  <c r="Q24" i="23"/>
  <c r="R48" i="23"/>
  <c r="R40" i="23"/>
  <c r="R32" i="23"/>
  <c r="R24" i="23"/>
  <c r="S48" i="23"/>
  <c r="S40" i="23"/>
  <c r="S32" i="23"/>
  <c r="S24" i="23"/>
  <c r="Q47" i="23"/>
  <c r="Q39" i="23"/>
  <c r="Q31" i="23"/>
  <c r="Q23" i="23"/>
  <c r="R47" i="23"/>
  <c r="R39" i="23"/>
  <c r="R31" i="23"/>
  <c r="R23" i="23"/>
  <c r="S47" i="23"/>
  <c r="S39" i="23"/>
  <c r="S31" i="23"/>
  <c r="S23" i="23"/>
  <c r="Q46" i="23"/>
  <c r="Q38" i="23"/>
  <c r="Q30" i="23"/>
  <c r="Q22" i="23"/>
  <c r="R46" i="23"/>
  <c r="R38" i="23"/>
  <c r="R30" i="23"/>
  <c r="R22" i="23"/>
  <c r="S46" i="23"/>
  <c r="S38" i="23"/>
  <c r="S30" i="23"/>
  <c r="S22" i="23"/>
  <c r="Q45" i="23"/>
  <c r="Q37" i="23"/>
  <c r="Q29" i="23"/>
  <c r="Q21" i="23"/>
  <c r="R45" i="23"/>
  <c r="R37" i="23"/>
  <c r="R29" i="23"/>
  <c r="R21" i="23"/>
  <c r="S45" i="23"/>
  <c r="S37" i="23"/>
  <c r="S29" i="23"/>
  <c r="S21" i="23"/>
  <c r="Q44" i="23"/>
  <c r="Q36" i="23"/>
  <c r="Q28" i="23"/>
  <c r="Q20" i="23"/>
  <c r="R44" i="23"/>
  <c r="R36" i="23"/>
  <c r="R28" i="23"/>
  <c r="R20" i="23"/>
  <c r="S44" i="23"/>
  <c r="S36" i="23"/>
  <c r="S28" i="23"/>
  <c r="S20" i="23"/>
  <c r="Q43" i="23"/>
  <c r="Q35" i="23"/>
  <c r="Q27" i="23"/>
  <c r="Q19" i="23"/>
  <c r="R43" i="23"/>
  <c r="R35" i="23"/>
  <c r="R27" i="23"/>
  <c r="R19" i="23"/>
  <c r="S43" i="23"/>
  <c r="S35" i="23"/>
  <c r="S27" i="23"/>
  <c r="S19" i="23"/>
  <c r="Q42" i="23"/>
  <c r="Q34" i="23"/>
  <c r="Q26" i="23"/>
  <c r="R42" i="23"/>
  <c r="R34" i="23"/>
  <c r="R26" i="23"/>
  <c r="S42" i="23"/>
  <c r="S34" i="23"/>
  <c r="S26" i="23"/>
  <c r="R41" i="22"/>
  <c r="Q33" i="22"/>
  <c r="R33" i="22"/>
  <c r="S33" i="22"/>
  <c r="Q48" i="22"/>
  <c r="Q40" i="22"/>
  <c r="Q32" i="22"/>
  <c r="Q24" i="22"/>
  <c r="R48" i="22"/>
  <c r="R40" i="22"/>
  <c r="R32" i="22"/>
  <c r="R24" i="22"/>
  <c r="S48" i="22"/>
  <c r="S40" i="22"/>
  <c r="S32" i="22"/>
  <c r="S24" i="22"/>
  <c r="Q41" i="22"/>
  <c r="Q25" i="22"/>
  <c r="R25" i="22"/>
  <c r="S41" i="22"/>
  <c r="S25" i="22"/>
  <c r="Q47" i="22"/>
  <c r="Q39" i="22"/>
  <c r="Q31" i="22"/>
  <c r="Q23" i="22"/>
  <c r="R47" i="22"/>
  <c r="R39" i="22"/>
  <c r="R31" i="22"/>
  <c r="R23" i="22"/>
  <c r="S47" i="22"/>
  <c r="S39" i="22"/>
  <c r="S31" i="22"/>
  <c r="S23" i="22"/>
  <c r="Q46" i="22"/>
  <c r="Q38" i="22"/>
  <c r="Q30" i="22"/>
  <c r="Q22" i="22"/>
  <c r="R46" i="22"/>
  <c r="R38" i="22"/>
  <c r="R30" i="22"/>
  <c r="R22" i="22"/>
  <c r="S46" i="22"/>
  <c r="S38" i="22"/>
  <c r="S30" i="22"/>
  <c r="S22" i="22"/>
  <c r="Q45" i="22"/>
  <c r="Q37" i="22"/>
  <c r="Q29" i="22"/>
  <c r="Q21" i="22"/>
  <c r="R45" i="22"/>
  <c r="R37" i="22"/>
  <c r="R29" i="22"/>
  <c r="R21" i="22"/>
  <c r="S45" i="22"/>
  <c r="S37" i="22"/>
  <c r="S29" i="22"/>
  <c r="S21" i="22"/>
  <c r="Q44" i="22"/>
  <c r="Q36" i="22"/>
  <c r="Q28" i="22"/>
  <c r="Q20" i="22"/>
  <c r="R44" i="22"/>
  <c r="R36" i="22"/>
  <c r="R28" i="22"/>
  <c r="R20" i="22"/>
  <c r="S44" i="22"/>
  <c r="S36" i="22"/>
  <c r="S28" i="22"/>
  <c r="S20" i="22"/>
  <c r="Q43" i="22"/>
  <c r="Q35" i="22"/>
  <c r="Q27" i="22"/>
  <c r="R43" i="22"/>
  <c r="R35" i="22"/>
  <c r="R27" i="22"/>
  <c r="S43" i="22"/>
  <c r="S35" i="22"/>
  <c r="S27" i="22"/>
  <c r="Q42" i="22"/>
  <c r="Q34" i="22"/>
  <c r="Q26" i="22"/>
  <c r="R42" i="22"/>
  <c r="R34" i="22"/>
  <c r="R26" i="22"/>
  <c r="S42" i="22"/>
  <c r="S34" i="22"/>
  <c r="S26" i="22"/>
  <c r="T48" i="21"/>
  <c r="T41" i="21"/>
  <c r="T40" i="21"/>
  <c r="T33" i="21"/>
  <c r="T32" i="21"/>
  <c r="T25" i="21"/>
  <c r="Q47" i="21"/>
  <c r="Q39" i="21"/>
  <c r="Q31" i="21"/>
  <c r="Q23" i="21"/>
  <c r="R47" i="21"/>
  <c r="R39" i="21"/>
  <c r="R31" i="21"/>
  <c r="R23" i="21"/>
  <c r="S47" i="21"/>
  <c r="S39" i="21"/>
  <c r="S31" i="21"/>
  <c r="S23" i="21"/>
  <c r="Q46" i="21"/>
  <c r="Q38" i="21"/>
  <c r="Q30" i="21"/>
  <c r="Q22" i="21"/>
  <c r="R46" i="21"/>
  <c r="R38" i="21"/>
  <c r="R30" i="21"/>
  <c r="R22" i="21"/>
  <c r="S46" i="21"/>
  <c r="S38" i="21"/>
  <c r="S30" i="21"/>
  <c r="S22" i="21"/>
  <c r="Q41" i="21"/>
  <c r="Q25" i="21"/>
  <c r="R41" i="21"/>
  <c r="R25" i="21"/>
  <c r="S33" i="21"/>
  <c r="Q32" i="21"/>
  <c r="R24" i="21"/>
  <c r="S32" i="21"/>
  <c r="Q45" i="21"/>
  <c r="Q37" i="21"/>
  <c r="Q29" i="21"/>
  <c r="Q21" i="21"/>
  <c r="R45" i="21"/>
  <c r="R37" i="21"/>
  <c r="R29" i="21"/>
  <c r="R21" i="21"/>
  <c r="S45" i="21"/>
  <c r="S37" i="21"/>
  <c r="S29" i="21"/>
  <c r="S21" i="21"/>
  <c r="Q40" i="21"/>
  <c r="R40" i="21"/>
  <c r="S48" i="21"/>
  <c r="S24" i="21"/>
  <c r="T24" i="21"/>
  <c r="Q44" i="21"/>
  <c r="Q36" i="21"/>
  <c r="Q28" i="21"/>
  <c r="R44" i="21"/>
  <c r="R36" i="21"/>
  <c r="R28" i="21"/>
  <c r="S44" i="21"/>
  <c r="S36" i="21"/>
  <c r="S28" i="21"/>
  <c r="Q33" i="21"/>
  <c r="Q48" i="21"/>
  <c r="Q43" i="21"/>
  <c r="Q35" i="21"/>
  <c r="Q27" i="21"/>
  <c r="R43" i="21"/>
  <c r="R35" i="21"/>
  <c r="R27" i="21"/>
  <c r="S43" i="21"/>
  <c r="S35" i="21"/>
  <c r="S27" i="21"/>
  <c r="Q42" i="21"/>
  <c r="Q34" i="21"/>
  <c r="Q26" i="21"/>
  <c r="R42" i="21"/>
  <c r="R34" i="21"/>
  <c r="R26" i="21"/>
  <c r="S42" i="21"/>
  <c r="S34" i="21"/>
  <c r="S26" i="21"/>
  <c r="Q41" i="20"/>
  <c r="Q33" i="20"/>
  <c r="Q25" i="20"/>
  <c r="R41" i="20"/>
  <c r="R33" i="20"/>
  <c r="R25" i="20"/>
  <c r="S41" i="20"/>
  <c r="S33" i="20"/>
  <c r="S25" i="20"/>
  <c r="Q48" i="20"/>
  <c r="Q40" i="20"/>
  <c r="Q32" i="20"/>
  <c r="Q24" i="20"/>
  <c r="R48" i="20"/>
  <c r="R40" i="20"/>
  <c r="R32" i="20"/>
  <c r="R24" i="20"/>
  <c r="S48" i="20"/>
  <c r="S40" i="20"/>
  <c r="S32" i="20"/>
  <c r="S24" i="20"/>
  <c r="Q47" i="20"/>
  <c r="Q39" i="20"/>
  <c r="Q31" i="20"/>
  <c r="Q23" i="20"/>
  <c r="R47" i="20"/>
  <c r="R39" i="20"/>
  <c r="R31" i="20"/>
  <c r="R23" i="20"/>
  <c r="S47" i="20"/>
  <c r="S39" i="20"/>
  <c r="S31" i="20"/>
  <c r="S23" i="20"/>
  <c r="Q46" i="20"/>
  <c r="Q38" i="20"/>
  <c r="Q30" i="20"/>
  <c r="Q22" i="20"/>
  <c r="R46" i="20"/>
  <c r="R38" i="20"/>
  <c r="R30" i="20"/>
  <c r="R22" i="20"/>
  <c r="S46" i="20"/>
  <c r="S38" i="20"/>
  <c r="S30" i="20"/>
  <c r="S22" i="20"/>
  <c r="Q45" i="20"/>
  <c r="Q37" i="20"/>
  <c r="Q29" i="20"/>
  <c r="Q21" i="20"/>
  <c r="R45" i="20"/>
  <c r="R37" i="20"/>
  <c r="R29" i="20"/>
  <c r="R21" i="20"/>
  <c r="S45" i="20"/>
  <c r="S37" i="20"/>
  <c r="S29" i="20"/>
  <c r="S21" i="20"/>
  <c r="Q44" i="20"/>
  <c r="Q36" i="20"/>
  <c r="Q28" i="20"/>
  <c r="Q20" i="20"/>
  <c r="R44" i="20"/>
  <c r="R36" i="20"/>
  <c r="R28" i="20"/>
  <c r="R20" i="20"/>
  <c r="S44" i="20"/>
  <c r="S36" i="20"/>
  <c r="S28" i="20"/>
  <c r="S20" i="20"/>
  <c r="Q43" i="20"/>
  <c r="Q35" i="20"/>
  <c r="Q27" i="20"/>
  <c r="Q19" i="20"/>
  <c r="R43" i="20"/>
  <c r="R35" i="20"/>
  <c r="R27" i="20"/>
  <c r="R19" i="20"/>
  <c r="S43" i="20"/>
  <c r="S35" i="20"/>
  <c r="S27" i="20"/>
  <c r="S19" i="20"/>
  <c r="Q42" i="20"/>
  <c r="Q34" i="20"/>
  <c r="Q26" i="20"/>
  <c r="Q18" i="20"/>
  <c r="R42" i="20"/>
  <c r="R34" i="20"/>
  <c r="R26" i="20"/>
  <c r="R18" i="20"/>
  <c r="S42" i="20"/>
  <c r="S34" i="20"/>
  <c r="S26" i="20"/>
  <c r="S18" i="20"/>
  <c r="Q41" i="19"/>
  <c r="Q33" i="19"/>
  <c r="Q25" i="19"/>
  <c r="R41" i="19"/>
  <c r="R33" i="19"/>
  <c r="R25" i="19"/>
  <c r="S41" i="19"/>
  <c r="S33" i="19"/>
  <c r="S25" i="19"/>
  <c r="Q48" i="19"/>
  <c r="Q40" i="19"/>
  <c r="Q32" i="19"/>
  <c r="Q24" i="19"/>
  <c r="R48" i="19"/>
  <c r="R40" i="19"/>
  <c r="R32" i="19"/>
  <c r="R24" i="19"/>
  <c r="S48" i="19"/>
  <c r="S40" i="19"/>
  <c r="S32" i="19"/>
  <c r="S24" i="19"/>
  <c r="Q47" i="19"/>
  <c r="Q39" i="19"/>
  <c r="Q31" i="19"/>
  <c r="Q23" i="19"/>
  <c r="R47" i="19"/>
  <c r="R39" i="19"/>
  <c r="R31" i="19"/>
  <c r="R23" i="19"/>
  <c r="S47" i="19"/>
  <c r="S39" i="19"/>
  <c r="S31" i="19"/>
  <c r="S23" i="19"/>
  <c r="Q46" i="19"/>
  <c r="Q38" i="19"/>
  <c r="Q30" i="19"/>
  <c r="Q22" i="19"/>
  <c r="R46" i="19"/>
  <c r="R38" i="19"/>
  <c r="R30" i="19"/>
  <c r="R22" i="19"/>
  <c r="S46" i="19"/>
  <c r="S38" i="19"/>
  <c r="S30" i="19"/>
  <c r="S22" i="19"/>
  <c r="Q45" i="19"/>
  <c r="Q37" i="19"/>
  <c r="Q29" i="19"/>
  <c r="R45" i="19"/>
  <c r="R37" i="19"/>
  <c r="R29" i="19"/>
  <c r="S45" i="19"/>
  <c r="S37" i="19"/>
  <c r="S29" i="19"/>
  <c r="Q44" i="19"/>
  <c r="Q36" i="19"/>
  <c r="Q28" i="19"/>
  <c r="R44" i="19"/>
  <c r="R36" i="19"/>
  <c r="R28" i="19"/>
  <c r="S44" i="19"/>
  <c r="S36" i="19"/>
  <c r="S28" i="19"/>
  <c r="Q43" i="19"/>
  <c r="Q35" i="19"/>
  <c r="Q27" i="19"/>
  <c r="R43" i="19"/>
  <c r="R35" i="19"/>
  <c r="R27" i="19"/>
  <c r="S43" i="19"/>
  <c r="S35" i="19"/>
  <c r="S27" i="19"/>
  <c r="Q42" i="19"/>
  <c r="Q34" i="19"/>
  <c r="Q26" i="19"/>
  <c r="R42" i="19"/>
  <c r="R34" i="19"/>
  <c r="R26" i="19"/>
  <c r="S42" i="19"/>
  <c r="S34" i="19"/>
  <c r="S26" i="19"/>
  <c r="Q41" i="18"/>
  <c r="Q33" i="18"/>
  <c r="Q25" i="18"/>
  <c r="R41" i="18"/>
  <c r="R33" i="18"/>
  <c r="R25" i="18"/>
  <c r="S41" i="18"/>
  <c r="S33" i="18"/>
  <c r="S25" i="18"/>
  <c r="Q48" i="18"/>
  <c r="Q40" i="18"/>
  <c r="Q32" i="18"/>
  <c r="Q24" i="18"/>
  <c r="R48" i="18"/>
  <c r="R40" i="18"/>
  <c r="R32" i="18"/>
  <c r="R24" i="18"/>
  <c r="S48" i="18"/>
  <c r="S40" i="18"/>
  <c r="S32" i="18"/>
  <c r="S24" i="18"/>
  <c r="Q47" i="18"/>
  <c r="Q39" i="18"/>
  <c r="Q31" i="18"/>
  <c r="Q23" i="18"/>
  <c r="R47" i="18"/>
  <c r="R39" i="18"/>
  <c r="R31" i="18"/>
  <c r="R23" i="18"/>
  <c r="S47" i="18"/>
  <c r="S39" i="18"/>
  <c r="S31" i="18"/>
  <c r="S23" i="18"/>
  <c r="Q46" i="18"/>
  <c r="Q38" i="18"/>
  <c r="Q30" i="18"/>
  <c r="Q22" i="18"/>
  <c r="R46" i="18"/>
  <c r="R38" i="18"/>
  <c r="R30" i="18"/>
  <c r="R22" i="18"/>
  <c r="S46" i="18"/>
  <c r="S38" i="18"/>
  <c r="S30" i="18"/>
  <c r="S22" i="18"/>
  <c r="Q45" i="18"/>
  <c r="Q37" i="18"/>
  <c r="Q29" i="18"/>
  <c r="Q21" i="18"/>
  <c r="R45" i="18"/>
  <c r="R37" i="18"/>
  <c r="R29" i="18"/>
  <c r="R21" i="18"/>
  <c r="S45" i="18"/>
  <c r="S37" i="18"/>
  <c r="S29" i="18"/>
  <c r="S21" i="18"/>
  <c r="Q44" i="18"/>
  <c r="Q36" i="18"/>
  <c r="Q28" i="18"/>
  <c r="Q20" i="18"/>
  <c r="R44" i="18"/>
  <c r="R36" i="18"/>
  <c r="R28" i="18"/>
  <c r="R20" i="18"/>
  <c r="S44" i="18"/>
  <c r="S36" i="18"/>
  <c r="S28" i="18"/>
  <c r="S20" i="18"/>
  <c r="Q43" i="18"/>
  <c r="Q35" i="18"/>
  <c r="Q27" i="18"/>
  <c r="Q19" i="18"/>
  <c r="R43" i="18"/>
  <c r="R35" i="18"/>
  <c r="R27" i="18"/>
  <c r="R19" i="18"/>
  <c r="S43" i="18"/>
  <c r="S35" i="18"/>
  <c r="S27" i="18"/>
  <c r="S19" i="18"/>
  <c r="Q42" i="18"/>
  <c r="Q34" i="18"/>
  <c r="Q26" i="18"/>
  <c r="R42" i="18"/>
  <c r="R34" i="18"/>
  <c r="R26" i="18"/>
  <c r="S42" i="18"/>
  <c r="S34" i="18"/>
  <c r="S26" i="18"/>
  <c r="Q41" i="17"/>
  <c r="Q33" i="17"/>
  <c r="Q25" i="17"/>
  <c r="R41" i="17"/>
  <c r="R33" i="17"/>
  <c r="R25" i="17"/>
  <c r="S41" i="17"/>
  <c r="S33" i="17"/>
  <c r="S25" i="17"/>
  <c r="Q48" i="17"/>
  <c r="Q40" i="17"/>
  <c r="Q32" i="17"/>
  <c r="Q24" i="17"/>
  <c r="R48" i="17"/>
  <c r="R40" i="17"/>
  <c r="R32" i="17"/>
  <c r="R24" i="17"/>
  <c r="S48" i="17"/>
  <c r="S40" i="17"/>
  <c r="S32" i="17"/>
  <c r="S24" i="17"/>
  <c r="Q47" i="17"/>
  <c r="Q39" i="17"/>
  <c r="Q31" i="17"/>
  <c r="Q23" i="17"/>
  <c r="R47" i="17"/>
  <c r="R39" i="17"/>
  <c r="R31" i="17"/>
  <c r="R23" i="17"/>
  <c r="S47" i="17"/>
  <c r="S39" i="17"/>
  <c r="S31" i="17"/>
  <c r="S23" i="17"/>
  <c r="Q46" i="17"/>
  <c r="Q38" i="17"/>
  <c r="Q30" i="17"/>
  <c r="Q22" i="17"/>
  <c r="R46" i="17"/>
  <c r="R38" i="17"/>
  <c r="R30" i="17"/>
  <c r="R22" i="17"/>
  <c r="S46" i="17"/>
  <c r="S38" i="17"/>
  <c r="S30" i="17"/>
  <c r="S22" i="17"/>
  <c r="Q45" i="17"/>
  <c r="Q37" i="17"/>
  <c r="Q29" i="17"/>
  <c r="Q21" i="17"/>
  <c r="R45" i="17"/>
  <c r="R37" i="17"/>
  <c r="R29" i="17"/>
  <c r="R21" i="17"/>
  <c r="S45" i="17"/>
  <c r="S37" i="17"/>
  <c r="S29" i="17"/>
  <c r="S21" i="17"/>
  <c r="Q44" i="17"/>
  <c r="Q36" i="17"/>
  <c r="Q28" i="17"/>
  <c r="Q20" i="17"/>
  <c r="R44" i="17"/>
  <c r="R36" i="17"/>
  <c r="R28" i="17"/>
  <c r="R20" i="17"/>
  <c r="S44" i="17"/>
  <c r="S36" i="17"/>
  <c r="S28" i="17"/>
  <c r="S20" i="17"/>
  <c r="Q43" i="17"/>
  <c r="Q35" i="17"/>
  <c r="Q27" i="17"/>
  <c r="R43" i="17"/>
  <c r="R35" i="17"/>
  <c r="R27" i="17"/>
  <c r="S43" i="17"/>
  <c r="S35" i="17"/>
  <c r="S27" i="17"/>
  <c r="Q42" i="17"/>
  <c r="Q34" i="17"/>
  <c r="Q26" i="17"/>
  <c r="R42" i="17"/>
  <c r="R34" i="17"/>
  <c r="R26" i="17"/>
  <c r="S42" i="17"/>
  <c r="S34" i="17"/>
  <c r="S26" i="17"/>
  <c r="T41" i="16"/>
  <c r="T33" i="16"/>
  <c r="T25" i="16"/>
  <c r="Q41" i="16"/>
  <c r="Q25" i="16"/>
  <c r="R33" i="16"/>
  <c r="S33" i="16"/>
  <c r="Q48" i="16"/>
  <c r="Q40" i="16"/>
  <c r="Q32" i="16"/>
  <c r="Q24" i="16"/>
  <c r="R48" i="16"/>
  <c r="R40" i="16"/>
  <c r="R32" i="16"/>
  <c r="R24" i="16"/>
  <c r="S48" i="16"/>
  <c r="S40" i="16"/>
  <c r="S32" i="16"/>
  <c r="S24" i="16"/>
  <c r="R41" i="16"/>
  <c r="R25" i="16"/>
  <c r="Q47" i="16"/>
  <c r="Q39" i="16"/>
  <c r="Q31" i="16"/>
  <c r="Q23" i="16"/>
  <c r="R47" i="16"/>
  <c r="R39" i="16"/>
  <c r="R31" i="16"/>
  <c r="R23" i="16"/>
  <c r="S47" i="16"/>
  <c r="S39" i="16"/>
  <c r="S31" i="16"/>
  <c r="S23" i="16"/>
  <c r="Q46" i="16"/>
  <c r="Q38" i="16"/>
  <c r="Q30" i="16"/>
  <c r="Q22" i="16"/>
  <c r="R46" i="16"/>
  <c r="R38" i="16"/>
  <c r="R30" i="16"/>
  <c r="R22" i="16"/>
  <c r="S46" i="16"/>
  <c r="S38" i="16"/>
  <c r="S30" i="16"/>
  <c r="S22" i="16"/>
  <c r="Q45" i="16"/>
  <c r="Q37" i="16"/>
  <c r="Q29" i="16"/>
  <c r="R45" i="16"/>
  <c r="R37" i="16"/>
  <c r="R29" i="16"/>
  <c r="S45" i="16"/>
  <c r="S37" i="16"/>
  <c r="S29" i="16"/>
  <c r="Q44" i="16"/>
  <c r="Q36" i="16"/>
  <c r="Q28" i="16"/>
  <c r="R44" i="16"/>
  <c r="R36" i="16"/>
  <c r="R28" i="16"/>
  <c r="S44" i="16"/>
  <c r="S36" i="16"/>
  <c r="S28" i="16"/>
  <c r="Q43" i="16"/>
  <c r="Q35" i="16"/>
  <c r="Q27" i="16"/>
  <c r="R43" i="16"/>
  <c r="R35" i="16"/>
  <c r="R27" i="16"/>
  <c r="S43" i="16"/>
  <c r="S35" i="16"/>
  <c r="S27" i="16"/>
  <c r="Q42" i="16"/>
  <c r="Q34" i="16"/>
  <c r="Q26" i="16"/>
  <c r="R42" i="16"/>
  <c r="R34" i="16"/>
  <c r="R26" i="16"/>
  <c r="S42" i="16"/>
  <c r="S34" i="16"/>
  <c r="S26" i="16"/>
  <c r="T25" i="15"/>
  <c r="T41" i="15"/>
  <c r="T33" i="15"/>
  <c r="Q33" i="15"/>
  <c r="R33" i="15"/>
  <c r="S41" i="15"/>
  <c r="S25" i="15"/>
  <c r="Q48" i="15"/>
  <c r="Q40" i="15"/>
  <c r="Q32" i="15"/>
  <c r="Q24" i="15"/>
  <c r="R48" i="15"/>
  <c r="R40" i="15"/>
  <c r="R32" i="15"/>
  <c r="R24" i="15"/>
  <c r="S48" i="15"/>
  <c r="S40" i="15"/>
  <c r="S32" i="15"/>
  <c r="S24" i="15"/>
  <c r="Q41" i="15"/>
  <c r="Q25" i="15"/>
  <c r="Q47" i="15"/>
  <c r="Q39" i="15"/>
  <c r="Q31" i="15"/>
  <c r="Q23" i="15"/>
  <c r="R47" i="15"/>
  <c r="R39" i="15"/>
  <c r="R31" i="15"/>
  <c r="R23" i="15"/>
  <c r="S47" i="15"/>
  <c r="S39" i="15"/>
  <c r="S31" i="15"/>
  <c r="S23" i="15"/>
  <c r="Q46" i="15"/>
  <c r="Q38" i="15"/>
  <c r="Q30" i="15"/>
  <c r="Q22" i="15"/>
  <c r="R46" i="15"/>
  <c r="R38" i="15"/>
  <c r="R30" i="15"/>
  <c r="R22" i="15"/>
  <c r="S46" i="15"/>
  <c r="S38" i="15"/>
  <c r="S30" i="15"/>
  <c r="S22" i="15"/>
  <c r="Q45" i="15"/>
  <c r="Q37" i="15"/>
  <c r="Q29" i="15"/>
  <c r="Q21" i="15"/>
  <c r="R45" i="15"/>
  <c r="R37" i="15"/>
  <c r="R29" i="15"/>
  <c r="R21" i="15"/>
  <c r="S45" i="15"/>
  <c r="S37" i="15"/>
  <c r="S29" i="15"/>
  <c r="S21" i="15"/>
  <c r="Q44" i="15"/>
  <c r="Q36" i="15"/>
  <c r="Q28" i="15"/>
  <c r="Q20" i="15"/>
  <c r="R44" i="15"/>
  <c r="R36" i="15"/>
  <c r="R28" i="15"/>
  <c r="R20" i="15"/>
  <c r="S44" i="15"/>
  <c r="S36" i="15"/>
  <c r="S28" i="15"/>
  <c r="S20" i="15"/>
  <c r="Q43" i="15"/>
  <c r="Q35" i="15"/>
  <c r="Q27" i="15"/>
  <c r="R43" i="15"/>
  <c r="R35" i="15"/>
  <c r="R27" i="15"/>
  <c r="S43" i="15"/>
  <c r="S35" i="15"/>
  <c r="S27" i="15"/>
  <c r="Q42" i="15"/>
  <c r="Q34" i="15"/>
  <c r="Q26" i="15"/>
  <c r="R42" i="15"/>
  <c r="R34" i="15"/>
  <c r="R26" i="15"/>
  <c r="S42" i="15"/>
  <c r="S34" i="15"/>
  <c r="S26" i="15"/>
  <c r="Q41" i="14"/>
  <c r="Q33" i="14"/>
  <c r="Q25" i="14"/>
  <c r="R41" i="14"/>
  <c r="R33" i="14"/>
  <c r="R25" i="14"/>
  <c r="S41" i="14"/>
  <c r="S33" i="14"/>
  <c r="S25" i="14"/>
  <c r="Q48" i="14"/>
  <c r="Q40" i="14"/>
  <c r="Q32" i="14"/>
  <c r="Q24" i="14"/>
  <c r="R48" i="14"/>
  <c r="R40" i="14"/>
  <c r="R32" i="14"/>
  <c r="R24" i="14"/>
  <c r="S48" i="14"/>
  <c r="S40" i="14"/>
  <c r="S32" i="14"/>
  <c r="S24" i="14"/>
  <c r="Q47" i="14"/>
  <c r="Q39" i="14"/>
  <c r="Q31" i="14"/>
  <c r="Q23" i="14"/>
  <c r="R47" i="14"/>
  <c r="R39" i="14"/>
  <c r="R31" i="14"/>
  <c r="R23" i="14"/>
  <c r="S47" i="14"/>
  <c r="S39" i="14"/>
  <c r="S31" i="14"/>
  <c r="S23" i="14"/>
  <c r="Q46" i="14"/>
  <c r="Q38" i="14"/>
  <c r="Q30" i="14"/>
  <c r="Q22" i="14"/>
  <c r="R46" i="14"/>
  <c r="R38" i="14"/>
  <c r="R30" i="14"/>
  <c r="R22" i="14"/>
  <c r="S46" i="14"/>
  <c r="S38" i="14"/>
  <c r="S30" i="14"/>
  <c r="S22" i="14"/>
  <c r="Q45" i="14"/>
  <c r="Q37" i="14"/>
  <c r="Q29" i="14"/>
  <c r="Q21" i="14"/>
  <c r="R45" i="14"/>
  <c r="R37" i="14"/>
  <c r="R29" i="14"/>
  <c r="R21" i="14"/>
  <c r="S45" i="14"/>
  <c r="S37" i="14"/>
  <c r="S29" i="14"/>
  <c r="S21" i="14"/>
  <c r="Q44" i="14"/>
  <c r="Q36" i="14"/>
  <c r="Q28" i="14"/>
  <c r="Q20" i="14"/>
  <c r="R44" i="14"/>
  <c r="R36" i="14"/>
  <c r="R28" i="14"/>
  <c r="R20" i="14"/>
  <c r="S44" i="14"/>
  <c r="S36" i="14"/>
  <c r="S28" i="14"/>
  <c r="S20" i="14"/>
  <c r="Q43" i="14"/>
  <c r="Q35" i="14"/>
  <c r="Q27" i="14"/>
  <c r="Q19" i="14"/>
  <c r="R43" i="14"/>
  <c r="R35" i="14"/>
  <c r="R27" i="14"/>
  <c r="R19" i="14"/>
  <c r="S43" i="14"/>
  <c r="S35" i="14"/>
  <c r="S27" i="14"/>
  <c r="S19" i="14"/>
  <c r="Q42" i="14"/>
  <c r="Q34" i="14"/>
  <c r="Q26" i="14"/>
  <c r="Q18" i="14"/>
  <c r="R42" i="14"/>
  <c r="R34" i="14"/>
  <c r="R26" i="14"/>
  <c r="R18" i="14"/>
  <c r="S42" i="14"/>
  <c r="S34" i="14"/>
  <c r="S26" i="14"/>
  <c r="S18" i="14"/>
  <c r="Q41" i="13"/>
  <c r="Q25" i="13"/>
  <c r="R41" i="13"/>
  <c r="R25" i="13"/>
  <c r="S33" i="13"/>
  <c r="Q48" i="13"/>
  <c r="Q40" i="13"/>
  <c r="Q32" i="13"/>
  <c r="Q24" i="13"/>
  <c r="R48" i="13"/>
  <c r="R40" i="13"/>
  <c r="R32" i="13"/>
  <c r="R24" i="13"/>
  <c r="S48" i="13"/>
  <c r="S40" i="13"/>
  <c r="S32" i="13"/>
  <c r="S24" i="13"/>
  <c r="Q33" i="13"/>
  <c r="R33" i="13"/>
  <c r="S41" i="13"/>
  <c r="S25" i="13"/>
  <c r="Q47" i="13"/>
  <c r="Q39" i="13"/>
  <c r="Q31" i="13"/>
  <c r="Q23" i="13"/>
  <c r="R47" i="13"/>
  <c r="R39" i="13"/>
  <c r="R31" i="13"/>
  <c r="R23" i="13"/>
  <c r="S47" i="13"/>
  <c r="S39" i="13"/>
  <c r="S31" i="13"/>
  <c r="S23" i="13"/>
  <c r="Q46" i="13"/>
  <c r="Q38" i="13"/>
  <c r="Q30" i="13"/>
  <c r="Q22" i="13"/>
  <c r="R46" i="13"/>
  <c r="R38" i="13"/>
  <c r="R30" i="13"/>
  <c r="R22" i="13"/>
  <c r="S46" i="13"/>
  <c r="S38" i="13"/>
  <c r="S30" i="13"/>
  <c r="S22" i="13"/>
  <c r="Q45" i="13"/>
  <c r="Q37" i="13"/>
  <c r="Q29" i="13"/>
  <c r="R45" i="13"/>
  <c r="R37" i="13"/>
  <c r="R29" i="13"/>
  <c r="S45" i="13"/>
  <c r="S37" i="13"/>
  <c r="S29" i="13"/>
  <c r="Q44" i="13"/>
  <c r="Q36" i="13"/>
  <c r="Q28" i="13"/>
  <c r="R44" i="13"/>
  <c r="R36" i="13"/>
  <c r="R28" i="13"/>
  <c r="S44" i="13"/>
  <c r="S36" i="13"/>
  <c r="S28" i="13"/>
  <c r="Q43" i="13"/>
  <c r="Q35" i="13"/>
  <c r="Q27" i="13"/>
  <c r="R43" i="13"/>
  <c r="R35" i="13"/>
  <c r="R27" i="13"/>
  <c r="S43" i="13"/>
  <c r="S35" i="13"/>
  <c r="S27" i="13"/>
  <c r="Q42" i="13"/>
  <c r="Q34" i="13"/>
  <c r="Q26" i="13"/>
  <c r="R42" i="13"/>
  <c r="R34" i="13"/>
  <c r="R26" i="13"/>
  <c r="S42" i="13"/>
  <c r="S34" i="13"/>
  <c r="S26" i="13"/>
  <c r="Q41" i="12"/>
  <c r="Q33" i="12"/>
  <c r="Q25" i="12"/>
  <c r="R41" i="12"/>
  <c r="R33" i="12"/>
  <c r="R25" i="12"/>
  <c r="S41" i="12"/>
  <c r="S33" i="12"/>
  <c r="S25" i="12"/>
  <c r="Q48" i="12"/>
  <c r="Q40" i="12"/>
  <c r="Q32" i="12"/>
  <c r="Q24" i="12"/>
  <c r="R48" i="12"/>
  <c r="R40" i="12"/>
  <c r="R32" i="12"/>
  <c r="R24" i="12"/>
  <c r="S48" i="12"/>
  <c r="S40" i="12"/>
  <c r="S32" i="12"/>
  <c r="S24" i="12"/>
  <c r="Q47" i="12"/>
  <c r="Q39" i="12"/>
  <c r="Q31" i="12"/>
  <c r="Q23" i="12"/>
  <c r="R47" i="12"/>
  <c r="R39" i="12"/>
  <c r="R31" i="12"/>
  <c r="R23" i="12"/>
  <c r="S47" i="12"/>
  <c r="S39" i="12"/>
  <c r="S31" i="12"/>
  <c r="S23" i="12"/>
  <c r="Q46" i="12"/>
  <c r="Q38" i="12"/>
  <c r="Q30" i="12"/>
  <c r="Q22" i="12"/>
  <c r="R46" i="12"/>
  <c r="R38" i="12"/>
  <c r="R30" i="12"/>
  <c r="R22" i="12"/>
  <c r="S46" i="12"/>
  <c r="S38" i="12"/>
  <c r="S30" i="12"/>
  <c r="S22" i="12"/>
  <c r="Q45" i="12"/>
  <c r="Q37" i="12"/>
  <c r="Q29" i="12"/>
  <c r="Q21" i="12"/>
  <c r="R45" i="12"/>
  <c r="R37" i="12"/>
  <c r="R29" i="12"/>
  <c r="R21" i="12"/>
  <c r="S45" i="12"/>
  <c r="S37" i="12"/>
  <c r="S29" i="12"/>
  <c r="S21" i="12"/>
  <c r="Q44" i="12"/>
  <c r="Q36" i="12"/>
  <c r="Q28" i="12"/>
  <c r="Q20" i="12"/>
  <c r="R44" i="12"/>
  <c r="R36" i="12"/>
  <c r="R28" i="12"/>
  <c r="R20" i="12"/>
  <c r="S44" i="12"/>
  <c r="S36" i="12"/>
  <c r="S28" i="12"/>
  <c r="S20" i="12"/>
  <c r="Q43" i="12"/>
  <c r="Q35" i="12"/>
  <c r="Q27" i="12"/>
  <c r="R43" i="12"/>
  <c r="R35" i="12"/>
  <c r="R27" i="12"/>
  <c r="S43" i="12"/>
  <c r="S35" i="12"/>
  <c r="S27" i="12"/>
  <c r="Q42" i="12"/>
  <c r="Q34" i="12"/>
  <c r="Q26" i="12"/>
  <c r="R42" i="12"/>
  <c r="R34" i="12"/>
  <c r="R26" i="12"/>
  <c r="S42" i="12"/>
  <c r="S34" i="12"/>
  <c r="S26" i="12"/>
  <c r="Q41" i="11"/>
  <c r="Q33" i="11"/>
  <c r="Q25" i="11"/>
  <c r="Q17" i="11"/>
  <c r="R41" i="11"/>
  <c r="R33" i="11"/>
  <c r="R25" i="11"/>
  <c r="R17" i="11"/>
  <c r="S41" i="11"/>
  <c r="S33" i="11"/>
  <c r="S25" i="11"/>
  <c r="S17" i="11"/>
  <c r="Q48" i="11"/>
  <c r="Q40" i="11"/>
  <c r="Q32" i="11"/>
  <c r="Q24" i="11"/>
  <c r="R48" i="11"/>
  <c r="R40" i="11"/>
  <c r="R32" i="11"/>
  <c r="R24" i="11"/>
  <c r="S48" i="11"/>
  <c r="S40" i="11"/>
  <c r="S32" i="11"/>
  <c r="S24" i="11"/>
  <c r="Q47" i="11"/>
  <c r="Q39" i="11"/>
  <c r="Q31" i="11"/>
  <c r="Q23" i="11"/>
  <c r="R47" i="11"/>
  <c r="R39" i="11"/>
  <c r="R31" i="11"/>
  <c r="R23" i="11"/>
  <c r="S47" i="11"/>
  <c r="S39" i="11"/>
  <c r="S31" i="11"/>
  <c r="S23" i="11"/>
  <c r="Q46" i="11"/>
  <c r="Q38" i="11"/>
  <c r="Q30" i="11"/>
  <c r="Q22" i="11"/>
  <c r="R46" i="11"/>
  <c r="R38" i="11"/>
  <c r="R30" i="11"/>
  <c r="R22" i="11"/>
  <c r="S46" i="11"/>
  <c r="S38" i="11"/>
  <c r="S30" i="11"/>
  <c r="S22" i="11"/>
  <c r="Q45" i="11"/>
  <c r="Q37" i="11"/>
  <c r="Q29" i="11"/>
  <c r="Q21" i="11"/>
  <c r="R45" i="11"/>
  <c r="R37" i="11"/>
  <c r="R29" i="11"/>
  <c r="R21" i="11"/>
  <c r="S45" i="11"/>
  <c r="S37" i="11"/>
  <c r="S29" i="11"/>
  <c r="S21" i="11"/>
  <c r="Q44" i="11"/>
  <c r="Q36" i="11"/>
  <c r="Q28" i="11"/>
  <c r="Q20" i="11"/>
  <c r="R44" i="11"/>
  <c r="R36" i="11"/>
  <c r="R28" i="11"/>
  <c r="R20" i="11"/>
  <c r="S44" i="11"/>
  <c r="S36" i="11"/>
  <c r="S28" i="11"/>
  <c r="S20" i="11"/>
  <c r="Q43" i="11"/>
  <c r="Q35" i="11"/>
  <c r="Q27" i="11"/>
  <c r="Q19" i="11"/>
  <c r="R43" i="11"/>
  <c r="R35" i="11"/>
  <c r="R27" i="11"/>
  <c r="R19" i="11"/>
  <c r="S43" i="11"/>
  <c r="S35" i="11"/>
  <c r="S27" i="11"/>
  <c r="S19" i="11"/>
  <c r="Q42" i="11"/>
  <c r="Q34" i="11"/>
  <c r="Q26" i="11"/>
  <c r="Q18" i="11"/>
  <c r="R42" i="11"/>
  <c r="R34" i="11"/>
  <c r="R26" i="11"/>
  <c r="R18" i="11"/>
  <c r="S42" i="11"/>
  <c r="S34" i="11"/>
  <c r="S26" i="11"/>
  <c r="S18" i="11"/>
  <c r="T41" i="10"/>
  <c r="Q41" i="10"/>
  <c r="Q33" i="10"/>
  <c r="Q25" i="10"/>
  <c r="Q17" i="10"/>
  <c r="R41" i="10"/>
  <c r="R33" i="10"/>
  <c r="R25" i="10"/>
  <c r="R17" i="10"/>
  <c r="S33" i="10"/>
  <c r="S25" i="10"/>
  <c r="S17" i="10"/>
  <c r="Q48" i="10"/>
  <c r="Q40" i="10"/>
  <c r="Q32" i="10"/>
  <c r="Q24" i="10"/>
  <c r="Q16" i="10"/>
  <c r="R48" i="10"/>
  <c r="R40" i="10"/>
  <c r="R32" i="10"/>
  <c r="R24" i="10"/>
  <c r="R16" i="10"/>
  <c r="S48" i="10"/>
  <c r="S40" i="10"/>
  <c r="S32" i="10"/>
  <c r="S24" i="10"/>
  <c r="S16" i="10"/>
  <c r="Q47" i="10"/>
  <c r="Q39" i="10"/>
  <c r="Q31" i="10"/>
  <c r="Q23" i="10"/>
  <c r="Q15" i="10"/>
  <c r="R47" i="10"/>
  <c r="R39" i="10"/>
  <c r="R31" i="10"/>
  <c r="R23" i="10"/>
  <c r="R15" i="10"/>
  <c r="S47" i="10"/>
  <c r="S39" i="10"/>
  <c r="S31" i="10"/>
  <c r="S23" i="10"/>
  <c r="S15" i="10"/>
  <c r="Q46" i="10"/>
  <c r="Q38" i="10"/>
  <c r="Q30" i="10"/>
  <c r="Q22" i="10"/>
  <c r="Q14" i="10"/>
  <c r="R46" i="10"/>
  <c r="R38" i="10"/>
  <c r="R30" i="10"/>
  <c r="R22" i="10"/>
  <c r="R14" i="10"/>
  <c r="S46" i="10"/>
  <c r="S38" i="10"/>
  <c r="S30" i="10"/>
  <c r="S22" i="10"/>
  <c r="S14" i="10"/>
  <c r="Q45" i="10"/>
  <c r="Q37" i="10"/>
  <c r="Q29" i="10"/>
  <c r="Q21" i="10"/>
  <c r="R45" i="10"/>
  <c r="R37" i="10"/>
  <c r="R29" i="10"/>
  <c r="R21" i="10"/>
  <c r="S45" i="10"/>
  <c r="S37" i="10"/>
  <c r="S29" i="10"/>
  <c r="S21" i="10"/>
  <c r="Q44" i="10"/>
  <c r="Q36" i="10"/>
  <c r="Q28" i="10"/>
  <c r="Q20" i="10"/>
  <c r="R44" i="10"/>
  <c r="R36" i="10"/>
  <c r="R28" i="10"/>
  <c r="R20" i="10"/>
  <c r="S44" i="10"/>
  <c r="S36" i="10"/>
  <c r="S28" i="10"/>
  <c r="S20" i="10"/>
  <c r="Q43" i="10"/>
  <c r="Q35" i="10"/>
  <c r="Q27" i="10"/>
  <c r="Q19" i="10"/>
  <c r="R43" i="10"/>
  <c r="R35" i="10"/>
  <c r="R27" i="10"/>
  <c r="R19" i="10"/>
  <c r="S43" i="10"/>
  <c r="S35" i="10"/>
  <c r="S27" i="10"/>
  <c r="S19" i="10"/>
  <c r="Q42" i="10"/>
  <c r="Q34" i="10"/>
  <c r="Q26" i="10"/>
  <c r="Q18" i="10"/>
  <c r="R42" i="10"/>
  <c r="R34" i="10"/>
  <c r="R26" i="10"/>
  <c r="R18" i="10"/>
  <c r="S42" i="10"/>
  <c r="S34" i="10"/>
  <c r="S26" i="10"/>
  <c r="S18" i="10"/>
  <c r="Q41" i="9"/>
  <c r="Q33" i="9"/>
  <c r="Q25" i="9"/>
  <c r="R41" i="9"/>
  <c r="R33" i="9"/>
  <c r="R25" i="9"/>
  <c r="S41" i="9"/>
  <c r="S33" i="9"/>
  <c r="S25" i="9"/>
  <c r="Q48" i="9"/>
  <c r="Q40" i="9"/>
  <c r="Q32" i="9"/>
  <c r="Q24" i="9"/>
  <c r="R48" i="9"/>
  <c r="R40" i="9"/>
  <c r="R32" i="9"/>
  <c r="R24" i="9"/>
  <c r="S48" i="9"/>
  <c r="S40" i="9"/>
  <c r="S32" i="9"/>
  <c r="S24" i="9"/>
  <c r="Q47" i="9"/>
  <c r="Q39" i="9"/>
  <c r="Q31" i="9"/>
  <c r="Q23" i="9"/>
  <c r="R47" i="9"/>
  <c r="R39" i="9"/>
  <c r="R31" i="9"/>
  <c r="R23" i="9"/>
  <c r="S47" i="9"/>
  <c r="S39" i="9"/>
  <c r="S31" i="9"/>
  <c r="S23" i="9"/>
  <c r="Q46" i="9"/>
  <c r="Q38" i="9"/>
  <c r="Q30" i="9"/>
  <c r="Q22" i="9"/>
  <c r="R46" i="9"/>
  <c r="R38" i="9"/>
  <c r="R30" i="9"/>
  <c r="R22" i="9"/>
  <c r="S46" i="9"/>
  <c r="S38" i="9"/>
  <c r="S30" i="9"/>
  <c r="S22" i="9"/>
  <c r="Q45" i="9"/>
  <c r="Q37" i="9"/>
  <c r="Q29" i="9"/>
  <c r="R45" i="9"/>
  <c r="R37" i="9"/>
  <c r="R29" i="9"/>
  <c r="S45" i="9"/>
  <c r="S37" i="9"/>
  <c r="S29" i="9"/>
  <c r="Q44" i="9"/>
  <c r="Q36" i="9"/>
  <c r="Q28" i="9"/>
  <c r="R44" i="9"/>
  <c r="R36" i="9"/>
  <c r="R28" i="9"/>
  <c r="S44" i="9"/>
  <c r="S36" i="9"/>
  <c r="S28" i="9"/>
  <c r="Q43" i="9"/>
  <c r="Q35" i="9"/>
  <c r="Q27" i="9"/>
  <c r="R43" i="9"/>
  <c r="R35" i="9"/>
  <c r="R27" i="9"/>
  <c r="S43" i="9"/>
  <c r="S35" i="9"/>
  <c r="S27" i="9"/>
  <c r="Q42" i="9"/>
  <c r="Q34" i="9"/>
  <c r="Q26" i="9"/>
  <c r="R42" i="9"/>
  <c r="R34" i="9"/>
  <c r="R26" i="9"/>
  <c r="S42" i="9"/>
  <c r="S34" i="9"/>
  <c r="S26" i="9"/>
  <c r="Q41" i="8"/>
  <c r="Q33" i="8"/>
  <c r="Q25" i="8"/>
  <c r="R41" i="8"/>
  <c r="R33" i="8"/>
  <c r="R25" i="8"/>
  <c r="S41" i="8"/>
  <c r="S33" i="8"/>
  <c r="S25" i="8"/>
  <c r="Q48" i="8"/>
  <c r="Q40" i="8"/>
  <c r="Q32" i="8"/>
  <c r="Q24" i="8"/>
  <c r="R48" i="8"/>
  <c r="R40" i="8"/>
  <c r="R32" i="8"/>
  <c r="R24" i="8"/>
  <c r="S48" i="8"/>
  <c r="S40" i="8"/>
  <c r="S32" i="8"/>
  <c r="S24" i="8"/>
  <c r="Q47" i="8"/>
  <c r="Q39" i="8"/>
  <c r="Q31" i="8"/>
  <c r="Q23" i="8"/>
  <c r="R47" i="8"/>
  <c r="R39" i="8"/>
  <c r="R31" i="8"/>
  <c r="R23" i="8"/>
  <c r="S47" i="8"/>
  <c r="S39" i="8"/>
  <c r="S31" i="8"/>
  <c r="S23" i="8"/>
  <c r="Q46" i="8"/>
  <c r="Q38" i="8"/>
  <c r="Q30" i="8"/>
  <c r="Q22" i="8"/>
  <c r="R46" i="8"/>
  <c r="R38" i="8"/>
  <c r="R30" i="8"/>
  <c r="R22" i="8"/>
  <c r="S46" i="8"/>
  <c r="S38" i="8"/>
  <c r="S30" i="8"/>
  <c r="S22" i="8"/>
  <c r="Q45" i="8"/>
  <c r="Q37" i="8"/>
  <c r="Q29" i="8"/>
  <c r="Q21" i="8"/>
  <c r="R45" i="8"/>
  <c r="R37" i="8"/>
  <c r="R29" i="8"/>
  <c r="R21" i="8"/>
  <c r="S45" i="8"/>
  <c r="S37" i="8"/>
  <c r="S29" i="8"/>
  <c r="S21" i="8"/>
  <c r="Q44" i="8"/>
  <c r="Q36" i="8"/>
  <c r="Q28" i="8"/>
  <c r="Q20" i="8"/>
  <c r="R44" i="8"/>
  <c r="R36" i="8"/>
  <c r="R28" i="8"/>
  <c r="R20" i="8"/>
  <c r="S44" i="8"/>
  <c r="S36" i="8"/>
  <c r="S28" i="8"/>
  <c r="S20" i="8"/>
  <c r="Q43" i="8"/>
  <c r="Q35" i="8"/>
  <c r="Q27" i="8"/>
  <c r="Q19" i="8"/>
  <c r="R43" i="8"/>
  <c r="R35" i="8"/>
  <c r="R27" i="8"/>
  <c r="R19" i="8"/>
  <c r="S43" i="8"/>
  <c r="S35" i="8"/>
  <c r="S27" i="8"/>
  <c r="S19" i="8"/>
  <c r="Q42" i="8"/>
  <c r="Q34" i="8"/>
  <c r="Q26" i="8"/>
  <c r="R42" i="8"/>
  <c r="R34" i="8"/>
  <c r="R26" i="8"/>
  <c r="S42" i="8"/>
  <c r="S34" i="8"/>
  <c r="S26" i="8"/>
  <c r="Q41" i="7"/>
  <c r="Q33" i="7"/>
  <c r="Q25" i="7"/>
  <c r="R41" i="7"/>
  <c r="R33" i="7"/>
  <c r="R25" i="7"/>
  <c r="S41" i="7"/>
  <c r="S33" i="7"/>
  <c r="S25" i="7"/>
  <c r="Q48" i="7"/>
  <c r="Q40" i="7"/>
  <c r="Q32" i="7"/>
  <c r="Q24" i="7"/>
  <c r="R48" i="7"/>
  <c r="R40" i="7"/>
  <c r="R32" i="7"/>
  <c r="R24" i="7"/>
  <c r="S48" i="7"/>
  <c r="S40" i="7"/>
  <c r="S32" i="7"/>
  <c r="S24" i="7"/>
  <c r="Q47" i="7"/>
  <c r="Q39" i="7"/>
  <c r="Q31" i="7"/>
  <c r="Q23" i="7"/>
  <c r="R47" i="7"/>
  <c r="R39" i="7"/>
  <c r="R31" i="7"/>
  <c r="R23" i="7"/>
  <c r="S47" i="7"/>
  <c r="S39" i="7"/>
  <c r="S31" i="7"/>
  <c r="S23" i="7"/>
  <c r="Q46" i="7"/>
  <c r="Q38" i="7"/>
  <c r="Q30" i="7"/>
  <c r="Q22" i="7"/>
  <c r="R46" i="7"/>
  <c r="R38" i="7"/>
  <c r="R30" i="7"/>
  <c r="R22" i="7"/>
  <c r="S46" i="7"/>
  <c r="S38" i="7"/>
  <c r="S30" i="7"/>
  <c r="S22" i="7"/>
  <c r="Q45" i="7"/>
  <c r="Q37" i="7"/>
  <c r="Q29" i="7"/>
  <c r="Q21" i="7"/>
  <c r="R45" i="7"/>
  <c r="R37" i="7"/>
  <c r="R29" i="7"/>
  <c r="R21" i="7"/>
  <c r="S45" i="7"/>
  <c r="S37" i="7"/>
  <c r="S29" i="7"/>
  <c r="S21" i="7"/>
  <c r="Q44" i="7"/>
  <c r="Q36" i="7"/>
  <c r="Q28" i="7"/>
  <c r="Q20" i="7"/>
  <c r="R44" i="7"/>
  <c r="R36" i="7"/>
  <c r="R28" i="7"/>
  <c r="R20" i="7"/>
  <c r="S44" i="7"/>
  <c r="S36" i="7"/>
  <c r="S28" i="7"/>
  <c r="S20" i="7"/>
  <c r="Q43" i="7"/>
  <c r="Q35" i="7"/>
  <c r="Q27" i="7"/>
  <c r="Q19" i="7"/>
  <c r="R43" i="7"/>
  <c r="R35" i="7"/>
  <c r="R27" i="7"/>
  <c r="R19" i="7"/>
  <c r="S43" i="7"/>
  <c r="S35" i="7"/>
  <c r="S27" i="7"/>
  <c r="S19" i="7"/>
  <c r="Q42" i="7"/>
  <c r="Q34" i="7"/>
  <c r="Q26" i="7"/>
  <c r="Q18" i="7"/>
  <c r="R42" i="7"/>
  <c r="R34" i="7"/>
  <c r="R26" i="7"/>
  <c r="R18" i="7"/>
  <c r="S42" i="7"/>
  <c r="S34" i="7"/>
  <c r="S26" i="7"/>
  <c r="S18" i="7"/>
  <c r="Q41" i="6"/>
  <c r="Q33" i="6"/>
  <c r="Q25" i="6"/>
  <c r="Q17" i="6"/>
  <c r="R41" i="6"/>
  <c r="R33" i="6"/>
  <c r="R25" i="6"/>
  <c r="R17" i="6"/>
  <c r="S41" i="6"/>
  <c r="S33" i="6"/>
  <c r="S25" i="6"/>
  <c r="S17" i="6"/>
  <c r="Q48" i="6"/>
  <c r="Q40" i="6"/>
  <c r="Q32" i="6"/>
  <c r="Q24" i="6"/>
  <c r="Q16" i="6"/>
  <c r="R48" i="6"/>
  <c r="R40" i="6"/>
  <c r="R32" i="6"/>
  <c r="R24" i="6"/>
  <c r="R16" i="6"/>
  <c r="S48" i="6"/>
  <c r="S40" i="6"/>
  <c r="S32" i="6"/>
  <c r="S24" i="6"/>
  <c r="S16" i="6"/>
  <c r="Q47" i="6"/>
  <c r="Q39" i="6"/>
  <c r="Q31" i="6"/>
  <c r="Q23" i="6"/>
  <c r="Q15" i="6"/>
  <c r="R47" i="6"/>
  <c r="R39" i="6"/>
  <c r="R31" i="6"/>
  <c r="R23" i="6"/>
  <c r="R15" i="6"/>
  <c r="S47" i="6"/>
  <c r="S39" i="6"/>
  <c r="S31" i="6"/>
  <c r="S23" i="6"/>
  <c r="S15" i="6"/>
  <c r="Q46" i="6"/>
  <c r="Q38" i="6"/>
  <c r="Q30" i="6"/>
  <c r="Q22" i="6"/>
  <c r="Q14" i="6"/>
  <c r="R46" i="6"/>
  <c r="R38" i="6"/>
  <c r="R30" i="6"/>
  <c r="R22" i="6"/>
  <c r="R14" i="6"/>
  <c r="S46" i="6"/>
  <c r="S38" i="6"/>
  <c r="S30" i="6"/>
  <c r="S22" i="6"/>
  <c r="S14" i="6"/>
  <c r="Q45" i="6"/>
  <c r="Q37" i="6"/>
  <c r="Q29" i="6"/>
  <c r="Q21" i="6"/>
  <c r="R45" i="6"/>
  <c r="R37" i="6"/>
  <c r="R29" i="6"/>
  <c r="R21" i="6"/>
  <c r="S45" i="6"/>
  <c r="S37" i="6"/>
  <c r="S29" i="6"/>
  <c r="S21" i="6"/>
  <c r="Q44" i="6"/>
  <c r="Q36" i="6"/>
  <c r="Q28" i="6"/>
  <c r="Q20" i="6"/>
  <c r="R44" i="6"/>
  <c r="R36" i="6"/>
  <c r="R28" i="6"/>
  <c r="R20" i="6"/>
  <c r="S44" i="6"/>
  <c r="S36" i="6"/>
  <c r="S28" i="6"/>
  <c r="S20" i="6"/>
  <c r="Q43" i="6"/>
  <c r="Q35" i="6"/>
  <c r="Q27" i="6"/>
  <c r="Q19" i="6"/>
  <c r="R43" i="6"/>
  <c r="R35" i="6"/>
  <c r="R27" i="6"/>
  <c r="R19" i="6"/>
  <c r="S43" i="6"/>
  <c r="S35" i="6"/>
  <c r="S27" i="6"/>
  <c r="S19" i="6"/>
  <c r="Q42" i="6"/>
  <c r="Q34" i="6"/>
  <c r="Q26" i="6"/>
  <c r="Q18" i="6"/>
  <c r="R42" i="6"/>
  <c r="R34" i="6"/>
  <c r="R26" i="6"/>
  <c r="R18" i="6"/>
  <c r="S42" i="6"/>
  <c r="S34" i="6"/>
  <c r="S26" i="6"/>
  <c r="S18" i="6"/>
  <c r="Q41" i="5"/>
  <c r="Q33" i="5"/>
  <c r="Q25" i="5"/>
  <c r="Q17" i="5"/>
  <c r="R41" i="5"/>
  <c r="R33" i="5"/>
  <c r="R25" i="5"/>
  <c r="R17" i="5"/>
  <c r="S41" i="5"/>
  <c r="S33" i="5"/>
  <c r="S25" i="5"/>
  <c r="S17" i="5"/>
  <c r="Q48" i="5"/>
  <c r="Q40" i="5"/>
  <c r="Q32" i="5"/>
  <c r="Q24" i="5"/>
  <c r="Q16" i="5"/>
  <c r="R48" i="5"/>
  <c r="R40" i="5"/>
  <c r="R32" i="5"/>
  <c r="R24" i="5"/>
  <c r="R16" i="5"/>
  <c r="S48" i="5"/>
  <c r="S40" i="5"/>
  <c r="S32" i="5"/>
  <c r="S24" i="5"/>
  <c r="S16" i="5"/>
  <c r="Q47" i="5"/>
  <c r="Q39" i="5"/>
  <c r="Q31" i="5"/>
  <c r="Q23" i="5"/>
  <c r="R47" i="5"/>
  <c r="R39" i="5"/>
  <c r="R31" i="5"/>
  <c r="R23" i="5"/>
  <c r="S47" i="5"/>
  <c r="S39" i="5"/>
  <c r="S31" i="5"/>
  <c r="S23" i="5"/>
  <c r="Q46" i="5"/>
  <c r="Q38" i="5"/>
  <c r="Q30" i="5"/>
  <c r="Q22" i="5"/>
  <c r="R46" i="5"/>
  <c r="R38" i="5"/>
  <c r="R30" i="5"/>
  <c r="R22" i="5"/>
  <c r="S46" i="5"/>
  <c r="S38" i="5"/>
  <c r="S30" i="5"/>
  <c r="S22" i="5"/>
  <c r="Q45" i="5"/>
  <c r="Q37" i="5"/>
  <c r="Q29" i="5"/>
  <c r="Q21" i="5"/>
  <c r="R45" i="5"/>
  <c r="R37" i="5"/>
  <c r="R29" i="5"/>
  <c r="R21" i="5"/>
  <c r="S45" i="5"/>
  <c r="S37" i="5"/>
  <c r="S29" i="5"/>
  <c r="S21" i="5"/>
  <c r="Q44" i="5"/>
  <c r="Q36" i="5"/>
  <c r="Q28" i="5"/>
  <c r="Q20" i="5"/>
  <c r="R44" i="5"/>
  <c r="R36" i="5"/>
  <c r="R28" i="5"/>
  <c r="R20" i="5"/>
  <c r="S44" i="5"/>
  <c r="S36" i="5"/>
  <c r="S28" i="5"/>
  <c r="S20" i="5"/>
  <c r="Q43" i="5"/>
  <c r="Q35" i="5"/>
  <c r="Q27" i="5"/>
  <c r="Q19" i="5"/>
  <c r="R43" i="5"/>
  <c r="R35" i="5"/>
  <c r="R27" i="5"/>
  <c r="R19" i="5"/>
  <c r="S43" i="5"/>
  <c r="S35" i="5"/>
  <c r="S27" i="5"/>
  <c r="S19" i="5"/>
  <c r="Q42" i="5"/>
  <c r="Q34" i="5"/>
  <c r="Q26" i="5"/>
  <c r="Q18" i="5"/>
  <c r="R42" i="5"/>
  <c r="R34" i="5"/>
  <c r="R26" i="5"/>
  <c r="R18" i="5"/>
  <c r="S42" i="5"/>
  <c r="S34" i="5"/>
  <c r="S26" i="5"/>
  <c r="S18" i="5"/>
  <c r="Q41" i="4"/>
  <c r="Q33" i="4"/>
  <c r="Q25" i="4"/>
  <c r="Q17" i="4"/>
  <c r="Q9" i="4"/>
  <c r="R41" i="4"/>
  <c r="R33" i="4"/>
  <c r="R25" i="4"/>
  <c r="R17" i="4"/>
  <c r="R9" i="4"/>
  <c r="S41" i="4"/>
  <c r="S33" i="4"/>
  <c r="S25" i="4"/>
  <c r="S17" i="4"/>
  <c r="S9" i="4"/>
  <c r="Q48" i="4"/>
  <c r="Q40" i="4"/>
  <c r="Q32" i="4"/>
  <c r="Q24" i="4"/>
  <c r="Q16" i="4"/>
  <c r="R48" i="4"/>
  <c r="R40" i="4"/>
  <c r="R32" i="4"/>
  <c r="R24" i="4"/>
  <c r="R16" i="4"/>
  <c r="S48" i="4"/>
  <c r="S40" i="4"/>
  <c r="S32" i="4"/>
  <c r="S24" i="4"/>
  <c r="S16" i="4"/>
  <c r="Q47" i="4"/>
  <c r="Q39" i="4"/>
  <c r="Q31" i="4"/>
  <c r="Q23" i="4"/>
  <c r="Q15" i="4"/>
  <c r="R47" i="4"/>
  <c r="R39" i="4"/>
  <c r="R31" i="4"/>
  <c r="R23" i="4"/>
  <c r="R15" i="4"/>
  <c r="S47" i="4"/>
  <c r="S39" i="4"/>
  <c r="S31" i="4"/>
  <c r="S23" i="4"/>
  <c r="S15" i="4"/>
  <c r="Q46" i="4"/>
  <c r="Q38" i="4"/>
  <c r="Q30" i="4"/>
  <c r="Q22" i="4"/>
  <c r="R46" i="4"/>
  <c r="R38" i="4"/>
  <c r="R30" i="4"/>
  <c r="R22" i="4"/>
  <c r="S46" i="4"/>
  <c r="S38" i="4"/>
  <c r="S30" i="4"/>
  <c r="S22" i="4"/>
  <c r="Q45" i="4"/>
  <c r="Q37" i="4"/>
  <c r="Q29" i="4"/>
  <c r="Q21" i="4"/>
  <c r="Q13" i="4"/>
  <c r="R45" i="4"/>
  <c r="R37" i="4"/>
  <c r="R29" i="4"/>
  <c r="R21" i="4"/>
  <c r="R13" i="4"/>
  <c r="S45" i="4"/>
  <c r="S37" i="4"/>
  <c r="S29" i="4"/>
  <c r="S21" i="4"/>
  <c r="S13" i="4"/>
  <c r="Q44" i="4"/>
  <c r="Q36" i="4"/>
  <c r="Q28" i="4"/>
  <c r="Q20" i="4"/>
  <c r="Q12" i="4"/>
  <c r="R44" i="4"/>
  <c r="R36" i="4"/>
  <c r="R28" i="4"/>
  <c r="R20" i="4"/>
  <c r="R12" i="4"/>
  <c r="S44" i="4"/>
  <c r="S36" i="4"/>
  <c r="S28" i="4"/>
  <c r="S20" i="4"/>
  <c r="S12" i="4"/>
  <c r="Q43" i="4"/>
  <c r="Q35" i="4"/>
  <c r="Q27" i="4"/>
  <c r="Q19" i="4"/>
  <c r="Q11" i="4"/>
  <c r="R43" i="4"/>
  <c r="R35" i="4"/>
  <c r="R27" i="4"/>
  <c r="R19" i="4"/>
  <c r="R11" i="4"/>
  <c r="S43" i="4"/>
  <c r="S35" i="4"/>
  <c r="S27" i="4"/>
  <c r="S19" i="4"/>
  <c r="S11" i="4"/>
  <c r="Q42" i="4"/>
  <c r="Q34" i="4"/>
  <c r="Q26" i="4"/>
  <c r="Q18" i="4"/>
  <c r="Q10" i="4"/>
  <c r="R42" i="4"/>
  <c r="R34" i="4"/>
  <c r="R26" i="4"/>
  <c r="R18" i="4"/>
  <c r="R10" i="4"/>
  <c r="S42" i="4"/>
  <c r="S34" i="4"/>
  <c r="S26" i="4"/>
  <c r="S18" i="4"/>
  <c r="S10" i="4"/>
  <c r="I246" i="3"/>
  <c r="J24" i="3" s="1"/>
  <c r="I238" i="3"/>
  <c r="J16" i="3" s="1"/>
  <c r="I245" i="3"/>
  <c r="J23" i="3" s="1"/>
  <c r="I250" i="3"/>
  <c r="J28" i="3" s="1"/>
  <c r="I252" i="3"/>
  <c r="J30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I242" i="3"/>
  <c r="J20" i="3" s="1"/>
  <c r="I234" i="3"/>
  <c r="J12" i="3" s="1"/>
  <c r="I226" i="3"/>
  <c r="J4" i="3" s="1"/>
  <c r="I241" i="3"/>
  <c r="J19" i="3" s="1"/>
  <c r="I233" i="3"/>
  <c r="J11" i="3" s="1"/>
  <c r="I248" i="3"/>
  <c r="J26" i="3" s="1"/>
  <c r="I240" i="3"/>
  <c r="J18" i="3" s="1"/>
  <c r="I232" i="3"/>
  <c r="J10" i="3" s="1"/>
  <c r="I224" i="3"/>
  <c r="J2" i="3" s="1"/>
  <c r="I249" i="3"/>
  <c r="J27" i="3" s="1"/>
  <c r="I225" i="3"/>
  <c r="J3" i="3" s="1"/>
  <c r="I223" i="3"/>
  <c r="J1" i="3" s="1"/>
  <c r="I247" i="3"/>
  <c r="J25" i="3" s="1"/>
  <c r="I239" i="3"/>
  <c r="J17" i="3" s="1"/>
  <c r="I231" i="3"/>
  <c r="J9" i="3" s="1"/>
  <c r="I254" i="3"/>
  <c r="J32" i="3" s="1"/>
  <c r="I230" i="3"/>
  <c r="J8" i="3" s="1"/>
  <c r="I253" i="3"/>
  <c r="J31" i="3" s="1"/>
  <c r="I237" i="3"/>
  <c r="J15" i="3" s="1"/>
  <c r="I229" i="3"/>
  <c r="J7" i="3" s="1"/>
  <c r="D52" i="3"/>
  <c r="J15" i="21" l="1"/>
  <c r="J15" i="18"/>
  <c r="J15" i="24"/>
  <c r="J15" i="20"/>
  <c r="J15" i="17"/>
  <c r="J15" i="26"/>
  <c r="J15" i="19"/>
  <c r="J15" i="25"/>
  <c r="J15" i="22"/>
  <c r="J15" i="9"/>
  <c r="J15" i="12"/>
  <c r="J15" i="8"/>
  <c r="J15" i="15"/>
  <c r="J15" i="11"/>
  <c r="J15" i="14"/>
  <c r="J15" i="10"/>
  <c r="J15" i="13"/>
  <c r="J15" i="6"/>
  <c r="J15" i="5"/>
  <c r="J15" i="16"/>
  <c r="J15" i="4"/>
  <c r="J15" i="23"/>
  <c r="J15" i="7"/>
  <c r="J4" i="26"/>
  <c r="J4" i="19"/>
  <c r="J4" i="25"/>
  <c r="J4" i="22"/>
  <c r="J4" i="23"/>
  <c r="J4" i="20"/>
  <c r="J4" i="10"/>
  <c r="J4" i="17"/>
  <c r="J4" i="13"/>
  <c r="J4" i="18"/>
  <c r="J4" i="7"/>
  <c r="J4" i="24"/>
  <c r="J4" i="16"/>
  <c r="J4" i="9"/>
  <c r="J4" i="12"/>
  <c r="J4" i="15"/>
  <c r="J4" i="11"/>
  <c r="J4" i="21"/>
  <c r="J4" i="14"/>
  <c r="J4" i="8"/>
  <c r="J4" i="6"/>
  <c r="J4" i="5"/>
  <c r="J4" i="4"/>
  <c r="L16" i="23"/>
  <c r="U16" i="23"/>
  <c r="N16" i="23"/>
  <c r="J31" i="21"/>
  <c r="J31" i="18"/>
  <c r="J31" i="19"/>
  <c r="J31" i="25"/>
  <c r="J31" i="9"/>
  <c r="J31" i="12"/>
  <c r="J31" i="23"/>
  <c r="J31" i="8"/>
  <c r="J31" i="11"/>
  <c r="J31" i="10"/>
  <c r="J31" i="13"/>
  <c r="J31" i="5"/>
  <c r="J31" i="4"/>
  <c r="J12" i="24"/>
  <c r="J12" i="23"/>
  <c r="J12" i="25"/>
  <c r="J12" i="22"/>
  <c r="J12" i="16"/>
  <c r="J12" i="21"/>
  <c r="J12" i="8"/>
  <c r="J12" i="19"/>
  <c r="J12" i="15"/>
  <c r="J12" i="11"/>
  <c r="J12" i="18"/>
  <c r="J12" i="17"/>
  <c r="J12" i="26"/>
  <c r="J12" i="14"/>
  <c r="J12" i="20"/>
  <c r="J12" i="13"/>
  <c r="J12" i="9"/>
  <c r="J12" i="12"/>
  <c r="J12" i="6"/>
  <c r="J12" i="5"/>
  <c r="J12" i="4"/>
  <c r="J12" i="7"/>
  <c r="J12" i="10"/>
  <c r="J8" i="20"/>
  <c r="J8" i="17"/>
  <c r="J8" i="25"/>
  <c r="J8" i="22"/>
  <c r="J8" i="21"/>
  <c r="J8" i="18"/>
  <c r="J8" i="24"/>
  <c r="J8" i="19"/>
  <c r="J8" i="14"/>
  <c r="J8" i="26"/>
  <c r="J8" i="10"/>
  <c r="J8" i="13"/>
  <c r="J8" i="16"/>
  <c r="J8" i="9"/>
  <c r="J8" i="23"/>
  <c r="J8" i="15"/>
  <c r="J8" i="5"/>
  <c r="J8" i="11"/>
  <c r="J8" i="4"/>
  <c r="J8" i="12"/>
  <c r="J8" i="8"/>
  <c r="J8" i="7"/>
  <c r="J8" i="6"/>
  <c r="J20" i="26"/>
  <c r="J20" i="19"/>
  <c r="J20" i="25"/>
  <c r="J20" i="22"/>
  <c r="J20" i="23"/>
  <c r="J20" i="20"/>
  <c r="J20" i="10"/>
  <c r="J20" i="13"/>
  <c r="J20" i="21"/>
  <c r="J20" i="7"/>
  <c r="J20" i="9"/>
  <c r="J20" i="17"/>
  <c r="J20" i="12"/>
  <c r="J20" i="18"/>
  <c r="J20" i="16"/>
  <c r="J20" i="15"/>
  <c r="J20" i="11"/>
  <c r="J20" i="14"/>
  <c r="J20" i="24"/>
  <c r="J20" i="6"/>
  <c r="J20" i="5"/>
  <c r="J20" i="8"/>
  <c r="J20" i="4"/>
  <c r="J5" i="26"/>
  <c r="J5" i="19"/>
  <c r="J5" i="16"/>
  <c r="J5" i="21"/>
  <c r="J5" i="18"/>
  <c r="J5" i="24"/>
  <c r="J5" i="23"/>
  <c r="J5" i="20"/>
  <c r="J5" i="10"/>
  <c r="J5" i="17"/>
  <c r="J5" i="13"/>
  <c r="J5" i="7"/>
  <c r="J5" i="22"/>
  <c r="J5" i="9"/>
  <c r="J5" i="12"/>
  <c r="J5" i="25"/>
  <c r="J5" i="8"/>
  <c r="J5" i="15"/>
  <c r="J5" i="4"/>
  <c r="J5" i="11"/>
  <c r="J5" i="14"/>
  <c r="J5" i="6"/>
  <c r="J5" i="5"/>
  <c r="J9" i="23"/>
  <c r="J9" i="20"/>
  <c r="J9" i="17"/>
  <c r="J9" i="26"/>
  <c r="J9" i="19"/>
  <c r="J9" i="16"/>
  <c r="J9" i="21"/>
  <c r="J9" i="18"/>
  <c r="J9" i="24"/>
  <c r="J9" i="15"/>
  <c r="J9" i="11"/>
  <c r="J9" i="14"/>
  <c r="J9" i="10"/>
  <c r="J9" i="13"/>
  <c r="J9" i="22"/>
  <c r="J9" i="25"/>
  <c r="J9" i="12"/>
  <c r="J9" i="5"/>
  <c r="J9" i="4"/>
  <c r="J9" i="9"/>
  <c r="J9" i="8"/>
  <c r="J9" i="7"/>
  <c r="J9" i="6"/>
  <c r="J13" i="24"/>
  <c r="J13" i="20"/>
  <c r="J13" i="17"/>
  <c r="J13" i="26"/>
  <c r="J13" i="19"/>
  <c r="J13" i="25"/>
  <c r="J13" i="22"/>
  <c r="J13" i="16"/>
  <c r="J13" i="21"/>
  <c r="J13" i="8"/>
  <c r="J13" i="15"/>
  <c r="J13" i="11"/>
  <c r="J13" i="18"/>
  <c r="J13" i="14"/>
  <c r="J13" i="10"/>
  <c r="J13" i="7"/>
  <c r="J13" i="23"/>
  <c r="J13" i="13"/>
  <c r="J13" i="6"/>
  <c r="J13" i="5"/>
  <c r="J13" i="4"/>
  <c r="J13" i="12"/>
  <c r="J13" i="9"/>
  <c r="L18" i="15"/>
  <c r="N18" i="15"/>
  <c r="J32" i="21"/>
  <c r="J32" i="18"/>
  <c r="J32" i="23"/>
  <c r="J32" i="19"/>
  <c r="J32" i="25"/>
  <c r="J32" i="9"/>
  <c r="J32" i="12"/>
  <c r="J32" i="11"/>
  <c r="J32" i="13"/>
  <c r="J32" i="10"/>
  <c r="J32" i="8"/>
  <c r="J32" i="5"/>
  <c r="J32" i="4"/>
  <c r="J17" i="25"/>
  <c r="J17" i="22"/>
  <c r="J17" i="16"/>
  <c r="J17" i="21"/>
  <c r="J17" i="18"/>
  <c r="J17" i="24"/>
  <c r="J17" i="20"/>
  <c r="J17" i="17"/>
  <c r="J17" i="26"/>
  <c r="J17" i="19"/>
  <c r="J17" i="23"/>
  <c r="J17" i="9"/>
  <c r="J17" i="12"/>
  <c r="J17" i="14"/>
  <c r="J17" i="10"/>
  <c r="J17" i="13"/>
  <c r="J17" i="7"/>
  <c r="J17" i="15"/>
  <c r="J17" i="11"/>
  <c r="J17" i="6"/>
  <c r="J17" i="5"/>
  <c r="J17" i="8"/>
  <c r="J17" i="4"/>
  <c r="J21" i="26"/>
  <c r="J21" i="19"/>
  <c r="J21" i="16"/>
  <c r="J21" i="21"/>
  <c r="J21" i="18"/>
  <c r="J21" i="24"/>
  <c r="J21" i="23"/>
  <c r="J21" i="20"/>
  <c r="J21" i="10"/>
  <c r="J21" i="13"/>
  <c r="J21" i="7"/>
  <c r="J21" i="9"/>
  <c r="J21" i="17"/>
  <c r="J21" i="12"/>
  <c r="J21" i="22"/>
  <c r="J21" i="8"/>
  <c r="J21" i="25"/>
  <c r="J21" i="4"/>
  <c r="J21" i="15"/>
  <c r="J21" i="11"/>
  <c r="J21" i="6"/>
  <c r="J21" i="14"/>
  <c r="J21" i="5"/>
  <c r="J29" i="24"/>
  <c r="J29" i="20"/>
  <c r="J29" i="17"/>
  <c r="J29" i="26"/>
  <c r="J29" i="19"/>
  <c r="J29" i="25"/>
  <c r="J29" i="22"/>
  <c r="J29" i="16"/>
  <c r="J29" i="23"/>
  <c r="J29" i="8"/>
  <c r="J29" i="21"/>
  <c r="J29" i="15"/>
  <c r="J29" i="11"/>
  <c r="J29" i="14"/>
  <c r="J29" i="10"/>
  <c r="J29" i="7"/>
  <c r="J29" i="6"/>
  <c r="J29" i="13"/>
  <c r="J29" i="18"/>
  <c r="J29" i="5"/>
  <c r="J29" i="4"/>
  <c r="J29" i="12"/>
  <c r="J29" i="9"/>
  <c r="N15" i="7"/>
  <c r="L15" i="7"/>
  <c r="U15" i="7"/>
  <c r="J1" i="25"/>
  <c r="J1" i="24"/>
  <c r="J1" i="21"/>
  <c r="M1" i="21" s="1"/>
  <c r="J1" i="18"/>
  <c r="J1" i="20"/>
  <c r="O1" i="20" s="1"/>
  <c r="J1" i="17"/>
  <c r="J1" i="26"/>
  <c r="J1" i="19"/>
  <c r="J1" i="22"/>
  <c r="J1" i="16"/>
  <c r="J1" i="9"/>
  <c r="J1" i="12"/>
  <c r="J1" i="23"/>
  <c r="J1" i="15"/>
  <c r="J1" i="14"/>
  <c r="J1" i="10"/>
  <c r="J1" i="13"/>
  <c r="J1" i="6"/>
  <c r="J1" i="8"/>
  <c r="J1" i="11"/>
  <c r="J1" i="5"/>
  <c r="M1" i="5" s="1"/>
  <c r="P1" i="5" s="1"/>
  <c r="T1" i="5" s="1"/>
  <c r="J1" i="7"/>
  <c r="J1" i="4"/>
  <c r="J6" i="17"/>
  <c r="J6" i="26"/>
  <c r="J6" i="19"/>
  <c r="J6" i="25"/>
  <c r="J6" i="22"/>
  <c r="J6" i="24"/>
  <c r="J6" i="23"/>
  <c r="J6" i="20"/>
  <c r="J6" i="14"/>
  <c r="J6" i="10"/>
  <c r="J6" i="18"/>
  <c r="J6" i="13"/>
  <c r="J6" i="7"/>
  <c r="J6" i="16"/>
  <c r="J6" i="9"/>
  <c r="J6" i="15"/>
  <c r="J6" i="11"/>
  <c r="J6" i="4"/>
  <c r="J6" i="8"/>
  <c r="J6" i="12"/>
  <c r="J6" i="21"/>
  <c r="J6" i="6"/>
  <c r="J6" i="5"/>
  <c r="N17" i="12"/>
  <c r="L17" i="12"/>
  <c r="U17" i="12"/>
  <c r="L19" i="13"/>
  <c r="N19" i="13"/>
  <c r="J14" i="21"/>
  <c r="J14" i="18"/>
  <c r="J14" i="24"/>
  <c r="J14" i="23"/>
  <c r="J14" i="26"/>
  <c r="J14" i="19"/>
  <c r="J14" i="25"/>
  <c r="J14" i="22"/>
  <c r="J14" i="12"/>
  <c r="J14" i="8"/>
  <c r="J14" i="17"/>
  <c r="J14" i="15"/>
  <c r="J14" i="11"/>
  <c r="J14" i="16"/>
  <c r="J14" i="13"/>
  <c r="J14" i="6"/>
  <c r="J14" i="20"/>
  <c r="J14" i="5"/>
  <c r="J14" i="4"/>
  <c r="J14" i="14"/>
  <c r="J14" i="9"/>
  <c r="J14" i="7"/>
  <c r="J14" i="10"/>
  <c r="J22" i="17"/>
  <c r="J22" i="26"/>
  <c r="J22" i="19"/>
  <c r="J22" i="25"/>
  <c r="J22" i="22"/>
  <c r="J22" i="24"/>
  <c r="J22" i="23"/>
  <c r="J22" i="20"/>
  <c r="J22" i="14"/>
  <c r="J22" i="10"/>
  <c r="J22" i="21"/>
  <c r="J22" i="13"/>
  <c r="J22" i="7"/>
  <c r="J22" i="9"/>
  <c r="J22" i="15"/>
  <c r="J22" i="11"/>
  <c r="J22" i="4"/>
  <c r="J22" i="18"/>
  <c r="J22" i="16"/>
  <c r="J22" i="12"/>
  <c r="J22" i="6"/>
  <c r="J22" i="8"/>
  <c r="J22" i="5"/>
  <c r="K20" i="26"/>
  <c r="D21" i="26"/>
  <c r="U15" i="20"/>
  <c r="L15" i="20"/>
  <c r="J25" i="23"/>
  <c r="J25" i="20"/>
  <c r="J25" i="17"/>
  <c r="J25" i="26"/>
  <c r="J25" i="19"/>
  <c r="J25" i="21"/>
  <c r="J25" i="18"/>
  <c r="J25" i="24"/>
  <c r="J25" i="15"/>
  <c r="J25" i="11"/>
  <c r="J25" i="14"/>
  <c r="J25" i="10"/>
  <c r="J25" i="13"/>
  <c r="J25" i="22"/>
  <c r="J25" i="12"/>
  <c r="J25" i="8"/>
  <c r="J25" i="5"/>
  <c r="J25" i="4"/>
  <c r="J25" i="7"/>
  <c r="J25" i="25"/>
  <c r="J25" i="16"/>
  <c r="J25" i="9"/>
  <c r="J25" i="6"/>
  <c r="J3" i="25"/>
  <c r="J3" i="22"/>
  <c r="J3" i="16"/>
  <c r="J3" i="21"/>
  <c r="J3" i="18"/>
  <c r="J3" i="24"/>
  <c r="J3" i="23"/>
  <c r="J3" i="20"/>
  <c r="J3" i="17"/>
  <c r="J3" i="19"/>
  <c r="J3" i="13"/>
  <c r="J3" i="26"/>
  <c r="J3" i="9"/>
  <c r="J3" i="12"/>
  <c r="J3" i="14"/>
  <c r="J3" i="11"/>
  <c r="J3" i="8"/>
  <c r="J3" i="7"/>
  <c r="J3" i="6"/>
  <c r="J3" i="5"/>
  <c r="M3" i="5" s="1"/>
  <c r="P3" i="5" s="1"/>
  <c r="T3" i="5" s="1"/>
  <c r="J3" i="10"/>
  <c r="J3" i="4"/>
  <c r="J3" i="15"/>
  <c r="J27" i="23"/>
  <c r="J27" i="20"/>
  <c r="J27" i="17"/>
  <c r="J27" i="26"/>
  <c r="J27" i="19"/>
  <c r="J27" i="25"/>
  <c r="J27" i="22"/>
  <c r="J27" i="21"/>
  <c r="J27" i="18"/>
  <c r="J27" i="16"/>
  <c r="J27" i="8"/>
  <c r="J27" i="15"/>
  <c r="J27" i="11"/>
  <c r="J27" i="14"/>
  <c r="J27" i="10"/>
  <c r="J27" i="24"/>
  <c r="J27" i="12"/>
  <c r="J27" i="6"/>
  <c r="J27" i="13"/>
  <c r="J27" i="5"/>
  <c r="J27" i="4"/>
  <c r="J27" i="7"/>
  <c r="J27" i="9"/>
  <c r="J2" i="25"/>
  <c r="J2" i="22"/>
  <c r="J2" i="16"/>
  <c r="J2" i="23"/>
  <c r="J2" i="20"/>
  <c r="J2" i="17"/>
  <c r="J2" i="26"/>
  <c r="J2" i="18"/>
  <c r="J2" i="24"/>
  <c r="J2" i="9"/>
  <c r="J2" i="12"/>
  <c r="J2" i="15"/>
  <c r="J2" i="11"/>
  <c r="J2" i="21"/>
  <c r="J2" i="10"/>
  <c r="J2" i="8"/>
  <c r="J2" i="7"/>
  <c r="J2" i="6"/>
  <c r="J2" i="14"/>
  <c r="J2" i="19"/>
  <c r="J2" i="5"/>
  <c r="J2" i="4"/>
  <c r="J2" i="13"/>
  <c r="J30" i="21"/>
  <c r="J30" i="18"/>
  <c r="J30" i="24"/>
  <c r="J30" i="23"/>
  <c r="J30" i="26"/>
  <c r="J30" i="19"/>
  <c r="J30" i="25"/>
  <c r="J30" i="22"/>
  <c r="J30" i="12"/>
  <c r="J30" i="16"/>
  <c r="J30" i="8"/>
  <c r="J30" i="15"/>
  <c r="J30" i="11"/>
  <c r="J30" i="13"/>
  <c r="J30" i="20"/>
  <c r="J30" i="10"/>
  <c r="J30" i="6"/>
  <c r="J30" i="5"/>
  <c r="J30" i="4"/>
  <c r="J30" i="7"/>
  <c r="J30" i="17"/>
  <c r="J30" i="14"/>
  <c r="J30" i="9"/>
  <c r="J10" i="23"/>
  <c r="J10" i="20"/>
  <c r="J10" i="25"/>
  <c r="J10" i="22"/>
  <c r="J10" i="16"/>
  <c r="J10" i="21"/>
  <c r="J10" i="18"/>
  <c r="J10" i="24"/>
  <c r="J10" i="15"/>
  <c r="J10" i="11"/>
  <c r="J10" i="19"/>
  <c r="J10" i="17"/>
  <c r="J10" i="14"/>
  <c r="J10" i="26"/>
  <c r="J10" i="10"/>
  <c r="J10" i="13"/>
  <c r="J10" i="9"/>
  <c r="J10" i="5"/>
  <c r="J10" i="4"/>
  <c r="J10" i="12"/>
  <c r="J10" i="8"/>
  <c r="J10" i="7"/>
  <c r="J10" i="6"/>
  <c r="J28" i="24"/>
  <c r="J28" i="23"/>
  <c r="J28" i="25"/>
  <c r="J28" i="22"/>
  <c r="J28" i="16"/>
  <c r="J28" i="21"/>
  <c r="J28" i="8"/>
  <c r="J28" i="15"/>
  <c r="J28" i="11"/>
  <c r="J28" i="14"/>
  <c r="J28" i="18"/>
  <c r="J28" i="17"/>
  <c r="J28" i="13"/>
  <c r="J28" i="20"/>
  <c r="J28" i="9"/>
  <c r="J28" i="12"/>
  <c r="J28" i="6"/>
  <c r="J28" i="10"/>
  <c r="J28" i="5"/>
  <c r="J28" i="26"/>
  <c r="J28" i="4"/>
  <c r="J28" i="7"/>
  <c r="J28" i="19"/>
  <c r="J18" i="25"/>
  <c r="J18" i="22"/>
  <c r="J18" i="16"/>
  <c r="J18" i="23"/>
  <c r="J18" i="20"/>
  <c r="J18" i="17"/>
  <c r="J18" i="26"/>
  <c r="J18" i="21"/>
  <c r="J18" i="9"/>
  <c r="J18" i="19"/>
  <c r="J18" i="12"/>
  <c r="J18" i="18"/>
  <c r="J18" i="24"/>
  <c r="J18" i="15"/>
  <c r="J18" i="11"/>
  <c r="J18" i="10"/>
  <c r="J18" i="13"/>
  <c r="J18" i="7"/>
  <c r="J18" i="6"/>
  <c r="J18" i="5"/>
  <c r="J18" i="14"/>
  <c r="J18" i="8"/>
  <c r="J18" i="4"/>
  <c r="J23" i="17"/>
  <c r="J23" i="26"/>
  <c r="J23" i="19"/>
  <c r="J23" i="21"/>
  <c r="J23" i="18"/>
  <c r="J23" i="24"/>
  <c r="J23" i="23"/>
  <c r="J23" i="14"/>
  <c r="J23" i="10"/>
  <c r="J23" i="13"/>
  <c r="J23" i="12"/>
  <c r="J23" i="16"/>
  <c r="J23" i="25"/>
  <c r="J23" i="15"/>
  <c r="J23" i="11"/>
  <c r="J23" i="8"/>
  <c r="J23" i="5"/>
  <c r="J23" i="4"/>
  <c r="J23" i="22"/>
  <c r="J23" i="7"/>
  <c r="J23" i="20"/>
  <c r="J23" i="9"/>
  <c r="J23" i="6"/>
  <c r="J26" i="23"/>
  <c r="J26" i="20"/>
  <c r="J26" i="25"/>
  <c r="J26" i="22"/>
  <c r="J26" i="16"/>
  <c r="J26" i="21"/>
  <c r="J26" i="18"/>
  <c r="J26" i="24"/>
  <c r="J26" i="15"/>
  <c r="J26" i="11"/>
  <c r="J26" i="14"/>
  <c r="J26" i="10"/>
  <c r="J26" i="19"/>
  <c r="J26" i="13"/>
  <c r="J26" i="26"/>
  <c r="J26" i="9"/>
  <c r="J26" i="8"/>
  <c r="J26" i="5"/>
  <c r="J26" i="4"/>
  <c r="J26" i="7"/>
  <c r="J26" i="12"/>
  <c r="J26" i="17"/>
  <c r="J26" i="6"/>
  <c r="J16" i="16"/>
  <c r="V40" i="16" s="1"/>
  <c r="J16" i="21"/>
  <c r="J16" i="18"/>
  <c r="J16" i="23"/>
  <c r="O41" i="23" s="1"/>
  <c r="J16" i="17"/>
  <c r="J16" i="26"/>
  <c r="O37" i="26" s="1"/>
  <c r="J16" i="19"/>
  <c r="J16" i="9"/>
  <c r="J16" i="12"/>
  <c r="J16" i="24"/>
  <c r="M38" i="24" s="1"/>
  <c r="J16" i="15"/>
  <c r="J16" i="11"/>
  <c r="J16" i="20"/>
  <c r="O44" i="20" s="1"/>
  <c r="J16" i="13"/>
  <c r="J16" i="10"/>
  <c r="J16" i="7"/>
  <c r="J16" i="22"/>
  <c r="M44" i="22" s="1"/>
  <c r="J16" i="6"/>
  <c r="J16" i="5"/>
  <c r="J16" i="25"/>
  <c r="O45" i="25" s="1"/>
  <c r="J16" i="8"/>
  <c r="J16" i="14"/>
  <c r="J16" i="4"/>
  <c r="U20" i="19"/>
  <c r="L20" i="19"/>
  <c r="N20" i="19"/>
  <c r="J11" i="23"/>
  <c r="J11" i="20"/>
  <c r="J11" i="17"/>
  <c r="J11" i="26"/>
  <c r="J11" i="19"/>
  <c r="J11" i="25"/>
  <c r="J11" i="22"/>
  <c r="J11" i="21"/>
  <c r="J11" i="18"/>
  <c r="J11" i="8"/>
  <c r="J11" i="15"/>
  <c r="J11" i="11"/>
  <c r="J11" i="24"/>
  <c r="V42" i="24" s="1"/>
  <c r="J11" i="14"/>
  <c r="O38" i="14" s="1"/>
  <c r="J11" i="10"/>
  <c r="J11" i="12"/>
  <c r="J11" i="6"/>
  <c r="J11" i="5"/>
  <c r="J11" i="4"/>
  <c r="J11" i="16"/>
  <c r="J11" i="9"/>
  <c r="J11" i="7"/>
  <c r="J11" i="13"/>
  <c r="J24" i="20"/>
  <c r="J24" i="17"/>
  <c r="J24" i="25"/>
  <c r="J24" i="22"/>
  <c r="J24" i="21"/>
  <c r="J24" i="18"/>
  <c r="J24" i="24"/>
  <c r="J24" i="23"/>
  <c r="J24" i="14"/>
  <c r="J24" i="10"/>
  <c r="J24" i="13"/>
  <c r="J24" i="19"/>
  <c r="J24" i="9"/>
  <c r="J24" i="16"/>
  <c r="J24" i="8"/>
  <c r="J24" i="5"/>
  <c r="J24" i="4"/>
  <c r="J24" i="26"/>
  <c r="J24" i="15"/>
  <c r="J24" i="7"/>
  <c r="J24" i="11"/>
  <c r="J24" i="12"/>
  <c r="J24" i="6"/>
  <c r="J7" i="17"/>
  <c r="J7" i="26"/>
  <c r="J7" i="19"/>
  <c r="J7" i="21"/>
  <c r="J7" i="18"/>
  <c r="J7" i="24"/>
  <c r="J7" i="23"/>
  <c r="J7" i="14"/>
  <c r="J7" i="10"/>
  <c r="J7" i="13"/>
  <c r="J7" i="22"/>
  <c r="J7" i="16"/>
  <c r="J7" i="12"/>
  <c r="J7" i="15"/>
  <c r="J7" i="11"/>
  <c r="J7" i="5"/>
  <c r="M7" i="5" s="1"/>
  <c r="P7" i="5" s="1"/>
  <c r="T7" i="5" s="1"/>
  <c r="J7" i="4"/>
  <c r="J7" i="20"/>
  <c r="J7" i="9"/>
  <c r="J7" i="8"/>
  <c r="J7" i="7"/>
  <c r="J7" i="25"/>
  <c r="J7" i="6"/>
  <c r="J19" i="25"/>
  <c r="J19" i="22"/>
  <c r="J19" i="16"/>
  <c r="J19" i="21"/>
  <c r="J19" i="18"/>
  <c r="J19" i="24"/>
  <c r="J19" i="23"/>
  <c r="J19" i="20"/>
  <c r="J19" i="17"/>
  <c r="J19" i="13"/>
  <c r="J19" i="9"/>
  <c r="J19" i="19"/>
  <c r="J19" i="12"/>
  <c r="J19" i="26"/>
  <c r="J19" i="14"/>
  <c r="J19" i="10"/>
  <c r="J19" i="15"/>
  <c r="J19" i="7"/>
  <c r="J19" i="11"/>
  <c r="J19" i="6"/>
  <c r="J19" i="5"/>
  <c r="J19" i="8"/>
  <c r="J19" i="4"/>
  <c r="U18" i="17"/>
  <c r="L18" i="17"/>
  <c r="M33" i="17" s="1"/>
  <c r="N18" i="17"/>
  <c r="K20" i="13"/>
  <c r="D21" i="13"/>
  <c r="K21" i="13" s="1"/>
  <c r="K14" i="18"/>
  <c r="K15" i="18"/>
  <c r="K5" i="18"/>
  <c r="K7" i="18"/>
  <c r="K8" i="18"/>
  <c r="K9" i="18"/>
  <c r="K10" i="18"/>
  <c r="K11" i="18"/>
  <c r="K12" i="18"/>
  <c r="K13" i="18"/>
  <c r="K4" i="18"/>
  <c r="K6" i="18"/>
  <c r="N12" i="10"/>
  <c r="L12" i="10"/>
  <c r="M27" i="10" s="1"/>
  <c r="U19" i="21"/>
  <c r="L19" i="21"/>
  <c r="M34" i="21" s="1"/>
  <c r="K14" i="21"/>
  <c r="K15" i="21"/>
  <c r="K16" i="21"/>
  <c r="K17" i="21"/>
  <c r="K3" i="21"/>
  <c r="K5" i="21"/>
  <c r="K7" i="21"/>
  <c r="K8" i="21"/>
  <c r="K9" i="21"/>
  <c r="K10" i="21"/>
  <c r="K11" i="21"/>
  <c r="K12" i="21"/>
  <c r="K2" i="21"/>
  <c r="K6" i="21"/>
  <c r="K13" i="21"/>
  <c r="K4" i="21"/>
  <c r="K18" i="21"/>
  <c r="K21" i="19"/>
  <c r="U2" i="16"/>
  <c r="N2" i="16"/>
  <c r="L2" i="16"/>
  <c r="K17" i="25"/>
  <c r="K1" i="25"/>
  <c r="K2" i="25"/>
  <c r="K18" i="25"/>
  <c r="K3" i="25"/>
  <c r="K4" i="25"/>
  <c r="K6" i="25"/>
  <c r="K8" i="25"/>
  <c r="K10" i="25"/>
  <c r="K11" i="25"/>
  <c r="K12" i="25"/>
  <c r="K13" i="25"/>
  <c r="K14" i="25"/>
  <c r="K15" i="25"/>
  <c r="K5" i="25"/>
  <c r="K9" i="25"/>
  <c r="K21" i="25"/>
  <c r="K7" i="25"/>
  <c r="K16" i="25"/>
  <c r="K16" i="20"/>
  <c r="D17" i="20"/>
  <c r="K17" i="20" s="1"/>
  <c r="K4" i="19"/>
  <c r="K5" i="19"/>
  <c r="K6" i="19"/>
  <c r="K7" i="19"/>
  <c r="K9" i="19"/>
  <c r="K11" i="19"/>
  <c r="K13" i="19"/>
  <c r="K14" i="19"/>
  <c r="K15" i="19"/>
  <c r="K16" i="19"/>
  <c r="K17" i="19"/>
  <c r="K1" i="19"/>
  <c r="K2" i="19"/>
  <c r="K18" i="19"/>
  <c r="K8" i="19"/>
  <c r="K10" i="19"/>
  <c r="K12" i="19"/>
  <c r="K19" i="19"/>
  <c r="K3" i="19"/>
  <c r="K19" i="15"/>
  <c r="K8" i="6"/>
  <c r="K1" i="6"/>
  <c r="K2" i="6"/>
  <c r="K3" i="6"/>
  <c r="K4" i="6"/>
  <c r="K5" i="6"/>
  <c r="K6" i="6"/>
  <c r="K7" i="6"/>
  <c r="K9" i="6"/>
  <c r="K10" i="6"/>
  <c r="N20" i="21"/>
  <c r="L20" i="21"/>
  <c r="K1" i="22"/>
  <c r="K2" i="22"/>
  <c r="K3" i="22"/>
  <c r="K4" i="22"/>
  <c r="K6" i="22"/>
  <c r="K8" i="22"/>
  <c r="K10" i="22"/>
  <c r="K11" i="22"/>
  <c r="K12" i="22"/>
  <c r="K13" i="22"/>
  <c r="K14" i="22"/>
  <c r="K15" i="22"/>
  <c r="K5" i="22"/>
  <c r="K7" i="22"/>
  <c r="K9" i="22"/>
  <c r="K16" i="22"/>
  <c r="K5" i="4"/>
  <c r="L5" i="4" s="1"/>
  <c r="K1" i="4"/>
  <c r="L1" i="4" s="1"/>
  <c r="K2" i="4"/>
  <c r="L2" i="4" s="1"/>
  <c r="K3" i="4"/>
  <c r="L3" i="4" s="1"/>
  <c r="K4" i="4"/>
  <c r="L4" i="4" s="1"/>
  <c r="K11" i="8"/>
  <c r="K12" i="8"/>
  <c r="K13" i="8"/>
  <c r="K14" i="8"/>
  <c r="K15" i="8"/>
  <c r="K5" i="8"/>
  <c r="K7" i="8"/>
  <c r="K4" i="8"/>
  <c r="K6" i="8"/>
  <c r="K8" i="8"/>
  <c r="K9" i="8"/>
  <c r="K10" i="8"/>
  <c r="K16" i="16"/>
  <c r="K17" i="16"/>
  <c r="K18" i="16"/>
  <c r="K3" i="16"/>
  <c r="K5" i="16"/>
  <c r="K7" i="16"/>
  <c r="K9" i="16"/>
  <c r="K10" i="16"/>
  <c r="K12" i="16"/>
  <c r="K13" i="16"/>
  <c r="K4" i="16"/>
  <c r="K6" i="16"/>
  <c r="K8" i="16"/>
  <c r="K11" i="16"/>
  <c r="K14" i="16"/>
  <c r="K15" i="16"/>
  <c r="N19" i="16"/>
  <c r="U19" i="16"/>
  <c r="L19" i="16"/>
  <c r="U19" i="17"/>
  <c r="L19" i="17"/>
  <c r="K6" i="17"/>
  <c r="K7" i="17"/>
  <c r="K8" i="17"/>
  <c r="K9" i="17"/>
  <c r="K11" i="17"/>
  <c r="K13" i="17"/>
  <c r="K15" i="17"/>
  <c r="K16" i="17"/>
  <c r="K17" i="17"/>
  <c r="K5" i="17"/>
  <c r="K10" i="17"/>
  <c r="K12" i="17"/>
  <c r="K14" i="17"/>
  <c r="K4" i="17"/>
  <c r="U13" i="10"/>
  <c r="L13" i="10"/>
  <c r="M28" i="10" s="1"/>
  <c r="N11" i="10"/>
  <c r="L11" i="10"/>
  <c r="M26" i="10" s="1"/>
  <c r="U14" i="11"/>
  <c r="L14" i="11"/>
  <c r="V45" i="13"/>
  <c r="U20" i="25"/>
  <c r="L20" i="25"/>
  <c r="U19" i="25"/>
  <c r="L19" i="25"/>
  <c r="D21" i="9"/>
  <c r="K21" i="9" s="1"/>
  <c r="K20" i="9"/>
  <c r="K9" i="23"/>
  <c r="K10" i="23"/>
  <c r="K11" i="23"/>
  <c r="K12" i="23"/>
  <c r="K14" i="23"/>
  <c r="K4" i="23"/>
  <c r="K5" i="23"/>
  <c r="K6" i="23"/>
  <c r="K7" i="23"/>
  <c r="K13" i="23"/>
  <c r="K8" i="23"/>
  <c r="K15" i="23"/>
  <c r="K18" i="12"/>
  <c r="D19" i="12"/>
  <c r="K19" i="12" s="1"/>
  <c r="K6" i="14"/>
  <c r="K7" i="14"/>
  <c r="K8" i="14"/>
  <c r="K9" i="14"/>
  <c r="K10" i="14"/>
  <c r="K11" i="14"/>
  <c r="K12" i="14"/>
  <c r="K13" i="14"/>
  <c r="K1" i="14"/>
  <c r="K3" i="14"/>
  <c r="K4" i="14"/>
  <c r="K2" i="14"/>
  <c r="K5" i="14"/>
  <c r="K14" i="14"/>
  <c r="K3" i="26"/>
  <c r="K4" i="26"/>
  <c r="K5" i="26"/>
  <c r="K6" i="26"/>
  <c r="K8" i="26"/>
  <c r="K10" i="26"/>
  <c r="K12" i="26"/>
  <c r="K13" i="26"/>
  <c r="K14" i="26"/>
  <c r="K15" i="26"/>
  <c r="K16" i="26"/>
  <c r="K1" i="26"/>
  <c r="K17" i="26"/>
  <c r="K2" i="26"/>
  <c r="K7" i="26"/>
  <c r="K9" i="26"/>
  <c r="K11" i="26"/>
  <c r="K18" i="26"/>
  <c r="N19" i="17"/>
  <c r="K18" i="22"/>
  <c r="D19" i="22"/>
  <c r="K19" i="22" s="1"/>
  <c r="K2" i="23"/>
  <c r="D1" i="23"/>
  <c r="K1" i="23" s="1"/>
  <c r="D21" i="16"/>
  <c r="K21" i="16" s="1"/>
  <c r="K20" i="16"/>
  <c r="N17" i="22"/>
  <c r="L17" i="22"/>
  <c r="K9" i="11"/>
  <c r="K10" i="11"/>
  <c r="K11" i="11"/>
  <c r="K12" i="11"/>
  <c r="K13" i="11"/>
  <c r="K2" i="11"/>
  <c r="K4" i="11"/>
  <c r="K6" i="11"/>
  <c r="K7" i="11"/>
  <c r="K1" i="11"/>
  <c r="K3" i="11"/>
  <c r="K5" i="11"/>
  <c r="K8" i="11"/>
  <c r="K17" i="8"/>
  <c r="D18" i="8"/>
  <c r="K18" i="8" s="1"/>
  <c r="N3" i="8"/>
  <c r="L3" i="8"/>
  <c r="O46" i="10"/>
  <c r="K3" i="18"/>
  <c r="K12" i="24"/>
  <c r="K13" i="24"/>
  <c r="K14" i="24"/>
  <c r="K15" i="24"/>
  <c r="K1" i="24"/>
  <c r="K3" i="24"/>
  <c r="K5" i="24"/>
  <c r="K6" i="24"/>
  <c r="K7" i="24"/>
  <c r="K8" i="24"/>
  <c r="K9" i="24"/>
  <c r="K10" i="24"/>
  <c r="K2" i="24"/>
  <c r="K4" i="24"/>
  <c r="K11" i="24"/>
  <c r="K16" i="24"/>
  <c r="N1" i="16"/>
  <c r="U1" i="16"/>
  <c r="L1" i="16"/>
  <c r="K2" i="18"/>
  <c r="K16" i="14"/>
  <c r="D17" i="14"/>
  <c r="K17" i="14" s="1"/>
  <c r="K9" i="15"/>
  <c r="K10" i="15"/>
  <c r="K11" i="15"/>
  <c r="K12" i="15"/>
  <c r="K13" i="15"/>
  <c r="K14" i="15"/>
  <c r="K15" i="15"/>
  <c r="K16" i="15"/>
  <c r="K2" i="15"/>
  <c r="K4" i="15"/>
  <c r="K6" i="15"/>
  <c r="K7" i="15"/>
  <c r="K3" i="15"/>
  <c r="K5" i="15"/>
  <c r="K8" i="15"/>
  <c r="K1" i="15"/>
  <c r="K17" i="15"/>
  <c r="O1" i="21"/>
  <c r="K1" i="18"/>
  <c r="K3" i="17"/>
  <c r="K15" i="14"/>
  <c r="K15" i="9"/>
  <c r="K16" i="9"/>
  <c r="K17" i="9"/>
  <c r="K1" i="9"/>
  <c r="K2" i="9"/>
  <c r="K18" i="9"/>
  <c r="K3" i="9"/>
  <c r="K4" i="9"/>
  <c r="K5" i="9"/>
  <c r="K6" i="9"/>
  <c r="K8" i="9"/>
  <c r="K10" i="9"/>
  <c r="K12" i="9"/>
  <c r="K7" i="9"/>
  <c r="K9" i="9"/>
  <c r="K11" i="9"/>
  <c r="K13" i="9"/>
  <c r="K14" i="9"/>
  <c r="K14" i="5"/>
  <c r="L14" i="5" s="1"/>
  <c r="D15" i="5"/>
  <c r="K15" i="5" s="1"/>
  <c r="L15" i="5" s="1"/>
  <c r="M30" i="5" s="1"/>
  <c r="K6" i="4"/>
  <c r="L6" i="4" s="1"/>
  <c r="K1" i="17"/>
  <c r="K3" i="7"/>
  <c r="K4" i="7"/>
  <c r="K5" i="7"/>
  <c r="K6" i="7"/>
  <c r="K13" i="7"/>
  <c r="K11" i="7"/>
  <c r="K12" i="7"/>
  <c r="K14" i="7"/>
  <c r="K2" i="7"/>
  <c r="K7" i="7"/>
  <c r="K8" i="7"/>
  <c r="K9" i="7"/>
  <c r="K10" i="7"/>
  <c r="K16" i="8"/>
  <c r="D18" i="23"/>
  <c r="K18" i="23" s="1"/>
  <c r="K17" i="23"/>
  <c r="K2" i="17"/>
  <c r="K14" i="12"/>
  <c r="K15" i="12"/>
  <c r="K16" i="12"/>
  <c r="K1" i="12"/>
  <c r="K2" i="12"/>
  <c r="K3" i="12"/>
  <c r="K4" i="12"/>
  <c r="K5" i="12"/>
  <c r="K7" i="12"/>
  <c r="K9" i="12"/>
  <c r="K11" i="12"/>
  <c r="K12" i="12"/>
  <c r="K6" i="12"/>
  <c r="K8" i="12"/>
  <c r="K10" i="12"/>
  <c r="K13" i="12"/>
  <c r="K3" i="13"/>
  <c r="K4" i="13"/>
  <c r="K5" i="13"/>
  <c r="K6" i="13"/>
  <c r="K7" i="13"/>
  <c r="K8" i="13"/>
  <c r="K9" i="13"/>
  <c r="K10" i="13"/>
  <c r="K12" i="13"/>
  <c r="K14" i="13"/>
  <c r="K16" i="13"/>
  <c r="K17" i="13"/>
  <c r="K1" i="13"/>
  <c r="K13" i="13"/>
  <c r="K15" i="13"/>
  <c r="K18" i="13"/>
  <c r="K2" i="13"/>
  <c r="K11" i="13"/>
  <c r="K16" i="7"/>
  <c r="D17" i="7"/>
  <c r="K17" i="7" s="1"/>
  <c r="K1" i="7"/>
  <c r="I31" i="26"/>
  <c r="J80" i="26" s="1"/>
  <c r="J79" i="26" s="1"/>
  <c r="J41" i="26"/>
  <c r="K19" i="26"/>
  <c r="K4" i="10"/>
  <c r="K5" i="10"/>
  <c r="K6" i="10"/>
  <c r="K7" i="10"/>
  <c r="K8" i="10"/>
  <c r="K9" i="10"/>
  <c r="K10" i="10"/>
  <c r="K1" i="10"/>
  <c r="K2" i="10"/>
  <c r="K3" i="10"/>
  <c r="K17" i="18"/>
  <c r="D18" i="18"/>
  <c r="K18" i="18" s="1"/>
  <c r="K12" i="6"/>
  <c r="D13" i="6"/>
  <c r="K13" i="6" s="1"/>
  <c r="K16" i="11"/>
  <c r="K2" i="8"/>
  <c r="K11" i="6"/>
  <c r="U1" i="20"/>
  <c r="L1" i="20"/>
  <c r="K18" i="24"/>
  <c r="D19" i="24"/>
  <c r="K19" i="24" s="1"/>
  <c r="K8" i="20"/>
  <c r="K9" i="20"/>
  <c r="K10" i="20"/>
  <c r="K11" i="20"/>
  <c r="K13" i="20"/>
  <c r="K2" i="20"/>
  <c r="K3" i="20"/>
  <c r="K4" i="20"/>
  <c r="K5" i="20"/>
  <c r="K6" i="20"/>
  <c r="K7" i="20"/>
  <c r="K12" i="20"/>
  <c r="K14" i="20"/>
  <c r="K7" i="4"/>
  <c r="L7" i="4" s="1"/>
  <c r="D8" i="4"/>
  <c r="K8" i="4" s="1"/>
  <c r="L8" i="4" s="1"/>
  <c r="M23" i="4" s="1"/>
  <c r="U15" i="11"/>
  <c r="L15" i="11"/>
  <c r="N1" i="8"/>
  <c r="L1" i="8"/>
  <c r="O45" i="26"/>
  <c r="O47" i="26"/>
  <c r="O48" i="25"/>
  <c r="O43" i="25"/>
  <c r="O46" i="25"/>
  <c r="O47" i="25"/>
  <c r="O42" i="25"/>
  <c r="O41" i="25"/>
  <c r="O39" i="25"/>
  <c r="O37" i="25"/>
  <c r="O40" i="25"/>
  <c r="J79" i="25"/>
  <c r="J81" i="25"/>
  <c r="V48" i="24"/>
  <c r="O44" i="24"/>
  <c r="V37" i="24"/>
  <c r="V39" i="24"/>
  <c r="V35" i="24"/>
  <c r="V45" i="24"/>
  <c r="V47" i="24"/>
  <c r="V43" i="24"/>
  <c r="V38" i="24"/>
  <c r="V40" i="24"/>
  <c r="V44" i="24"/>
  <c r="V46" i="24"/>
  <c r="O37" i="24"/>
  <c r="O35" i="24"/>
  <c r="O45" i="24"/>
  <c r="O47" i="24"/>
  <c r="O43" i="24"/>
  <c r="O38" i="24"/>
  <c r="O40" i="24"/>
  <c r="O46" i="24"/>
  <c r="O42" i="24"/>
  <c r="J79" i="24"/>
  <c r="J81" i="24"/>
  <c r="O43" i="23"/>
  <c r="O34" i="23"/>
  <c r="O45" i="23"/>
  <c r="O42" i="23"/>
  <c r="O47" i="23"/>
  <c r="O48" i="23"/>
  <c r="V34" i="23"/>
  <c r="V46" i="23"/>
  <c r="O35" i="23"/>
  <c r="V48" i="23"/>
  <c r="V42" i="23"/>
  <c r="V35" i="23"/>
  <c r="V37" i="23"/>
  <c r="V43" i="23"/>
  <c r="V45" i="23"/>
  <c r="V47" i="23"/>
  <c r="V41" i="23"/>
  <c r="V36" i="23"/>
  <c r="V38" i="23"/>
  <c r="V40" i="23"/>
  <c r="O36" i="23"/>
  <c r="O38" i="23"/>
  <c r="O44" i="23"/>
  <c r="O46" i="23"/>
  <c r="O39" i="23"/>
  <c r="J79" i="23"/>
  <c r="J81" i="23"/>
  <c r="V44" i="22"/>
  <c r="V40" i="22"/>
  <c r="V38" i="22"/>
  <c r="V48" i="22"/>
  <c r="V46" i="22"/>
  <c r="V35" i="22"/>
  <c r="V36" i="22"/>
  <c r="V45" i="22"/>
  <c r="V37" i="22"/>
  <c r="V39" i="22"/>
  <c r="V42" i="22"/>
  <c r="V47" i="22"/>
  <c r="V41" i="22"/>
  <c r="V43" i="22"/>
  <c r="J79" i="22"/>
  <c r="J81" i="22"/>
  <c r="O34" i="21"/>
  <c r="O39" i="21"/>
  <c r="O37" i="21"/>
  <c r="O40" i="21"/>
  <c r="O38" i="21"/>
  <c r="V38" i="21"/>
  <c r="O35" i="21"/>
  <c r="O36" i="21"/>
  <c r="O48" i="21"/>
  <c r="O45" i="21"/>
  <c r="V41" i="21"/>
  <c r="V37" i="21"/>
  <c r="V43" i="21"/>
  <c r="O47" i="21"/>
  <c r="V40" i="21"/>
  <c r="V34" i="21"/>
  <c r="V36" i="21"/>
  <c r="V46" i="21"/>
  <c r="V48" i="21"/>
  <c r="V42" i="21"/>
  <c r="V44" i="21"/>
  <c r="V39" i="21"/>
  <c r="V35" i="21"/>
  <c r="V45" i="21"/>
  <c r="V47" i="21"/>
  <c r="O46" i="21"/>
  <c r="O42" i="21"/>
  <c r="O44" i="21"/>
  <c r="O41" i="21"/>
  <c r="O43" i="21"/>
  <c r="J81" i="21"/>
  <c r="J79" i="21"/>
  <c r="V37" i="20"/>
  <c r="V47" i="20"/>
  <c r="V38" i="20"/>
  <c r="V40" i="20"/>
  <c r="V34" i="20"/>
  <c r="V44" i="20"/>
  <c r="V48" i="20"/>
  <c r="V39" i="20"/>
  <c r="V33" i="20"/>
  <c r="V43" i="20"/>
  <c r="V45" i="20"/>
  <c r="O45" i="20"/>
  <c r="O47" i="20"/>
  <c r="O43" i="20"/>
  <c r="O48" i="20"/>
  <c r="O42" i="20"/>
  <c r="O36" i="20"/>
  <c r="O38" i="20"/>
  <c r="O34" i="20"/>
  <c r="O37" i="20"/>
  <c r="O33" i="20"/>
  <c r="O41" i="20"/>
  <c r="J81" i="20"/>
  <c r="J79" i="20"/>
  <c r="V44" i="19"/>
  <c r="V48" i="19"/>
  <c r="V47" i="19"/>
  <c r="V42" i="19"/>
  <c r="V43" i="19"/>
  <c r="V39" i="19"/>
  <c r="V40" i="19"/>
  <c r="V37" i="19"/>
  <c r="V45" i="19"/>
  <c r="V41" i="19"/>
  <c r="V46" i="19"/>
  <c r="V38" i="19"/>
  <c r="O43" i="19"/>
  <c r="O48" i="19"/>
  <c r="O38" i="19"/>
  <c r="O40" i="19"/>
  <c r="O46" i="19"/>
  <c r="O41" i="19"/>
  <c r="O42" i="19"/>
  <c r="O44" i="19"/>
  <c r="O47" i="19"/>
  <c r="O39" i="19"/>
  <c r="O45" i="19"/>
  <c r="O37" i="19"/>
  <c r="J79" i="19"/>
  <c r="J81" i="19"/>
  <c r="V48" i="18"/>
  <c r="V34" i="18"/>
  <c r="V40" i="18"/>
  <c r="V44" i="18"/>
  <c r="V46" i="18"/>
  <c r="V42" i="18"/>
  <c r="V39" i="18"/>
  <c r="V35" i="18"/>
  <c r="V37" i="18"/>
  <c r="V45" i="18"/>
  <c r="V47" i="18"/>
  <c r="V41" i="18"/>
  <c r="V43" i="18"/>
  <c r="V36" i="18"/>
  <c r="V38" i="18"/>
  <c r="O44" i="18"/>
  <c r="O35" i="18"/>
  <c r="O36" i="18"/>
  <c r="O37" i="18"/>
  <c r="O39" i="18"/>
  <c r="O45" i="18"/>
  <c r="O47" i="18"/>
  <c r="O41" i="18"/>
  <c r="O43" i="18"/>
  <c r="O38" i="18"/>
  <c r="O40" i="18"/>
  <c r="O34" i="18"/>
  <c r="O46" i="18"/>
  <c r="O48" i="18"/>
  <c r="O42" i="18"/>
  <c r="J81" i="18"/>
  <c r="J79" i="18"/>
  <c r="O46" i="17"/>
  <c r="O42" i="17"/>
  <c r="O44" i="17"/>
  <c r="O48" i="17"/>
  <c r="O36" i="17"/>
  <c r="O37" i="17"/>
  <c r="O45" i="17"/>
  <c r="O39" i="17"/>
  <c r="O33" i="17"/>
  <c r="O35" i="17"/>
  <c r="O47" i="17"/>
  <c r="O41" i="17"/>
  <c r="O43" i="17"/>
  <c r="O38" i="17"/>
  <c r="O40" i="17"/>
  <c r="O34" i="17"/>
  <c r="J81" i="17"/>
  <c r="J79" i="17"/>
  <c r="J81" i="16"/>
  <c r="J79" i="16"/>
  <c r="O35" i="15"/>
  <c r="O40" i="15"/>
  <c r="V44" i="15"/>
  <c r="O44" i="15"/>
  <c r="V38" i="15"/>
  <c r="O36" i="15"/>
  <c r="O45" i="15"/>
  <c r="O38" i="15"/>
  <c r="V36" i="15"/>
  <c r="V40" i="15"/>
  <c r="V48" i="15"/>
  <c r="V37" i="15"/>
  <c r="V39" i="15"/>
  <c r="V35" i="15"/>
  <c r="V45" i="15"/>
  <c r="V47" i="15"/>
  <c r="V41" i="15"/>
  <c r="V43" i="15"/>
  <c r="V46" i="15"/>
  <c r="V42" i="15"/>
  <c r="O46" i="15"/>
  <c r="O48" i="15"/>
  <c r="O42" i="15"/>
  <c r="O39" i="15"/>
  <c r="O37" i="15"/>
  <c r="O47" i="15"/>
  <c r="O41" i="15"/>
  <c r="O43" i="15"/>
  <c r="J81" i="15"/>
  <c r="J79" i="15"/>
  <c r="O47" i="14"/>
  <c r="O36" i="14"/>
  <c r="O44" i="14"/>
  <c r="O33" i="14"/>
  <c r="O45" i="14"/>
  <c r="O40" i="14"/>
  <c r="O43" i="14"/>
  <c r="O39" i="14"/>
  <c r="O35" i="14"/>
  <c r="O48" i="14"/>
  <c r="O46" i="14"/>
  <c r="O34" i="14"/>
  <c r="O42" i="14"/>
  <c r="O37" i="14"/>
  <c r="J79" i="14"/>
  <c r="J81" i="14"/>
  <c r="V48" i="13"/>
  <c r="V42" i="13"/>
  <c r="V44" i="13"/>
  <c r="V37" i="13"/>
  <c r="V40" i="13"/>
  <c r="V38" i="13"/>
  <c r="V46" i="13"/>
  <c r="V39" i="13"/>
  <c r="V47" i="13"/>
  <c r="V41" i="13"/>
  <c r="V43" i="13"/>
  <c r="O48" i="13"/>
  <c r="O44" i="13"/>
  <c r="O43" i="13"/>
  <c r="O42" i="13"/>
  <c r="O46" i="13"/>
  <c r="O37" i="13"/>
  <c r="O39" i="13"/>
  <c r="O41" i="13"/>
  <c r="O45" i="13"/>
  <c r="O47" i="13"/>
  <c r="O40" i="13"/>
  <c r="O38" i="13"/>
  <c r="J81" i="13"/>
  <c r="J79" i="13"/>
  <c r="V47" i="12"/>
  <c r="V35" i="12"/>
  <c r="V48" i="12"/>
  <c r="V43" i="12"/>
  <c r="V38" i="12"/>
  <c r="V40" i="12"/>
  <c r="V46" i="12"/>
  <c r="V36" i="12"/>
  <c r="V42" i="12"/>
  <c r="V44" i="12"/>
  <c r="V37" i="12"/>
  <c r="V39" i="12"/>
  <c r="V45" i="12"/>
  <c r="V41" i="12"/>
  <c r="J81" i="12"/>
  <c r="J79" i="12"/>
  <c r="O48" i="11"/>
  <c r="O41" i="11"/>
  <c r="O38" i="11"/>
  <c r="O43" i="11"/>
  <c r="O47" i="11"/>
  <c r="O45" i="11"/>
  <c r="O37" i="11"/>
  <c r="O34" i="11"/>
  <c r="O32" i="11"/>
  <c r="O36" i="11"/>
  <c r="O39" i="11"/>
  <c r="O33" i="11"/>
  <c r="O42" i="11"/>
  <c r="O44" i="11"/>
  <c r="O46" i="11"/>
  <c r="O40" i="11"/>
  <c r="O35" i="11"/>
  <c r="J81" i="11"/>
  <c r="J79" i="11"/>
  <c r="V29" i="10"/>
  <c r="O27" i="10"/>
  <c r="V42" i="10"/>
  <c r="O37" i="10"/>
  <c r="V35" i="10"/>
  <c r="V44" i="10"/>
  <c r="V47" i="10"/>
  <c r="V33" i="10"/>
  <c r="V46" i="10"/>
  <c r="V39" i="10"/>
  <c r="O35" i="10"/>
  <c r="O33" i="10"/>
  <c r="O41" i="10"/>
  <c r="O39" i="10"/>
  <c r="O31" i="10"/>
  <c r="O43" i="10"/>
  <c r="O45" i="10"/>
  <c r="O36" i="10"/>
  <c r="O29" i="10"/>
  <c r="V48" i="10"/>
  <c r="O47" i="10"/>
  <c r="V36" i="10"/>
  <c r="O44" i="10"/>
  <c r="V37" i="10"/>
  <c r="V40" i="10"/>
  <c r="V34" i="10"/>
  <c r="V45" i="10"/>
  <c r="V43" i="10"/>
  <c r="V41" i="10"/>
  <c r="V38" i="10"/>
  <c r="O32" i="10"/>
  <c r="O26" i="10"/>
  <c r="O28" i="10"/>
  <c r="O30" i="10"/>
  <c r="O40" i="10"/>
  <c r="O34" i="10"/>
  <c r="O38" i="10"/>
  <c r="O48" i="10"/>
  <c r="O42" i="10"/>
  <c r="V32" i="10"/>
  <c r="V26" i="10"/>
  <c r="V28" i="10"/>
  <c r="V30" i="10"/>
  <c r="V31" i="10"/>
  <c r="V27" i="10"/>
  <c r="J81" i="10"/>
  <c r="J79" i="10"/>
  <c r="O37" i="9"/>
  <c r="O39" i="9"/>
  <c r="O40" i="9"/>
  <c r="O46" i="9"/>
  <c r="O47" i="9"/>
  <c r="O41" i="9"/>
  <c r="O43" i="9"/>
  <c r="O45" i="9"/>
  <c r="O38" i="9"/>
  <c r="O48" i="9"/>
  <c r="O42" i="9"/>
  <c r="O44" i="9"/>
  <c r="V48" i="9"/>
  <c r="V46" i="9"/>
  <c r="V45" i="9"/>
  <c r="V42" i="9"/>
  <c r="V47" i="9"/>
  <c r="V44" i="9"/>
  <c r="V43" i="9"/>
  <c r="V41" i="9"/>
  <c r="V39" i="9"/>
  <c r="V37" i="9"/>
  <c r="V38" i="9"/>
  <c r="V40" i="9"/>
  <c r="J81" i="9"/>
  <c r="J79" i="9"/>
  <c r="O46" i="8"/>
  <c r="O43" i="8"/>
  <c r="O45" i="8"/>
  <c r="O35" i="8"/>
  <c r="O40" i="8"/>
  <c r="O48" i="8"/>
  <c r="O47" i="8"/>
  <c r="O41" i="8"/>
  <c r="O38" i="8"/>
  <c r="O44" i="8"/>
  <c r="O39" i="8"/>
  <c r="O34" i="8"/>
  <c r="O36" i="8"/>
  <c r="O42" i="8"/>
  <c r="O37" i="8"/>
  <c r="V40" i="8"/>
  <c r="V34" i="8"/>
  <c r="V38" i="8"/>
  <c r="V48" i="8"/>
  <c r="V42" i="8"/>
  <c r="V44" i="8"/>
  <c r="V46" i="8"/>
  <c r="V1" i="8"/>
  <c r="V37" i="8"/>
  <c r="V39" i="8"/>
  <c r="V35" i="8"/>
  <c r="V36" i="8"/>
  <c r="V45" i="8"/>
  <c r="V47" i="8"/>
  <c r="V41" i="8"/>
  <c r="V43" i="8"/>
  <c r="J79" i="8"/>
  <c r="V48" i="7"/>
  <c r="V34" i="7"/>
  <c r="V44" i="7"/>
  <c r="V47" i="7"/>
  <c r="V36" i="7"/>
  <c r="V40" i="7"/>
  <c r="V42" i="7"/>
  <c r="V45" i="7"/>
  <c r="V38" i="7"/>
  <c r="V46" i="7"/>
  <c r="V41" i="7"/>
  <c r="V35" i="7"/>
  <c r="V37" i="7"/>
  <c r="V39" i="7"/>
  <c r="V33" i="7"/>
  <c r="V43" i="7"/>
  <c r="J81" i="7"/>
  <c r="J79" i="7"/>
  <c r="V47" i="6"/>
  <c r="V40" i="6"/>
  <c r="V45" i="6"/>
  <c r="V39" i="6"/>
  <c r="V31" i="6"/>
  <c r="V37" i="6"/>
  <c r="V30" i="6"/>
  <c r="V35" i="6"/>
  <c r="V43" i="6"/>
  <c r="V48" i="6"/>
  <c r="V34" i="6"/>
  <c r="V36" i="6"/>
  <c r="V42" i="6"/>
  <c r="V44" i="6"/>
  <c r="V38" i="6"/>
  <c r="V46" i="6"/>
  <c r="V33" i="6"/>
  <c r="V41" i="6"/>
  <c r="V29" i="6"/>
  <c r="V32" i="6"/>
  <c r="O40" i="6"/>
  <c r="O39" i="6"/>
  <c r="O45" i="6"/>
  <c r="O43" i="6"/>
  <c r="O32" i="6"/>
  <c r="O48" i="6"/>
  <c r="O34" i="6"/>
  <c r="O30" i="6"/>
  <c r="O42" i="6"/>
  <c r="O36" i="6"/>
  <c r="O38" i="6"/>
  <c r="O44" i="6"/>
  <c r="O46" i="6"/>
  <c r="O33" i="6"/>
  <c r="O35" i="6"/>
  <c r="O29" i="6"/>
  <c r="O31" i="6"/>
  <c r="O41" i="6"/>
  <c r="O37" i="6"/>
  <c r="O47" i="6"/>
  <c r="J81" i="6"/>
  <c r="J79" i="6"/>
  <c r="Q1" i="5"/>
  <c r="R1" i="5" s="1"/>
  <c r="Q7" i="5"/>
  <c r="R7" i="5" s="1"/>
  <c r="S7" i="5"/>
  <c r="Q3" i="5"/>
  <c r="R3" i="5" s="1"/>
  <c r="S3" i="5"/>
  <c r="S1" i="5"/>
  <c r="F28" i="3"/>
  <c r="F36" i="3"/>
  <c r="F44" i="3"/>
  <c r="F20" i="3"/>
  <c r="F21" i="3"/>
  <c r="F29" i="3"/>
  <c r="F37" i="3"/>
  <c r="F45" i="3"/>
  <c r="F22" i="3"/>
  <c r="F30" i="3"/>
  <c r="F38" i="3"/>
  <c r="F46" i="3"/>
  <c r="F27" i="3"/>
  <c r="F23" i="3"/>
  <c r="F31" i="3"/>
  <c r="F39" i="3"/>
  <c r="F47" i="3"/>
  <c r="F35" i="3"/>
  <c r="F24" i="3"/>
  <c r="F32" i="3"/>
  <c r="F40" i="3"/>
  <c r="F48" i="3"/>
  <c r="F25" i="3"/>
  <c r="F33" i="3"/>
  <c r="F41" i="3"/>
  <c r="F49" i="3"/>
  <c r="F51" i="3"/>
  <c r="F26" i="3"/>
  <c r="F34" i="3"/>
  <c r="F42" i="3"/>
  <c r="F50" i="3"/>
  <c r="F43" i="3"/>
  <c r="O39" i="26" l="1"/>
  <c r="O41" i="26"/>
  <c r="O46" i="26"/>
  <c r="O44" i="26"/>
  <c r="O42" i="26"/>
  <c r="O48" i="26"/>
  <c r="O43" i="26"/>
  <c r="O38" i="26"/>
  <c r="O40" i="26"/>
  <c r="K21" i="26"/>
  <c r="L21" i="26" s="1"/>
  <c r="M36" i="26" s="1"/>
  <c r="Y23" i="26"/>
  <c r="U11" i="20"/>
  <c r="L11" i="20"/>
  <c r="N11" i="20"/>
  <c r="N2" i="10"/>
  <c r="L2" i="10"/>
  <c r="U2" i="10"/>
  <c r="N2" i="13"/>
  <c r="U2" i="13"/>
  <c r="L2" i="13"/>
  <c r="L3" i="13"/>
  <c r="U3" i="13"/>
  <c r="N3" i="13"/>
  <c r="U14" i="12"/>
  <c r="N14" i="12"/>
  <c r="L14" i="12"/>
  <c r="U4" i="7"/>
  <c r="N4" i="7"/>
  <c r="L4" i="7"/>
  <c r="L4" i="9"/>
  <c r="N4" i="9"/>
  <c r="U4" i="9"/>
  <c r="L5" i="15"/>
  <c r="N5" i="15"/>
  <c r="U5" i="15"/>
  <c r="N2" i="18"/>
  <c r="U2" i="18"/>
  <c r="L2" i="18"/>
  <c r="L15" i="24"/>
  <c r="U15" i="24"/>
  <c r="N15" i="24"/>
  <c r="U4" i="11"/>
  <c r="L4" i="11"/>
  <c r="N4" i="11"/>
  <c r="N18" i="26"/>
  <c r="U18" i="26"/>
  <c r="L18" i="26"/>
  <c r="U4" i="26"/>
  <c r="N4" i="26"/>
  <c r="L4" i="26"/>
  <c r="U19" i="12"/>
  <c r="V34" i="12" s="1"/>
  <c r="N19" i="12"/>
  <c r="O34" i="12" s="1"/>
  <c r="L19" i="12"/>
  <c r="M34" i="12" s="1"/>
  <c r="J81" i="26"/>
  <c r="L8" i="20"/>
  <c r="U8" i="20"/>
  <c r="N8" i="20"/>
  <c r="L9" i="10"/>
  <c r="N9" i="10"/>
  <c r="U9" i="10"/>
  <c r="U13" i="13"/>
  <c r="L13" i="13"/>
  <c r="N13" i="13"/>
  <c r="N8" i="12"/>
  <c r="U8" i="12"/>
  <c r="L8" i="12"/>
  <c r="L18" i="23"/>
  <c r="M33" i="23" s="1"/>
  <c r="N18" i="23"/>
  <c r="O33" i="23" s="1"/>
  <c r="U18" i="23"/>
  <c r="V33" i="23" s="1"/>
  <c r="M21" i="4"/>
  <c r="L1" i="9"/>
  <c r="U1" i="9"/>
  <c r="N1" i="9"/>
  <c r="L4" i="15"/>
  <c r="N4" i="15"/>
  <c r="U4" i="15"/>
  <c r="L16" i="24"/>
  <c r="U16" i="24"/>
  <c r="N16" i="24"/>
  <c r="N3" i="18"/>
  <c r="L3" i="18"/>
  <c r="U3" i="18"/>
  <c r="U11" i="11"/>
  <c r="L11" i="11"/>
  <c r="N11" i="11"/>
  <c r="U2" i="26"/>
  <c r="N2" i="26"/>
  <c r="L2" i="26"/>
  <c r="U2" i="14"/>
  <c r="N2" i="14"/>
  <c r="L2" i="14"/>
  <c r="L13" i="23"/>
  <c r="N13" i="23"/>
  <c r="U13" i="23"/>
  <c r="U11" i="17"/>
  <c r="L11" i="17"/>
  <c r="N11" i="17"/>
  <c r="U13" i="16"/>
  <c r="N13" i="16"/>
  <c r="L13" i="16"/>
  <c r="U5" i="8"/>
  <c r="N5" i="8"/>
  <c r="L5" i="8"/>
  <c r="N14" i="22"/>
  <c r="L14" i="22"/>
  <c r="U14" i="22"/>
  <c r="N6" i="6"/>
  <c r="L6" i="6"/>
  <c r="U6" i="6"/>
  <c r="N8" i="10"/>
  <c r="U8" i="10"/>
  <c r="L8" i="10"/>
  <c r="U18" i="24"/>
  <c r="L18" i="24"/>
  <c r="N18" i="24"/>
  <c r="N7" i="10"/>
  <c r="L7" i="10"/>
  <c r="U7" i="10"/>
  <c r="U17" i="13"/>
  <c r="L17" i="13"/>
  <c r="N17" i="13"/>
  <c r="N12" i="12"/>
  <c r="L12" i="12"/>
  <c r="U12" i="12"/>
  <c r="N10" i="7"/>
  <c r="U10" i="7"/>
  <c r="L10" i="7"/>
  <c r="M29" i="5"/>
  <c r="L17" i="9"/>
  <c r="U17" i="9"/>
  <c r="N17" i="9"/>
  <c r="L2" i="15"/>
  <c r="N2" i="15"/>
  <c r="U2" i="15"/>
  <c r="N11" i="24"/>
  <c r="L11" i="24"/>
  <c r="U11" i="24"/>
  <c r="N6" i="12"/>
  <c r="U6" i="12"/>
  <c r="L6" i="12"/>
  <c r="L14" i="20"/>
  <c r="N14" i="20"/>
  <c r="U14" i="20"/>
  <c r="V1" i="20"/>
  <c r="L5" i="10"/>
  <c r="N5" i="10"/>
  <c r="U5" i="10"/>
  <c r="U14" i="13"/>
  <c r="N14" i="13"/>
  <c r="L14" i="13"/>
  <c r="N9" i="12"/>
  <c r="L9" i="12"/>
  <c r="U9" i="12"/>
  <c r="N8" i="7"/>
  <c r="U8" i="7"/>
  <c r="L8" i="7"/>
  <c r="L13" i="9"/>
  <c r="N13" i="9"/>
  <c r="U13" i="9"/>
  <c r="L15" i="9"/>
  <c r="U15" i="9"/>
  <c r="N15" i="9"/>
  <c r="N15" i="15"/>
  <c r="L15" i="15"/>
  <c r="U15" i="15"/>
  <c r="L2" i="24"/>
  <c r="N2" i="24"/>
  <c r="U2" i="24"/>
  <c r="N16" i="8"/>
  <c r="L16" i="8"/>
  <c r="U16" i="8"/>
  <c r="L19" i="24"/>
  <c r="M34" i="24" s="1"/>
  <c r="U19" i="24"/>
  <c r="V34" i="24" s="1"/>
  <c r="N19" i="24"/>
  <c r="O34" i="24" s="1"/>
  <c r="U1" i="13"/>
  <c r="L1" i="13"/>
  <c r="N1" i="13"/>
  <c r="U5" i="20"/>
  <c r="L5" i="20"/>
  <c r="N5" i="20"/>
  <c r="L13" i="6"/>
  <c r="M28" i="6" s="1"/>
  <c r="U13" i="6"/>
  <c r="V28" i="6" s="1"/>
  <c r="N13" i="6"/>
  <c r="O28" i="6" s="1"/>
  <c r="U8" i="13"/>
  <c r="L8" i="13"/>
  <c r="N8" i="13"/>
  <c r="N3" i="12"/>
  <c r="U3" i="12"/>
  <c r="L3" i="12"/>
  <c r="U12" i="7"/>
  <c r="N12" i="7"/>
  <c r="L12" i="7"/>
  <c r="L12" i="9"/>
  <c r="N12" i="9"/>
  <c r="U12" i="9"/>
  <c r="U4" i="20"/>
  <c r="L4" i="20"/>
  <c r="N4" i="20"/>
  <c r="U12" i="6"/>
  <c r="V27" i="6" s="1"/>
  <c r="L12" i="6"/>
  <c r="M27" i="6" s="1"/>
  <c r="N12" i="6"/>
  <c r="U1" i="7"/>
  <c r="N1" i="7"/>
  <c r="L1" i="7"/>
  <c r="L7" i="13"/>
  <c r="U7" i="13"/>
  <c r="N7" i="13"/>
  <c r="N2" i="12"/>
  <c r="U2" i="12"/>
  <c r="L2" i="12"/>
  <c r="N11" i="7"/>
  <c r="L11" i="7"/>
  <c r="U11" i="7"/>
  <c r="L10" i="9"/>
  <c r="N10" i="9"/>
  <c r="U10" i="9"/>
  <c r="N10" i="15"/>
  <c r="L10" i="15"/>
  <c r="U10" i="15"/>
  <c r="U6" i="24"/>
  <c r="L6" i="24"/>
  <c r="N6" i="24"/>
  <c r="U3" i="11"/>
  <c r="L3" i="11"/>
  <c r="N3" i="11"/>
  <c r="L2" i="23"/>
  <c r="N2" i="23"/>
  <c r="U2" i="23"/>
  <c r="N10" i="26"/>
  <c r="U10" i="26"/>
  <c r="L10" i="26"/>
  <c r="U3" i="20"/>
  <c r="L3" i="20"/>
  <c r="N3" i="20"/>
  <c r="U18" i="18"/>
  <c r="V33" i="18" s="1"/>
  <c r="L18" i="18"/>
  <c r="M33" i="18" s="1"/>
  <c r="N18" i="18"/>
  <c r="O33" i="18" s="1"/>
  <c r="N17" i="7"/>
  <c r="O32" i="7" s="1"/>
  <c r="U17" i="7"/>
  <c r="V32" i="7" s="1"/>
  <c r="L17" i="7"/>
  <c r="M32" i="7" s="1"/>
  <c r="N6" i="13"/>
  <c r="U6" i="13"/>
  <c r="L6" i="13"/>
  <c r="N1" i="12"/>
  <c r="L1" i="12"/>
  <c r="U1" i="12"/>
  <c r="N13" i="7"/>
  <c r="U13" i="7"/>
  <c r="L13" i="7"/>
  <c r="U8" i="9"/>
  <c r="N8" i="9"/>
  <c r="L8" i="9"/>
  <c r="L17" i="15"/>
  <c r="N17" i="15"/>
  <c r="U17" i="15"/>
  <c r="L9" i="15"/>
  <c r="N9" i="15"/>
  <c r="U9" i="15"/>
  <c r="L5" i="24"/>
  <c r="U5" i="24"/>
  <c r="N5" i="24"/>
  <c r="U1" i="11"/>
  <c r="L1" i="11"/>
  <c r="N1" i="11"/>
  <c r="N19" i="22"/>
  <c r="O34" i="22" s="1"/>
  <c r="L19" i="22"/>
  <c r="M34" i="22" s="1"/>
  <c r="U19" i="22"/>
  <c r="V34" i="22" s="1"/>
  <c r="U8" i="26"/>
  <c r="L8" i="26"/>
  <c r="N8" i="26"/>
  <c r="N8" i="14"/>
  <c r="U8" i="14"/>
  <c r="L8" i="14"/>
  <c r="L9" i="23"/>
  <c r="U9" i="23"/>
  <c r="N9" i="23"/>
  <c r="N12" i="17"/>
  <c r="U12" i="17"/>
  <c r="L12" i="17"/>
  <c r="N16" i="16"/>
  <c r="U16" i="16"/>
  <c r="L16" i="16"/>
  <c r="M4" i="4"/>
  <c r="P4" i="4" s="1"/>
  <c r="M12" i="4"/>
  <c r="M5" i="4"/>
  <c r="P5" i="4" s="1"/>
  <c r="M13" i="4"/>
  <c r="M6" i="4"/>
  <c r="P6" i="4" s="1"/>
  <c r="M14" i="4"/>
  <c r="M7" i="4"/>
  <c r="P7" i="4" s="1"/>
  <c r="M15" i="4"/>
  <c r="M8" i="4"/>
  <c r="P8" i="4" s="1"/>
  <c r="M16" i="4"/>
  <c r="M1" i="4"/>
  <c r="P1" i="4" s="1"/>
  <c r="M9" i="4"/>
  <c r="M2" i="4"/>
  <c r="P2" i="4" s="1"/>
  <c r="M10" i="4"/>
  <c r="M3" i="4"/>
  <c r="P3" i="4" s="1"/>
  <c r="M11" i="4"/>
  <c r="N2" i="22"/>
  <c r="L2" i="22"/>
  <c r="U2" i="22"/>
  <c r="N19" i="19"/>
  <c r="L19" i="19"/>
  <c r="U19" i="19"/>
  <c r="L5" i="19"/>
  <c r="U5" i="19"/>
  <c r="N5" i="19"/>
  <c r="U6" i="25"/>
  <c r="L6" i="25"/>
  <c r="N6" i="25"/>
  <c r="N12" i="21"/>
  <c r="L12" i="21"/>
  <c r="U12" i="21"/>
  <c r="N6" i="18"/>
  <c r="U6" i="18"/>
  <c r="L6" i="18"/>
  <c r="V33" i="17"/>
  <c r="M31" i="4"/>
  <c r="M27" i="4"/>
  <c r="M30" i="4"/>
  <c r="M46" i="4"/>
  <c r="M42" i="4"/>
  <c r="M38" i="4"/>
  <c r="M34" i="4"/>
  <c r="M26" i="4"/>
  <c r="M45" i="4"/>
  <c r="M41" i="4"/>
  <c r="M37" i="4"/>
  <c r="M33" i="4"/>
  <c r="M29" i="4"/>
  <c r="M25" i="4"/>
  <c r="M48" i="4"/>
  <c r="M44" i="4"/>
  <c r="M40" i="4"/>
  <c r="M36" i="4"/>
  <c r="M28" i="4"/>
  <c r="M32" i="4"/>
  <c r="M24" i="4"/>
  <c r="M43" i="4"/>
  <c r="M47" i="4"/>
  <c r="M39" i="4"/>
  <c r="M35" i="4"/>
  <c r="M43" i="19"/>
  <c r="M39" i="19"/>
  <c r="M46" i="19"/>
  <c r="M38" i="19"/>
  <c r="M37" i="19"/>
  <c r="M40" i="19"/>
  <c r="M47" i="19"/>
  <c r="M44" i="19"/>
  <c r="M45" i="19"/>
  <c r="M41" i="19"/>
  <c r="M48" i="19"/>
  <c r="U21" i="26"/>
  <c r="V36" i="26" s="1"/>
  <c r="O48" i="16"/>
  <c r="L2" i="20"/>
  <c r="M2" i="20" s="1"/>
  <c r="N2" i="20"/>
  <c r="U2" i="20"/>
  <c r="V5" i="20" s="1"/>
  <c r="U17" i="18"/>
  <c r="L17" i="18"/>
  <c r="N17" i="18"/>
  <c r="U16" i="7"/>
  <c r="N16" i="7"/>
  <c r="O31" i="7" s="1"/>
  <c r="L16" i="7"/>
  <c r="M31" i="7" s="1"/>
  <c r="U5" i="13"/>
  <c r="L5" i="13"/>
  <c r="N5" i="13"/>
  <c r="N16" i="12"/>
  <c r="L16" i="12"/>
  <c r="U16" i="12"/>
  <c r="N6" i="7"/>
  <c r="U6" i="7"/>
  <c r="L6" i="7"/>
  <c r="L6" i="9"/>
  <c r="N6" i="9"/>
  <c r="U6" i="9"/>
  <c r="L1" i="15"/>
  <c r="N1" i="15"/>
  <c r="U1" i="15"/>
  <c r="U17" i="14"/>
  <c r="V32" i="14" s="1"/>
  <c r="L17" i="14"/>
  <c r="M32" i="14" s="1"/>
  <c r="N17" i="14"/>
  <c r="O32" i="14" s="1"/>
  <c r="L3" i="24"/>
  <c r="U3" i="24"/>
  <c r="N3" i="24"/>
  <c r="U7" i="11"/>
  <c r="L7" i="11"/>
  <c r="N7" i="11"/>
  <c r="N18" i="22"/>
  <c r="O33" i="22" s="1"/>
  <c r="L18" i="22"/>
  <c r="M33" i="22" s="1"/>
  <c r="U18" i="22"/>
  <c r="U6" i="26"/>
  <c r="L6" i="26"/>
  <c r="N6" i="26"/>
  <c r="N7" i="14"/>
  <c r="U7" i="14"/>
  <c r="L7" i="14"/>
  <c r="L20" i="9"/>
  <c r="N20" i="9"/>
  <c r="U20" i="9"/>
  <c r="U10" i="17"/>
  <c r="L10" i="17"/>
  <c r="N10" i="17"/>
  <c r="N15" i="16"/>
  <c r="U15" i="16"/>
  <c r="L15" i="16"/>
  <c r="U10" i="8"/>
  <c r="N10" i="8"/>
  <c r="L10" i="8"/>
  <c r="M20" i="4"/>
  <c r="N1" i="22"/>
  <c r="L1" i="22"/>
  <c r="U1" i="22"/>
  <c r="U12" i="19"/>
  <c r="L12" i="19"/>
  <c r="N12" i="19"/>
  <c r="L4" i="19"/>
  <c r="U4" i="19"/>
  <c r="N4" i="19"/>
  <c r="U4" i="25"/>
  <c r="L4" i="25"/>
  <c r="N4" i="25"/>
  <c r="U11" i="21"/>
  <c r="L11" i="21"/>
  <c r="N11" i="21"/>
  <c r="N4" i="18"/>
  <c r="L4" i="18"/>
  <c r="U4" i="18"/>
  <c r="V47" i="14"/>
  <c r="V43" i="14"/>
  <c r="V34" i="14"/>
  <c r="V46" i="14"/>
  <c r="V41" i="14"/>
  <c r="V38" i="14"/>
  <c r="V33" i="14"/>
  <c r="V45" i="14"/>
  <c r="V48" i="14"/>
  <c r="V44" i="14"/>
  <c r="V40" i="14"/>
  <c r="V36" i="14"/>
  <c r="M46" i="14"/>
  <c r="M42" i="14"/>
  <c r="M38" i="14"/>
  <c r="M34" i="14"/>
  <c r="V42" i="14"/>
  <c r="M45" i="14"/>
  <c r="M41" i="14"/>
  <c r="M37" i="14"/>
  <c r="M33" i="14"/>
  <c r="V39" i="14"/>
  <c r="V37" i="14"/>
  <c r="M48" i="14"/>
  <c r="M40" i="14"/>
  <c r="M44" i="14"/>
  <c r="M36" i="14"/>
  <c r="V35" i="14"/>
  <c r="M47" i="14"/>
  <c r="M43" i="14"/>
  <c r="M35" i="14"/>
  <c r="M39" i="14"/>
  <c r="V48" i="26"/>
  <c r="V43" i="26"/>
  <c r="M37" i="26"/>
  <c r="V46" i="26"/>
  <c r="V38" i="26"/>
  <c r="M44" i="26"/>
  <c r="M48" i="26"/>
  <c r="V47" i="26"/>
  <c r="M40" i="26"/>
  <c r="V39" i="26"/>
  <c r="M43" i="26"/>
  <c r="M47" i="26"/>
  <c r="V45" i="26"/>
  <c r="M39" i="26"/>
  <c r="M42" i="26"/>
  <c r="M46" i="26"/>
  <c r="V44" i="26"/>
  <c r="M38" i="26"/>
  <c r="M45" i="26"/>
  <c r="M41" i="26"/>
  <c r="V41" i="26"/>
  <c r="V40" i="26"/>
  <c r="V37" i="26"/>
  <c r="U20" i="26"/>
  <c r="N20" i="26"/>
  <c r="L20" i="26"/>
  <c r="M44" i="24"/>
  <c r="O41" i="14"/>
  <c r="O35" i="20"/>
  <c r="O46" i="20"/>
  <c r="V35" i="20"/>
  <c r="V36" i="20"/>
  <c r="O37" i="23"/>
  <c r="O36" i="24"/>
  <c r="L13" i="20"/>
  <c r="U13" i="20"/>
  <c r="N13" i="20"/>
  <c r="O28" i="20" s="1"/>
  <c r="N3" i="10"/>
  <c r="L3" i="10"/>
  <c r="U3" i="10"/>
  <c r="L11" i="13"/>
  <c r="N11" i="13"/>
  <c r="U11" i="13"/>
  <c r="L4" i="13"/>
  <c r="U4" i="13"/>
  <c r="N4" i="13"/>
  <c r="N15" i="12"/>
  <c r="U15" i="12"/>
  <c r="V30" i="12" s="1"/>
  <c r="L15" i="12"/>
  <c r="U5" i="7"/>
  <c r="N5" i="7"/>
  <c r="L5" i="7"/>
  <c r="L5" i="9"/>
  <c r="U5" i="9"/>
  <c r="N5" i="9"/>
  <c r="L8" i="15"/>
  <c r="N8" i="15"/>
  <c r="U8" i="15"/>
  <c r="U16" i="14"/>
  <c r="N16" i="14"/>
  <c r="O31" i="14" s="1"/>
  <c r="L16" i="14"/>
  <c r="M31" i="14" s="1"/>
  <c r="L1" i="24"/>
  <c r="U1" i="24"/>
  <c r="N1" i="24"/>
  <c r="N6" i="11"/>
  <c r="U6" i="11"/>
  <c r="L6" i="11"/>
  <c r="U5" i="26"/>
  <c r="L5" i="26"/>
  <c r="N5" i="26"/>
  <c r="N6" i="14"/>
  <c r="U6" i="14"/>
  <c r="L6" i="14"/>
  <c r="L21" i="9"/>
  <c r="M36" i="9" s="1"/>
  <c r="N21" i="9"/>
  <c r="O36" i="9" s="1"/>
  <c r="U21" i="9"/>
  <c r="V36" i="9" s="1"/>
  <c r="U5" i="17"/>
  <c r="N5" i="17"/>
  <c r="L5" i="17"/>
  <c r="U14" i="16"/>
  <c r="N14" i="16"/>
  <c r="L14" i="16"/>
  <c r="L9" i="8"/>
  <c r="N9" i="8"/>
  <c r="U9" i="8"/>
  <c r="N16" i="22"/>
  <c r="O31" i="22" s="1"/>
  <c r="L16" i="22"/>
  <c r="M31" i="22" s="1"/>
  <c r="U16" i="22"/>
  <c r="V31" i="22" s="1"/>
  <c r="M35" i="21"/>
  <c r="L10" i="19"/>
  <c r="U10" i="19"/>
  <c r="N10" i="19"/>
  <c r="U17" i="20"/>
  <c r="V32" i="20" s="1"/>
  <c r="N17" i="20"/>
  <c r="O32" i="20" s="1"/>
  <c r="L17" i="20"/>
  <c r="M32" i="20" s="1"/>
  <c r="U3" i="25"/>
  <c r="L3" i="25"/>
  <c r="N3" i="25"/>
  <c r="L10" i="21"/>
  <c r="U10" i="21"/>
  <c r="N10" i="21"/>
  <c r="U13" i="18"/>
  <c r="L13" i="18"/>
  <c r="N13" i="18"/>
  <c r="M40" i="8"/>
  <c r="M36" i="8"/>
  <c r="M35" i="8"/>
  <c r="M39" i="8"/>
  <c r="M47" i="8"/>
  <c r="M43" i="8"/>
  <c r="M42" i="8"/>
  <c r="M46" i="8"/>
  <c r="M34" i="8"/>
  <c r="M38" i="8"/>
  <c r="M41" i="8"/>
  <c r="M45" i="8"/>
  <c r="M37" i="8"/>
  <c r="M44" i="8"/>
  <c r="M48" i="8"/>
  <c r="V37" i="17"/>
  <c r="V44" i="17"/>
  <c r="V36" i="17"/>
  <c r="V40" i="17"/>
  <c r="V43" i="17"/>
  <c r="V47" i="17"/>
  <c r="V35" i="17"/>
  <c r="V39" i="17"/>
  <c r="V38" i="17"/>
  <c r="V41" i="17"/>
  <c r="V45" i="17"/>
  <c r="M41" i="17"/>
  <c r="M45" i="17"/>
  <c r="M37" i="17"/>
  <c r="M48" i="17"/>
  <c r="M44" i="17"/>
  <c r="M35" i="17"/>
  <c r="M47" i="17"/>
  <c r="M40" i="17"/>
  <c r="M36" i="17"/>
  <c r="V42" i="17"/>
  <c r="M43" i="17"/>
  <c r="M39" i="17"/>
  <c r="V46" i="17"/>
  <c r="M42" i="17"/>
  <c r="M46" i="17"/>
  <c r="M38" i="17"/>
  <c r="V1" i="21"/>
  <c r="P1" i="21" s="1"/>
  <c r="N17" i="17"/>
  <c r="O32" i="17" s="1"/>
  <c r="U17" i="17"/>
  <c r="V32" i="17" s="1"/>
  <c r="L17" i="17"/>
  <c r="M32" i="17" s="1"/>
  <c r="U11" i="16"/>
  <c r="L11" i="16"/>
  <c r="N11" i="16"/>
  <c r="N8" i="8"/>
  <c r="L8" i="8"/>
  <c r="U8" i="8"/>
  <c r="N9" i="22"/>
  <c r="L9" i="22"/>
  <c r="U9" i="22"/>
  <c r="U8" i="19"/>
  <c r="L8" i="19"/>
  <c r="N8" i="19"/>
  <c r="L16" i="20"/>
  <c r="M31" i="20" s="1"/>
  <c r="N16" i="20"/>
  <c r="U16" i="20"/>
  <c r="U18" i="25"/>
  <c r="L18" i="25"/>
  <c r="N18" i="25"/>
  <c r="N9" i="21"/>
  <c r="L9" i="21"/>
  <c r="U9" i="21"/>
  <c r="N12" i="18"/>
  <c r="L12" i="18"/>
  <c r="U12" i="18"/>
  <c r="V43" i="25"/>
  <c r="V38" i="25"/>
  <c r="M45" i="25"/>
  <c r="M41" i="25"/>
  <c r="V42" i="25"/>
  <c r="M44" i="25"/>
  <c r="M48" i="25"/>
  <c r="V41" i="25"/>
  <c r="V48" i="25"/>
  <c r="M43" i="25"/>
  <c r="M47" i="25"/>
  <c r="V47" i="25"/>
  <c r="V44" i="25"/>
  <c r="M42" i="25"/>
  <c r="M46" i="25"/>
  <c r="M38" i="25"/>
  <c r="V46" i="25"/>
  <c r="M37" i="25"/>
  <c r="V45" i="25"/>
  <c r="M39" i="25"/>
  <c r="V37" i="25"/>
  <c r="V40" i="25"/>
  <c r="M48" i="23"/>
  <c r="M44" i="23"/>
  <c r="M47" i="23"/>
  <c r="M43" i="23"/>
  <c r="M39" i="23"/>
  <c r="M35" i="23"/>
  <c r="M46" i="23"/>
  <c r="M41" i="23"/>
  <c r="M45" i="23"/>
  <c r="M37" i="23"/>
  <c r="M40" i="23"/>
  <c r="M38" i="23"/>
  <c r="M36" i="23"/>
  <c r="M34" i="23"/>
  <c r="M14" i="5"/>
  <c r="P14" i="5" s="1"/>
  <c r="M13" i="5"/>
  <c r="P13" i="5" s="1"/>
  <c r="M4" i="5"/>
  <c r="P4" i="5" s="1"/>
  <c r="O39" i="20"/>
  <c r="V44" i="23"/>
  <c r="V39" i="23"/>
  <c r="O48" i="24"/>
  <c r="O41" i="24"/>
  <c r="V41" i="24"/>
  <c r="M1" i="8"/>
  <c r="P1" i="8" s="1"/>
  <c r="T1" i="8" s="1"/>
  <c r="L10" i="20"/>
  <c r="U10" i="20"/>
  <c r="N10" i="20"/>
  <c r="N1" i="10"/>
  <c r="L1" i="10"/>
  <c r="U1" i="10"/>
  <c r="N18" i="13"/>
  <c r="U18" i="13"/>
  <c r="L18" i="13"/>
  <c r="N13" i="12"/>
  <c r="L13" i="12"/>
  <c r="U13" i="12"/>
  <c r="V28" i="12" s="1"/>
  <c r="N2" i="17"/>
  <c r="U2" i="17"/>
  <c r="L2" i="17"/>
  <c r="N3" i="7"/>
  <c r="L3" i="7"/>
  <c r="U3" i="7"/>
  <c r="L3" i="9"/>
  <c r="U3" i="9"/>
  <c r="N3" i="9"/>
  <c r="L3" i="15"/>
  <c r="U3" i="15"/>
  <c r="N3" i="15"/>
  <c r="M1" i="16"/>
  <c r="M2" i="16"/>
  <c r="L14" i="24"/>
  <c r="M29" i="24" s="1"/>
  <c r="U14" i="24"/>
  <c r="V29" i="24" s="1"/>
  <c r="N14" i="24"/>
  <c r="O29" i="24" s="1"/>
  <c r="U2" i="11"/>
  <c r="L2" i="11"/>
  <c r="N2" i="11"/>
  <c r="U11" i="26"/>
  <c r="L11" i="26"/>
  <c r="N11" i="26"/>
  <c r="N3" i="26"/>
  <c r="U3" i="26"/>
  <c r="L3" i="26"/>
  <c r="U18" i="12"/>
  <c r="N18" i="12"/>
  <c r="O33" i="12" s="1"/>
  <c r="L18" i="12"/>
  <c r="M33" i="12" s="1"/>
  <c r="V34" i="25"/>
  <c r="N16" i="17"/>
  <c r="O31" i="17" s="1"/>
  <c r="U16" i="17"/>
  <c r="L16" i="17"/>
  <c r="M31" i="17" s="1"/>
  <c r="N8" i="16"/>
  <c r="U8" i="16"/>
  <c r="L8" i="16"/>
  <c r="U6" i="8"/>
  <c r="L6" i="8"/>
  <c r="N6" i="8"/>
  <c r="U7" i="22"/>
  <c r="N7" i="22"/>
  <c r="L7" i="22"/>
  <c r="N10" i="6"/>
  <c r="L10" i="6"/>
  <c r="U10" i="6"/>
  <c r="U18" i="19"/>
  <c r="L18" i="19"/>
  <c r="N18" i="19"/>
  <c r="U16" i="25"/>
  <c r="L16" i="25"/>
  <c r="N16" i="25"/>
  <c r="U2" i="25"/>
  <c r="L2" i="25"/>
  <c r="N2" i="25"/>
  <c r="U8" i="21"/>
  <c r="N8" i="21"/>
  <c r="L8" i="21"/>
  <c r="L11" i="18"/>
  <c r="N11" i="18"/>
  <c r="U11" i="18"/>
  <c r="M45" i="5"/>
  <c r="M41" i="5"/>
  <c r="M33" i="5"/>
  <c r="M16" i="5"/>
  <c r="M37" i="5"/>
  <c r="M36" i="5"/>
  <c r="M25" i="5"/>
  <c r="M21" i="5"/>
  <c r="M17" i="5"/>
  <c r="M48" i="5"/>
  <c r="M28" i="5"/>
  <c r="M32" i="5"/>
  <c r="M24" i="5"/>
  <c r="M20" i="5"/>
  <c r="M40" i="5"/>
  <c r="M44" i="5"/>
  <c r="M47" i="5"/>
  <c r="M43" i="5"/>
  <c r="M39" i="5"/>
  <c r="M35" i="5"/>
  <c r="M31" i="5"/>
  <c r="M27" i="5"/>
  <c r="M23" i="5"/>
  <c r="M19" i="5"/>
  <c r="M46" i="5"/>
  <c r="M42" i="5"/>
  <c r="M38" i="5"/>
  <c r="M34" i="5"/>
  <c r="M26" i="5"/>
  <c r="M22" i="5"/>
  <c r="M18" i="5"/>
  <c r="M48" i="18"/>
  <c r="M44" i="18"/>
  <c r="M47" i="18"/>
  <c r="M31" i="18"/>
  <c r="M46" i="18"/>
  <c r="M42" i="18"/>
  <c r="M41" i="18"/>
  <c r="M39" i="18"/>
  <c r="M38" i="18"/>
  <c r="M45" i="18"/>
  <c r="M37" i="18"/>
  <c r="M36" i="18"/>
  <c r="M43" i="18"/>
  <c r="M40" i="18"/>
  <c r="M35" i="18"/>
  <c r="M34" i="18"/>
  <c r="M2" i="5"/>
  <c r="P2" i="5" s="1"/>
  <c r="O1" i="8"/>
  <c r="U9" i="20"/>
  <c r="N9" i="20"/>
  <c r="L9" i="20"/>
  <c r="M24" i="20" s="1"/>
  <c r="N10" i="10"/>
  <c r="O25" i="10" s="1"/>
  <c r="L10" i="10"/>
  <c r="M25" i="10" s="1"/>
  <c r="U10" i="10"/>
  <c r="V25" i="10" s="1"/>
  <c r="L15" i="13"/>
  <c r="N15" i="13"/>
  <c r="U15" i="13"/>
  <c r="N10" i="12"/>
  <c r="U10" i="12"/>
  <c r="L10" i="12"/>
  <c r="M25" i="12" s="1"/>
  <c r="L17" i="23"/>
  <c r="M32" i="23" s="1"/>
  <c r="N17" i="23"/>
  <c r="O32" i="23" s="1"/>
  <c r="U17" i="23"/>
  <c r="N1" i="17"/>
  <c r="U1" i="17"/>
  <c r="L1" i="17"/>
  <c r="L18" i="9"/>
  <c r="M33" i="9" s="1"/>
  <c r="N18" i="9"/>
  <c r="O33" i="9" s="1"/>
  <c r="U18" i="9"/>
  <c r="V33" i="9" s="1"/>
  <c r="L7" i="15"/>
  <c r="N7" i="15"/>
  <c r="U7" i="15"/>
  <c r="V1" i="16"/>
  <c r="V2" i="16"/>
  <c r="L13" i="24"/>
  <c r="M28" i="24" s="1"/>
  <c r="U13" i="24"/>
  <c r="V28" i="24" s="1"/>
  <c r="N13" i="24"/>
  <c r="O28" i="24" s="1"/>
  <c r="N13" i="11"/>
  <c r="U13" i="11"/>
  <c r="L13" i="11"/>
  <c r="U9" i="26"/>
  <c r="N9" i="26"/>
  <c r="L9" i="26"/>
  <c r="N14" i="14"/>
  <c r="U14" i="14"/>
  <c r="V29" i="14" s="1"/>
  <c r="L14" i="14"/>
  <c r="N15" i="23"/>
  <c r="O30" i="23" s="1"/>
  <c r="L15" i="23"/>
  <c r="M30" i="23" s="1"/>
  <c r="U15" i="23"/>
  <c r="V30" i="23" s="1"/>
  <c r="N15" i="17"/>
  <c r="O30" i="17" s="1"/>
  <c r="U15" i="17"/>
  <c r="L15" i="17"/>
  <c r="M30" i="17" s="1"/>
  <c r="N6" i="16"/>
  <c r="U6" i="16"/>
  <c r="L6" i="16"/>
  <c r="U4" i="8"/>
  <c r="N4" i="8"/>
  <c r="L4" i="8"/>
  <c r="N5" i="22"/>
  <c r="L5" i="22"/>
  <c r="U5" i="22"/>
  <c r="N9" i="6"/>
  <c r="U9" i="6"/>
  <c r="L9" i="6"/>
  <c r="U2" i="19"/>
  <c r="L2" i="19"/>
  <c r="N2" i="19"/>
  <c r="U7" i="25"/>
  <c r="L7" i="25"/>
  <c r="N7" i="25"/>
  <c r="U1" i="25"/>
  <c r="L1" i="25"/>
  <c r="N1" i="25"/>
  <c r="U7" i="21"/>
  <c r="L7" i="21"/>
  <c r="N7" i="21"/>
  <c r="U10" i="18"/>
  <c r="N10" i="18"/>
  <c r="L10" i="18"/>
  <c r="M35" i="6"/>
  <c r="M34" i="6"/>
  <c r="M47" i="6"/>
  <c r="M42" i="6"/>
  <c r="M39" i="6"/>
  <c r="M31" i="6"/>
  <c r="M30" i="6"/>
  <c r="M46" i="6"/>
  <c r="M33" i="6"/>
  <c r="M41" i="6"/>
  <c r="M38" i="6"/>
  <c r="M45" i="6"/>
  <c r="M37" i="6"/>
  <c r="M44" i="6"/>
  <c r="M48" i="6"/>
  <c r="M29" i="6"/>
  <c r="M40" i="6"/>
  <c r="M36" i="6"/>
  <c r="M43" i="6"/>
  <c r="M32" i="6"/>
  <c r="M38" i="21"/>
  <c r="M41" i="21"/>
  <c r="M45" i="21"/>
  <c r="M37" i="21"/>
  <c r="M44" i="21"/>
  <c r="M36" i="21"/>
  <c r="M43" i="21"/>
  <c r="M42" i="21"/>
  <c r="M48" i="21"/>
  <c r="M40" i="21"/>
  <c r="M47" i="21"/>
  <c r="M39" i="21"/>
  <c r="M46" i="21"/>
  <c r="M8" i="5"/>
  <c r="P8" i="5" s="1"/>
  <c r="L2" i="9"/>
  <c r="M17" i="9" s="1"/>
  <c r="U2" i="9"/>
  <c r="N2" i="9"/>
  <c r="L6" i="15"/>
  <c r="N6" i="15"/>
  <c r="U6" i="15"/>
  <c r="O1" i="16"/>
  <c r="O2" i="16"/>
  <c r="L12" i="24"/>
  <c r="M27" i="24" s="1"/>
  <c r="U12" i="24"/>
  <c r="N12" i="24"/>
  <c r="O27" i="24" s="1"/>
  <c r="U12" i="11"/>
  <c r="L12" i="11"/>
  <c r="N12" i="11"/>
  <c r="N7" i="26"/>
  <c r="U7" i="26"/>
  <c r="L7" i="26"/>
  <c r="U5" i="14"/>
  <c r="L5" i="14"/>
  <c r="N5" i="14"/>
  <c r="L8" i="23"/>
  <c r="N8" i="23"/>
  <c r="U8" i="23"/>
  <c r="V35" i="25"/>
  <c r="N13" i="17"/>
  <c r="U13" i="17"/>
  <c r="L13" i="17"/>
  <c r="N4" i="16"/>
  <c r="U4" i="16"/>
  <c r="L4" i="16"/>
  <c r="N7" i="8"/>
  <c r="L7" i="8"/>
  <c r="U7" i="8"/>
  <c r="U15" i="22"/>
  <c r="V30" i="22" s="1"/>
  <c r="N15" i="22"/>
  <c r="O30" i="22" s="1"/>
  <c r="L15" i="22"/>
  <c r="M30" i="22" s="1"/>
  <c r="L7" i="6"/>
  <c r="N7" i="6"/>
  <c r="U7" i="6"/>
  <c r="U1" i="19"/>
  <c r="L1" i="19"/>
  <c r="N1" i="19"/>
  <c r="N21" i="25"/>
  <c r="O35" i="25" s="1"/>
  <c r="U21" i="25"/>
  <c r="V36" i="25" s="1"/>
  <c r="L21" i="25"/>
  <c r="U17" i="25"/>
  <c r="L17" i="25"/>
  <c r="N17" i="25"/>
  <c r="O32" i="25" s="1"/>
  <c r="L5" i="21"/>
  <c r="N5" i="21"/>
  <c r="U5" i="21"/>
  <c r="U9" i="18"/>
  <c r="L9" i="18"/>
  <c r="N9" i="18"/>
  <c r="O42" i="22"/>
  <c r="O46" i="22"/>
  <c r="M48" i="22"/>
  <c r="O45" i="22"/>
  <c r="O41" i="22"/>
  <c r="M47" i="22"/>
  <c r="O37" i="22"/>
  <c r="M39" i="22"/>
  <c r="M43" i="22"/>
  <c r="M35" i="22"/>
  <c r="O44" i="22"/>
  <c r="O36" i="22"/>
  <c r="O48" i="22"/>
  <c r="M46" i="22"/>
  <c r="M42" i="22"/>
  <c r="O43" i="22"/>
  <c r="M45" i="22"/>
  <c r="O35" i="22"/>
  <c r="O47" i="22"/>
  <c r="M41" i="22"/>
  <c r="O39" i="22"/>
  <c r="O40" i="22"/>
  <c r="M40" i="22"/>
  <c r="M38" i="22"/>
  <c r="M36" i="22"/>
  <c r="O38" i="22"/>
  <c r="V46" i="16"/>
  <c r="O45" i="16"/>
  <c r="V44" i="16"/>
  <c r="O37" i="16"/>
  <c r="O44" i="16"/>
  <c r="V43" i="16"/>
  <c r="O43" i="16"/>
  <c r="V39" i="16"/>
  <c r="V38" i="16"/>
  <c r="V42" i="16"/>
  <c r="O42" i="16"/>
  <c r="V45" i="16"/>
  <c r="V37" i="16"/>
  <c r="V41" i="16"/>
  <c r="O46" i="16"/>
  <c r="O38" i="16"/>
  <c r="O40" i="16"/>
  <c r="M45" i="16"/>
  <c r="M41" i="16"/>
  <c r="M37" i="16"/>
  <c r="M44" i="16"/>
  <c r="M48" i="16"/>
  <c r="M40" i="16"/>
  <c r="V48" i="16"/>
  <c r="M43" i="16"/>
  <c r="M47" i="16"/>
  <c r="O47" i="16"/>
  <c r="M39" i="16"/>
  <c r="O39" i="16"/>
  <c r="M42" i="16"/>
  <c r="M46" i="16"/>
  <c r="O41" i="16"/>
  <c r="M38" i="16"/>
  <c r="V42" i="26"/>
  <c r="L17" i="19"/>
  <c r="M32" i="19" s="1"/>
  <c r="U17" i="19"/>
  <c r="N17" i="19"/>
  <c r="U9" i="25"/>
  <c r="L9" i="25"/>
  <c r="N9" i="25"/>
  <c r="U3" i="21"/>
  <c r="L3" i="21"/>
  <c r="N3" i="21"/>
  <c r="N8" i="18"/>
  <c r="L8" i="18"/>
  <c r="U8" i="18"/>
  <c r="O40" i="7"/>
  <c r="O36" i="7"/>
  <c r="O43" i="7"/>
  <c r="O47" i="7"/>
  <c r="O35" i="7"/>
  <c r="O39" i="7"/>
  <c r="O41" i="7"/>
  <c r="O45" i="7"/>
  <c r="O33" i="7"/>
  <c r="O37" i="7"/>
  <c r="M46" i="7"/>
  <c r="O48" i="7"/>
  <c r="M34" i="7"/>
  <c r="O46" i="7"/>
  <c r="M41" i="7"/>
  <c r="M45" i="7"/>
  <c r="O38" i="7"/>
  <c r="M33" i="7"/>
  <c r="M37" i="7"/>
  <c r="O44" i="7"/>
  <c r="M48" i="7"/>
  <c r="M44" i="7"/>
  <c r="M40" i="7"/>
  <c r="M36" i="7"/>
  <c r="M47" i="7"/>
  <c r="M43" i="7"/>
  <c r="M39" i="7"/>
  <c r="M35" i="7"/>
  <c r="M42" i="7"/>
  <c r="O42" i="7"/>
  <c r="M38" i="7"/>
  <c r="O34" i="7"/>
  <c r="U10" i="11"/>
  <c r="V25" i="11" s="1"/>
  <c r="L10" i="11"/>
  <c r="N10" i="11"/>
  <c r="N17" i="26"/>
  <c r="U17" i="26"/>
  <c r="L17" i="26"/>
  <c r="U4" i="14"/>
  <c r="L4" i="14"/>
  <c r="N4" i="14"/>
  <c r="N7" i="23"/>
  <c r="L7" i="23"/>
  <c r="U7" i="23"/>
  <c r="N9" i="17"/>
  <c r="U9" i="17"/>
  <c r="L9" i="17"/>
  <c r="U12" i="16"/>
  <c r="N12" i="16"/>
  <c r="L12" i="16"/>
  <c r="N15" i="8"/>
  <c r="L15" i="8"/>
  <c r="U15" i="8"/>
  <c r="N13" i="22"/>
  <c r="O28" i="22" s="1"/>
  <c r="L13" i="22"/>
  <c r="U13" i="22"/>
  <c r="L5" i="6"/>
  <c r="N5" i="6"/>
  <c r="U5" i="6"/>
  <c r="L16" i="19"/>
  <c r="U16" i="19"/>
  <c r="N16" i="19"/>
  <c r="U5" i="25"/>
  <c r="L5" i="25"/>
  <c r="N5" i="25"/>
  <c r="L17" i="21"/>
  <c r="N17" i="21"/>
  <c r="O32" i="21" s="1"/>
  <c r="U17" i="21"/>
  <c r="V32" i="21" s="1"/>
  <c r="U7" i="18"/>
  <c r="L7" i="18"/>
  <c r="N7" i="18"/>
  <c r="M44" i="10"/>
  <c r="M48" i="10"/>
  <c r="M36" i="10"/>
  <c r="M40" i="10"/>
  <c r="M32" i="10"/>
  <c r="M43" i="10"/>
  <c r="M47" i="10"/>
  <c r="M46" i="10"/>
  <c r="M35" i="10"/>
  <c r="M39" i="10"/>
  <c r="M31" i="10"/>
  <c r="M42" i="10"/>
  <c r="M34" i="10"/>
  <c r="M38" i="10"/>
  <c r="M29" i="10"/>
  <c r="M30" i="10"/>
  <c r="M45" i="10"/>
  <c r="M41" i="10"/>
  <c r="M37" i="10"/>
  <c r="M33" i="10"/>
  <c r="M32" i="12"/>
  <c r="M22" i="4"/>
  <c r="M3" i="20"/>
  <c r="M5" i="20"/>
  <c r="M1" i="20"/>
  <c r="P1" i="20" s="1"/>
  <c r="S1" i="20" s="1"/>
  <c r="N6" i="10"/>
  <c r="O21" i="10" s="1"/>
  <c r="L6" i="10"/>
  <c r="M21" i="10" s="1"/>
  <c r="U6" i="10"/>
  <c r="V21" i="10" s="1"/>
  <c r="U16" i="13"/>
  <c r="L16" i="13"/>
  <c r="N16" i="13"/>
  <c r="N11" i="12"/>
  <c r="O26" i="12" s="1"/>
  <c r="U11" i="12"/>
  <c r="L11" i="12"/>
  <c r="M26" i="12" s="1"/>
  <c r="U9" i="7"/>
  <c r="N9" i="7"/>
  <c r="L9" i="7"/>
  <c r="L14" i="9"/>
  <c r="U14" i="9"/>
  <c r="N14" i="9"/>
  <c r="O29" i="9" s="1"/>
  <c r="U16" i="9"/>
  <c r="V31" i="9" s="1"/>
  <c r="L16" i="9"/>
  <c r="M31" i="9" s="1"/>
  <c r="N16" i="9"/>
  <c r="O31" i="9" s="1"/>
  <c r="L16" i="15"/>
  <c r="N16" i="15"/>
  <c r="O31" i="15" s="1"/>
  <c r="U16" i="15"/>
  <c r="L4" i="24"/>
  <c r="U4" i="24"/>
  <c r="N4" i="24"/>
  <c r="N9" i="11"/>
  <c r="U9" i="11"/>
  <c r="L9" i="11"/>
  <c r="N1" i="26"/>
  <c r="U1" i="26"/>
  <c r="L1" i="26"/>
  <c r="U3" i="14"/>
  <c r="N3" i="14"/>
  <c r="L3" i="14"/>
  <c r="L6" i="23"/>
  <c r="N6" i="23"/>
  <c r="U6" i="23"/>
  <c r="V29" i="11"/>
  <c r="N8" i="17"/>
  <c r="U8" i="17"/>
  <c r="L8" i="17"/>
  <c r="U10" i="16"/>
  <c r="N10" i="16"/>
  <c r="L10" i="16"/>
  <c r="N14" i="8"/>
  <c r="L14" i="8"/>
  <c r="U14" i="8"/>
  <c r="N12" i="22"/>
  <c r="O27" i="22" s="1"/>
  <c r="L12" i="22"/>
  <c r="U12" i="22"/>
  <c r="U4" i="6"/>
  <c r="L4" i="6"/>
  <c r="N4" i="6"/>
  <c r="L15" i="19"/>
  <c r="U15" i="19"/>
  <c r="V30" i="19" s="1"/>
  <c r="N15" i="19"/>
  <c r="U15" i="25"/>
  <c r="V30" i="25" s="1"/>
  <c r="L15" i="25"/>
  <c r="M30" i="25" s="1"/>
  <c r="N15" i="25"/>
  <c r="N16" i="21"/>
  <c r="O31" i="21" s="1"/>
  <c r="L16" i="21"/>
  <c r="U16" i="21"/>
  <c r="V31" i="21" s="1"/>
  <c r="U5" i="18"/>
  <c r="L5" i="18"/>
  <c r="N5" i="18"/>
  <c r="M42" i="13"/>
  <c r="M41" i="13"/>
  <c r="M46" i="13"/>
  <c r="M38" i="13"/>
  <c r="M45" i="13"/>
  <c r="M37" i="13"/>
  <c r="M44" i="13"/>
  <c r="M48" i="13"/>
  <c r="M40" i="13"/>
  <c r="M43" i="13"/>
  <c r="M47" i="13"/>
  <c r="M39" i="13"/>
  <c r="M10" i="5"/>
  <c r="P10" i="5" s="1"/>
  <c r="O32" i="12"/>
  <c r="M30" i="7"/>
  <c r="M12" i="5"/>
  <c r="P12" i="5" s="1"/>
  <c r="M32" i="22"/>
  <c r="U16" i="26"/>
  <c r="L16" i="26"/>
  <c r="N16" i="26"/>
  <c r="U1" i="14"/>
  <c r="L1" i="14"/>
  <c r="N1" i="14"/>
  <c r="L5" i="23"/>
  <c r="N5" i="23"/>
  <c r="U5" i="23"/>
  <c r="N7" i="17"/>
  <c r="U7" i="17"/>
  <c r="L7" i="17"/>
  <c r="M22" i="17" s="1"/>
  <c r="N9" i="16"/>
  <c r="U9" i="16"/>
  <c r="L9" i="16"/>
  <c r="U13" i="8"/>
  <c r="V28" i="8" s="1"/>
  <c r="L13" i="8"/>
  <c r="N13" i="8"/>
  <c r="N11" i="22"/>
  <c r="O26" i="22" s="1"/>
  <c r="L11" i="22"/>
  <c r="M26" i="22" s="1"/>
  <c r="U11" i="22"/>
  <c r="V26" i="22" s="1"/>
  <c r="L3" i="6"/>
  <c r="N3" i="6"/>
  <c r="U3" i="6"/>
  <c r="U14" i="19"/>
  <c r="N14" i="19"/>
  <c r="L14" i="19"/>
  <c r="U14" i="25"/>
  <c r="V29" i="25" s="1"/>
  <c r="L14" i="25"/>
  <c r="M29" i="25" s="1"/>
  <c r="N14" i="25"/>
  <c r="O29" i="25" s="1"/>
  <c r="L21" i="19"/>
  <c r="M36" i="19" s="1"/>
  <c r="U21" i="19"/>
  <c r="N21" i="19"/>
  <c r="U15" i="21"/>
  <c r="L15" i="21"/>
  <c r="N15" i="21"/>
  <c r="O30" i="21" s="1"/>
  <c r="N15" i="18"/>
  <c r="O30" i="18" s="1"/>
  <c r="L15" i="18"/>
  <c r="M30" i="18" s="1"/>
  <c r="U15" i="18"/>
  <c r="V30" i="18" s="1"/>
  <c r="M40" i="20"/>
  <c r="M36" i="20"/>
  <c r="M47" i="20"/>
  <c r="M43" i="20"/>
  <c r="M39" i="20"/>
  <c r="M35" i="20"/>
  <c r="M44" i="20"/>
  <c r="M42" i="20"/>
  <c r="M34" i="20"/>
  <c r="M41" i="20"/>
  <c r="M33" i="20"/>
  <c r="M48" i="20"/>
  <c r="M46" i="20"/>
  <c r="M38" i="20"/>
  <c r="M45" i="20"/>
  <c r="M37" i="20"/>
  <c r="M6" i="5"/>
  <c r="P6" i="5" s="1"/>
  <c r="O30" i="7"/>
  <c r="V42" i="20"/>
  <c r="V41" i="20"/>
  <c r="O40" i="23"/>
  <c r="O39" i="24"/>
  <c r="V36" i="24"/>
  <c r="O44" i="25"/>
  <c r="U12" i="20"/>
  <c r="V27" i="20" s="1"/>
  <c r="L12" i="20"/>
  <c r="M27" i="20" s="1"/>
  <c r="N12" i="20"/>
  <c r="O27" i="20" s="1"/>
  <c r="L11" i="6"/>
  <c r="M26" i="6" s="1"/>
  <c r="N11" i="6"/>
  <c r="O26" i="6" s="1"/>
  <c r="U11" i="6"/>
  <c r="V26" i="6" s="1"/>
  <c r="N4" i="10"/>
  <c r="O19" i="10" s="1"/>
  <c r="L4" i="10"/>
  <c r="M19" i="10" s="1"/>
  <c r="U4" i="10"/>
  <c r="U12" i="13"/>
  <c r="L12" i="13"/>
  <c r="N12" i="13"/>
  <c r="N7" i="12"/>
  <c r="O22" i="12" s="1"/>
  <c r="U7" i="12"/>
  <c r="V22" i="12" s="1"/>
  <c r="L7" i="12"/>
  <c r="N7" i="7"/>
  <c r="L7" i="7"/>
  <c r="U7" i="7"/>
  <c r="L11" i="9"/>
  <c r="M26" i="9" s="1"/>
  <c r="U11" i="9"/>
  <c r="V26" i="9" s="1"/>
  <c r="N11" i="9"/>
  <c r="O26" i="9" s="1"/>
  <c r="U15" i="14"/>
  <c r="V30" i="14" s="1"/>
  <c r="N15" i="14"/>
  <c r="O30" i="14" s="1"/>
  <c r="L15" i="14"/>
  <c r="M30" i="14" s="1"/>
  <c r="N14" i="15"/>
  <c r="O29" i="15" s="1"/>
  <c r="L14" i="15"/>
  <c r="U14" i="15"/>
  <c r="L10" i="24"/>
  <c r="M25" i="24" s="1"/>
  <c r="U10" i="24"/>
  <c r="V25" i="24" s="1"/>
  <c r="N10" i="24"/>
  <c r="O25" i="24" s="1"/>
  <c r="U18" i="8"/>
  <c r="V33" i="8" s="1"/>
  <c r="N18" i="8"/>
  <c r="O33" i="8" s="1"/>
  <c r="L18" i="8"/>
  <c r="M33" i="8" s="1"/>
  <c r="O32" i="22"/>
  <c r="U15" i="26"/>
  <c r="L15" i="26"/>
  <c r="N15" i="26"/>
  <c r="U13" i="14"/>
  <c r="L13" i="14"/>
  <c r="M28" i="14" s="1"/>
  <c r="N13" i="14"/>
  <c r="L4" i="23"/>
  <c r="U4" i="23"/>
  <c r="N4" i="23"/>
  <c r="U6" i="17"/>
  <c r="L6" i="17"/>
  <c r="M21" i="17" s="1"/>
  <c r="N6" i="17"/>
  <c r="U7" i="16"/>
  <c r="L7" i="16"/>
  <c r="N7" i="16"/>
  <c r="N12" i="8"/>
  <c r="U12" i="8"/>
  <c r="L12" i="8"/>
  <c r="M27" i="8" s="1"/>
  <c r="N10" i="22"/>
  <c r="O25" i="22" s="1"/>
  <c r="L10" i="22"/>
  <c r="U10" i="22"/>
  <c r="V25" i="22" s="1"/>
  <c r="N2" i="6"/>
  <c r="L2" i="6"/>
  <c r="U2" i="6"/>
  <c r="L13" i="19"/>
  <c r="U13" i="19"/>
  <c r="N13" i="19"/>
  <c r="O28" i="19" s="1"/>
  <c r="U13" i="25"/>
  <c r="L13" i="25"/>
  <c r="N13" i="25"/>
  <c r="O28" i="25" s="1"/>
  <c r="L18" i="21"/>
  <c r="M33" i="21" s="1"/>
  <c r="N18" i="21"/>
  <c r="O33" i="21" s="1"/>
  <c r="U18" i="21"/>
  <c r="V33" i="21" s="1"/>
  <c r="L14" i="21"/>
  <c r="M29" i="21" s="1"/>
  <c r="U14" i="21"/>
  <c r="V29" i="21" s="1"/>
  <c r="N14" i="21"/>
  <c r="U14" i="18"/>
  <c r="N14" i="18"/>
  <c r="L14" i="18"/>
  <c r="M29" i="18" s="1"/>
  <c r="M11" i="5"/>
  <c r="P11" i="5" s="1"/>
  <c r="V46" i="11"/>
  <c r="V42" i="11"/>
  <c r="V38" i="11"/>
  <c r="V34" i="11"/>
  <c r="V45" i="11"/>
  <c r="V41" i="11"/>
  <c r="V37" i="11"/>
  <c r="V33" i="11"/>
  <c r="V32" i="11"/>
  <c r="V36" i="11"/>
  <c r="V47" i="11"/>
  <c r="V43" i="11"/>
  <c r="M47" i="11"/>
  <c r="M43" i="11"/>
  <c r="V44" i="11"/>
  <c r="M39" i="11"/>
  <c r="M35" i="11"/>
  <c r="V35" i="11"/>
  <c r="M46" i="11"/>
  <c r="M42" i="11"/>
  <c r="M38" i="11"/>
  <c r="M34" i="11"/>
  <c r="M41" i="11"/>
  <c r="M45" i="11"/>
  <c r="M37" i="11"/>
  <c r="M33" i="11"/>
  <c r="M32" i="11"/>
  <c r="V48" i="11"/>
  <c r="M48" i="11"/>
  <c r="M44" i="11"/>
  <c r="M40" i="11"/>
  <c r="M36" i="11"/>
  <c r="V40" i="11"/>
  <c r="V39" i="11"/>
  <c r="M40" i="25"/>
  <c r="L7" i="20"/>
  <c r="M22" i="20" s="1"/>
  <c r="U7" i="20"/>
  <c r="V22" i="20" s="1"/>
  <c r="N7" i="20"/>
  <c r="N2" i="8"/>
  <c r="U2" i="8"/>
  <c r="L2" i="8"/>
  <c r="U19" i="26"/>
  <c r="L19" i="26"/>
  <c r="N19" i="26"/>
  <c r="U10" i="13"/>
  <c r="N10" i="13"/>
  <c r="L10" i="13"/>
  <c r="N5" i="12"/>
  <c r="L5" i="12"/>
  <c r="M20" i="12" s="1"/>
  <c r="U5" i="12"/>
  <c r="V20" i="12" s="1"/>
  <c r="U2" i="7"/>
  <c r="N2" i="7"/>
  <c r="L2" i="7"/>
  <c r="M17" i="7" s="1"/>
  <c r="L9" i="9"/>
  <c r="U9" i="9"/>
  <c r="N9" i="9"/>
  <c r="O24" i="9" s="1"/>
  <c r="U3" i="17"/>
  <c r="V18" i="17" s="1"/>
  <c r="L3" i="17"/>
  <c r="N3" i="17"/>
  <c r="L13" i="15"/>
  <c r="N13" i="15"/>
  <c r="O28" i="15" s="1"/>
  <c r="U13" i="15"/>
  <c r="L9" i="24"/>
  <c r="U9" i="24"/>
  <c r="V24" i="24" s="1"/>
  <c r="N9" i="24"/>
  <c r="O24" i="24" s="1"/>
  <c r="L17" i="8"/>
  <c r="M32" i="8" s="1"/>
  <c r="N17" i="8"/>
  <c r="U17" i="8"/>
  <c r="V32" i="8" s="1"/>
  <c r="N20" i="16"/>
  <c r="U20" i="16"/>
  <c r="V35" i="16" s="1"/>
  <c r="L20" i="16"/>
  <c r="N14" i="26"/>
  <c r="U14" i="26"/>
  <c r="L14" i="26"/>
  <c r="U12" i="14"/>
  <c r="V27" i="14" s="1"/>
  <c r="L12" i="14"/>
  <c r="N12" i="14"/>
  <c r="O27" i="14" s="1"/>
  <c r="L14" i="23"/>
  <c r="M29" i="23" s="1"/>
  <c r="N14" i="23"/>
  <c r="O29" i="23" s="1"/>
  <c r="U14" i="23"/>
  <c r="V29" i="23" s="1"/>
  <c r="M34" i="17"/>
  <c r="N5" i="16"/>
  <c r="U5" i="16"/>
  <c r="L5" i="16"/>
  <c r="N11" i="8"/>
  <c r="O26" i="8" s="1"/>
  <c r="L11" i="8"/>
  <c r="U11" i="8"/>
  <c r="N8" i="22"/>
  <c r="O23" i="22" s="1"/>
  <c r="L8" i="22"/>
  <c r="M23" i="22" s="1"/>
  <c r="U8" i="22"/>
  <c r="N1" i="6"/>
  <c r="L1" i="6"/>
  <c r="U1" i="6"/>
  <c r="N11" i="19"/>
  <c r="L11" i="19"/>
  <c r="U11" i="19"/>
  <c r="U12" i="25"/>
  <c r="V27" i="25" s="1"/>
  <c r="L12" i="25"/>
  <c r="M27" i="25" s="1"/>
  <c r="N12" i="25"/>
  <c r="N4" i="21"/>
  <c r="L4" i="21"/>
  <c r="U4" i="21"/>
  <c r="U21" i="13"/>
  <c r="V36" i="13" s="1"/>
  <c r="L21" i="13"/>
  <c r="N21" i="13"/>
  <c r="O36" i="13" s="1"/>
  <c r="M42" i="15"/>
  <c r="M46" i="15"/>
  <c r="M38" i="15"/>
  <c r="M41" i="15"/>
  <c r="M45" i="15"/>
  <c r="M48" i="15"/>
  <c r="M37" i="15"/>
  <c r="M44" i="15"/>
  <c r="M40" i="15"/>
  <c r="M36" i="15"/>
  <c r="M47" i="15"/>
  <c r="M43" i="15"/>
  <c r="M39" i="15"/>
  <c r="M35" i="15"/>
  <c r="M42" i="23"/>
  <c r="M9" i="5"/>
  <c r="P9" i="5" s="1"/>
  <c r="O8" i="16"/>
  <c r="O40" i="20"/>
  <c r="V46" i="20"/>
  <c r="O31" i="23"/>
  <c r="O38" i="25"/>
  <c r="L6" i="20"/>
  <c r="M16" i="20" s="1"/>
  <c r="U6" i="20"/>
  <c r="V21" i="20" s="1"/>
  <c r="N6" i="20"/>
  <c r="O21" i="20" s="1"/>
  <c r="U16" i="11"/>
  <c r="V31" i="11" s="1"/>
  <c r="L16" i="11"/>
  <c r="N16" i="11"/>
  <c r="U9" i="13"/>
  <c r="L9" i="13"/>
  <c r="N9" i="13"/>
  <c r="N4" i="12"/>
  <c r="O19" i="12" s="1"/>
  <c r="L4" i="12"/>
  <c r="U4" i="12"/>
  <c r="V19" i="12" s="1"/>
  <c r="U14" i="7"/>
  <c r="V29" i="7" s="1"/>
  <c r="N14" i="7"/>
  <c r="O29" i="7" s="1"/>
  <c r="L14" i="7"/>
  <c r="M29" i="7" s="1"/>
  <c r="L7" i="9"/>
  <c r="U7" i="9"/>
  <c r="N7" i="9"/>
  <c r="O22" i="9" s="1"/>
  <c r="U1" i="18"/>
  <c r="L1" i="18"/>
  <c r="N1" i="18"/>
  <c r="U12" i="15"/>
  <c r="L12" i="15"/>
  <c r="N12" i="15"/>
  <c r="O27" i="15" s="1"/>
  <c r="L8" i="24"/>
  <c r="M23" i="24" s="1"/>
  <c r="N8" i="24"/>
  <c r="O23" i="24" s="1"/>
  <c r="U8" i="24"/>
  <c r="U8" i="11"/>
  <c r="V23" i="11" s="1"/>
  <c r="L8" i="11"/>
  <c r="N8" i="11"/>
  <c r="N21" i="16"/>
  <c r="O36" i="16" s="1"/>
  <c r="U21" i="16"/>
  <c r="V36" i="16" s="1"/>
  <c r="L21" i="16"/>
  <c r="M36" i="16" s="1"/>
  <c r="U13" i="26"/>
  <c r="L13" i="26"/>
  <c r="N13" i="26"/>
  <c r="N11" i="14"/>
  <c r="O26" i="14" s="1"/>
  <c r="U11" i="14"/>
  <c r="V26" i="14" s="1"/>
  <c r="L11" i="14"/>
  <c r="L12" i="23"/>
  <c r="U12" i="23"/>
  <c r="V27" i="23" s="1"/>
  <c r="N12" i="23"/>
  <c r="O27" i="23" s="1"/>
  <c r="V34" i="17"/>
  <c r="U3" i="16"/>
  <c r="N3" i="16"/>
  <c r="L3" i="16"/>
  <c r="M15" i="16" s="1"/>
  <c r="M19" i="4"/>
  <c r="N6" i="22"/>
  <c r="L6" i="22"/>
  <c r="U6" i="22"/>
  <c r="V21" i="22" s="1"/>
  <c r="U8" i="6"/>
  <c r="V23" i="6" s="1"/>
  <c r="L8" i="6"/>
  <c r="N8" i="6"/>
  <c r="L9" i="19"/>
  <c r="M24" i="19" s="1"/>
  <c r="N9" i="19"/>
  <c r="U9" i="19"/>
  <c r="U11" i="25"/>
  <c r="V26" i="25" s="1"/>
  <c r="L11" i="25"/>
  <c r="M26" i="25" s="1"/>
  <c r="N11" i="25"/>
  <c r="L13" i="21"/>
  <c r="N13" i="21"/>
  <c r="U13" i="21"/>
  <c r="U20" i="13"/>
  <c r="L20" i="13"/>
  <c r="N20" i="13"/>
  <c r="M35" i="24"/>
  <c r="M39" i="24"/>
  <c r="M42" i="24"/>
  <c r="M46" i="24"/>
  <c r="M48" i="24"/>
  <c r="M40" i="24"/>
  <c r="M36" i="24"/>
  <c r="M47" i="24"/>
  <c r="M45" i="24"/>
  <c r="M37" i="24"/>
  <c r="M43" i="24"/>
  <c r="M41" i="24"/>
  <c r="M32" i="24"/>
  <c r="V47" i="16"/>
  <c r="V48" i="17"/>
  <c r="M15" i="5"/>
  <c r="P15" i="5" s="1"/>
  <c r="L11" i="15"/>
  <c r="N11" i="15"/>
  <c r="O26" i="15" s="1"/>
  <c r="U11" i="15"/>
  <c r="L7" i="24"/>
  <c r="U7" i="24"/>
  <c r="V22" i="24" s="1"/>
  <c r="N7" i="24"/>
  <c r="N5" i="11"/>
  <c r="U5" i="11"/>
  <c r="V20" i="11" s="1"/>
  <c r="L5" i="11"/>
  <c r="M20" i="11" s="1"/>
  <c r="L1" i="23"/>
  <c r="N1" i="23"/>
  <c r="U1" i="23"/>
  <c r="N12" i="26"/>
  <c r="U12" i="26"/>
  <c r="L12" i="26"/>
  <c r="N10" i="14"/>
  <c r="O25" i="14" s="1"/>
  <c r="U10" i="14"/>
  <c r="V25" i="14" s="1"/>
  <c r="L10" i="14"/>
  <c r="M25" i="14" s="1"/>
  <c r="L11" i="23"/>
  <c r="N11" i="23"/>
  <c r="U11" i="23"/>
  <c r="U4" i="17"/>
  <c r="N4" i="17"/>
  <c r="L4" i="17"/>
  <c r="M19" i="17" s="1"/>
  <c r="M34" i="16"/>
  <c r="N18" i="16"/>
  <c r="U18" i="16"/>
  <c r="V33" i="16" s="1"/>
  <c r="L18" i="16"/>
  <c r="M18" i="4"/>
  <c r="N4" i="22"/>
  <c r="L4" i="22"/>
  <c r="U4" i="22"/>
  <c r="L19" i="15"/>
  <c r="M34" i="15" s="1"/>
  <c r="U19" i="15"/>
  <c r="N19" i="15"/>
  <c r="L7" i="19"/>
  <c r="N7" i="19"/>
  <c r="O22" i="19" s="1"/>
  <c r="U7" i="19"/>
  <c r="L10" i="25"/>
  <c r="U10" i="25"/>
  <c r="N10" i="25"/>
  <c r="O25" i="25" s="1"/>
  <c r="L6" i="21"/>
  <c r="N6" i="21"/>
  <c r="O21" i="21" s="1"/>
  <c r="U6" i="21"/>
  <c r="M35" i="19"/>
  <c r="O37" i="12"/>
  <c r="O41" i="12"/>
  <c r="O44" i="12"/>
  <c r="O36" i="12"/>
  <c r="O48" i="12"/>
  <c r="O40" i="12"/>
  <c r="O45" i="12"/>
  <c r="O43" i="12"/>
  <c r="O42" i="12"/>
  <c r="O46" i="12"/>
  <c r="O38" i="12"/>
  <c r="M37" i="12"/>
  <c r="O35" i="12"/>
  <c r="M48" i="12"/>
  <c r="M44" i="12"/>
  <c r="M40" i="12"/>
  <c r="M36" i="12"/>
  <c r="O47" i="12"/>
  <c r="M43" i="12"/>
  <c r="M47" i="12"/>
  <c r="O39" i="12"/>
  <c r="M35" i="12"/>
  <c r="M39" i="12"/>
  <c r="M42" i="12"/>
  <c r="M46" i="12"/>
  <c r="M38" i="12"/>
  <c r="M45" i="12"/>
  <c r="M41" i="12"/>
  <c r="V39" i="25"/>
  <c r="M30" i="20"/>
  <c r="M5" i="5"/>
  <c r="P5" i="5" s="1"/>
  <c r="M42" i="19"/>
  <c r="N9" i="14"/>
  <c r="U9" i="14"/>
  <c r="L9" i="14"/>
  <c r="M24" i="14" s="1"/>
  <c r="L10" i="23"/>
  <c r="M25" i="23" s="1"/>
  <c r="U10" i="23"/>
  <c r="N10" i="23"/>
  <c r="U14" i="17"/>
  <c r="V29" i="17" s="1"/>
  <c r="L14" i="17"/>
  <c r="M29" i="17" s="1"/>
  <c r="N14" i="17"/>
  <c r="O29" i="17" s="1"/>
  <c r="V34" i="16"/>
  <c r="N17" i="16"/>
  <c r="O32" i="16" s="1"/>
  <c r="U17" i="16"/>
  <c r="L17" i="16"/>
  <c r="M32" i="16" s="1"/>
  <c r="M17" i="4"/>
  <c r="N3" i="22"/>
  <c r="L3" i="22"/>
  <c r="U3" i="22"/>
  <c r="L3" i="19"/>
  <c r="U3" i="19"/>
  <c r="N3" i="19"/>
  <c r="O18" i="19" s="1"/>
  <c r="N6" i="19"/>
  <c r="L6" i="19"/>
  <c r="U6" i="19"/>
  <c r="V21" i="19" s="1"/>
  <c r="U8" i="25"/>
  <c r="L8" i="25"/>
  <c r="N8" i="25"/>
  <c r="L2" i="21"/>
  <c r="N2" i="21"/>
  <c r="U2" i="21"/>
  <c r="M42" i="9"/>
  <c r="M46" i="9"/>
  <c r="M34" i="9"/>
  <c r="M38" i="9"/>
  <c r="M45" i="9"/>
  <c r="M41" i="9"/>
  <c r="M39" i="9"/>
  <c r="M37" i="9"/>
  <c r="M44" i="9"/>
  <c r="M48" i="9"/>
  <c r="M40" i="9"/>
  <c r="M43" i="9"/>
  <c r="M47" i="9"/>
  <c r="M33" i="15"/>
  <c r="M37" i="22"/>
  <c r="S1" i="21"/>
  <c r="Q1" i="20"/>
  <c r="R1" i="20" s="1"/>
  <c r="T1" i="20"/>
  <c r="S1" i="8"/>
  <c r="Q1" i="8"/>
  <c r="R1" i="8" s="1"/>
  <c r="V35" i="26" l="1"/>
  <c r="M35" i="26"/>
  <c r="N21" i="26"/>
  <c r="O36" i="26" s="1"/>
  <c r="M34" i="26"/>
  <c r="V32" i="26"/>
  <c r="M30" i="26"/>
  <c r="V29" i="26"/>
  <c r="V31" i="26"/>
  <c r="V34" i="26"/>
  <c r="M17" i="21"/>
  <c r="M10" i="21"/>
  <c r="M3" i="21"/>
  <c r="M14" i="21"/>
  <c r="M5" i="21"/>
  <c r="M8" i="21"/>
  <c r="M16" i="21"/>
  <c r="M12" i="21"/>
  <c r="M4" i="21"/>
  <c r="M7" i="21"/>
  <c r="M11" i="21"/>
  <c r="M9" i="21"/>
  <c r="M2" i="21"/>
  <c r="M6" i="21"/>
  <c r="M15" i="21"/>
  <c r="M13" i="21"/>
  <c r="P13" i="21" s="1"/>
  <c r="T13" i="21" s="1"/>
  <c r="V21" i="21"/>
  <c r="M33" i="16"/>
  <c r="V7" i="23"/>
  <c r="V1" i="23"/>
  <c r="V15" i="23"/>
  <c r="V6" i="23"/>
  <c r="V10" i="23"/>
  <c r="V12" i="23"/>
  <c r="V9" i="23"/>
  <c r="V8" i="23"/>
  <c r="V2" i="23"/>
  <c r="V3" i="23"/>
  <c r="V11" i="23"/>
  <c r="V4" i="23"/>
  <c r="V5" i="23"/>
  <c r="V13" i="23"/>
  <c r="V14" i="23"/>
  <c r="V16" i="23"/>
  <c r="O28" i="21"/>
  <c r="O9" i="16"/>
  <c r="O18" i="16"/>
  <c r="O10" i="16"/>
  <c r="O16" i="16"/>
  <c r="O12" i="16"/>
  <c r="O7" i="16"/>
  <c r="O17" i="16"/>
  <c r="O13" i="16"/>
  <c r="O11" i="16"/>
  <c r="O15" i="16"/>
  <c r="O14" i="16"/>
  <c r="O6" i="16"/>
  <c r="O3" i="16"/>
  <c r="O4" i="16"/>
  <c r="O5" i="16"/>
  <c r="M23" i="11"/>
  <c r="O3" i="6"/>
  <c r="O18" i="6"/>
  <c r="M20" i="23"/>
  <c r="V25" i="16"/>
  <c r="O24" i="11"/>
  <c r="V3" i="21"/>
  <c r="V2" i="21"/>
  <c r="V12" i="21"/>
  <c r="V6" i="21"/>
  <c r="V16" i="21"/>
  <c r="V8" i="21"/>
  <c r="V11" i="21"/>
  <c r="V9" i="21"/>
  <c r="V15" i="21"/>
  <c r="V10" i="21"/>
  <c r="V17" i="21"/>
  <c r="V14" i="21"/>
  <c r="V13" i="21"/>
  <c r="V5" i="21"/>
  <c r="V4" i="21"/>
  <c r="V7" i="21"/>
  <c r="O7" i="23"/>
  <c r="O15" i="23"/>
  <c r="O12" i="23"/>
  <c r="O2" i="23"/>
  <c r="O16" i="23"/>
  <c r="O4" i="23"/>
  <c r="O13" i="23"/>
  <c r="O6" i="23"/>
  <c r="O9" i="23"/>
  <c r="O8" i="23"/>
  <c r="O3" i="23"/>
  <c r="O11" i="23"/>
  <c r="O5" i="23"/>
  <c r="O14" i="23"/>
  <c r="O1" i="23"/>
  <c r="O10" i="23"/>
  <c r="M28" i="21"/>
  <c r="V18" i="16"/>
  <c r="V5" i="16"/>
  <c r="V12" i="16"/>
  <c r="V13" i="16"/>
  <c r="V7" i="16"/>
  <c r="V15" i="16"/>
  <c r="V8" i="16"/>
  <c r="V16" i="16"/>
  <c r="V9" i="16"/>
  <c r="V3" i="16"/>
  <c r="V11" i="16"/>
  <c r="V4" i="16"/>
  <c r="V10" i="16"/>
  <c r="O1" i="6"/>
  <c r="O2" i="6"/>
  <c r="O9" i="6"/>
  <c r="O8" i="6"/>
  <c r="O4" i="6"/>
  <c r="O11" i="6"/>
  <c r="O10" i="6"/>
  <c r="O15" i="6"/>
  <c r="O14" i="6"/>
  <c r="O5" i="6"/>
  <c r="O12" i="6"/>
  <c r="O13" i="6"/>
  <c r="O6" i="6"/>
  <c r="O16" i="6"/>
  <c r="O7" i="6"/>
  <c r="O3" i="17"/>
  <c r="O18" i="17"/>
  <c r="V29" i="18"/>
  <c r="O22" i="23"/>
  <c r="O16" i="21"/>
  <c r="O2" i="21"/>
  <c r="O8" i="21"/>
  <c r="O11" i="21"/>
  <c r="O15" i="21"/>
  <c r="O10" i="21"/>
  <c r="O17" i="21"/>
  <c r="O7" i="21"/>
  <c r="O5" i="21"/>
  <c r="O12" i="21"/>
  <c r="O3" i="21"/>
  <c r="O6" i="21"/>
  <c r="O13" i="21"/>
  <c r="O9" i="21"/>
  <c r="O14" i="21"/>
  <c r="O4" i="21"/>
  <c r="V32" i="16"/>
  <c r="M21" i="21"/>
  <c r="O33" i="16"/>
  <c r="V19" i="24"/>
  <c r="M20" i="6"/>
  <c r="V2" i="19"/>
  <c r="V1" i="19"/>
  <c r="V15" i="19"/>
  <c r="V9" i="19"/>
  <c r="V13" i="19"/>
  <c r="V5" i="19"/>
  <c r="V12" i="19"/>
  <c r="V11" i="19"/>
  <c r="V16" i="19"/>
  <c r="V8" i="19"/>
  <c r="V7" i="19"/>
  <c r="V4" i="19"/>
  <c r="V10" i="19"/>
  <c r="V14" i="19"/>
  <c r="V6" i="19"/>
  <c r="M17" i="8"/>
  <c r="M14" i="8"/>
  <c r="M13" i="8"/>
  <c r="M6" i="8"/>
  <c r="M7" i="8"/>
  <c r="P7" i="8" s="1"/>
  <c r="S7" i="8" s="1"/>
  <c r="M15" i="8"/>
  <c r="M8" i="8"/>
  <c r="M16" i="8"/>
  <c r="M9" i="8"/>
  <c r="M2" i="8"/>
  <c r="M10" i="8"/>
  <c r="M3" i="8"/>
  <c r="M11" i="8"/>
  <c r="P11" i="8" s="1"/>
  <c r="T11" i="8" s="1"/>
  <c r="M4" i="8"/>
  <c r="M12" i="8"/>
  <c r="P12" i="8" s="1"/>
  <c r="S12" i="8" s="1"/>
  <c r="M5" i="8"/>
  <c r="V7" i="14"/>
  <c r="V8" i="14"/>
  <c r="V1" i="14"/>
  <c r="V9" i="14"/>
  <c r="V2" i="14"/>
  <c r="V10" i="14"/>
  <c r="V3" i="14"/>
  <c r="V16" i="14"/>
  <c r="V12" i="14"/>
  <c r="V5" i="14"/>
  <c r="V13" i="14"/>
  <c r="V6" i="14"/>
  <c r="V11" i="14"/>
  <c r="V4" i="14"/>
  <c r="V14" i="14"/>
  <c r="V15" i="14"/>
  <c r="O23" i="17"/>
  <c r="M24" i="25"/>
  <c r="O24" i="13"/>
  <c r="M36" i="13"/>
  <c r="M34" i="13"/>
  <c r="V13" i="8"/>
  <c r="V7" i="8"/>
  <c r="V15" i="8"/>
  <c r="V11" i="8"/>
  <c r="V2" i="8"/>
  <c r="V12" i="8"/>
  <c r="V16" i="8"/>
  <c r="V3" i="8"/>
  <c r="V9" i="8"/>
  <c r="V4" i="8"/>
  <c r="V6" i="8"/>
  <c r="V17" i="8"/>
  <c r="V14" i="8"/>
  <c r="V10" i="8"/>
  <c r="V5" i="8"/>
  <c r="V8" i="8"/>
  <c r="P8" i="8" s="1"/>
  <c r="M30" i="21"/>
  <c r="V21" i="25"/>
  <c r="V25" i="25"/>
  <c r="M23" i="25"/>
  <c r="M25" i="25"/>
  <c r="O19" i="17"/>
  <c r="O20" i="11"/>
  <c r="V24" i="19"/>
  <c r="M27" i="23"/>
  <c r="M24" i="13"/>
  <c r="V26" i="8"/>
  <c r="M35" i="16"/>
  <c r="V24" i="9"/>
  <c r="O9" i="8"/>
  <c r="O7" i="8"/>
  <c r="O14" i="8"/>
  <c r="O6" i="8"/>
  <c r="O13" i="8"/>
  <c r="O12" i="8"/>
  <c r="O16" i="8"/>
  <c r="O11" i="8"/>
  <c r="O17" i="8"/>
  <c r="O15" i="8"/>
  <c r="O10" i="8"/>
  <c r="O2" i="8"/>
  <c r="O3" i="8"/>
  <c r="O5" i="8"/>
  <c r="V27" i="8"/>
  <c r="V30" i="26"/>
  <c r="O21" i="15"/>
  <c r="O23" i="25"/>
  <c r="O36" i="19"/>
  <c r="O35" i="19"/>
  <c r="M28" i="8"/>
  <c r="M31" i="15"/>
  <c r="V24" i="18"/>
  <c r="O20" i="14"/>
  <c r="O28" i="11"/>
  <c r="V33" i="19"/>
  <c r="V26" i="23"/>
  <c r="O22" i="16"/>
  <c r="M22" i="7"/>
  <c r="V36" i="19"/>
  <c r="V35" i="19"/>
  <c r="V19" i="6"/>
  <c r="M21" i="23"/>
  <c r="M30" i="8"/>
  <c r="M22" i="25"/>
  <c r="O21" i="16"/>
  <c r="O4" i="8"/>
  <c r="M21" i="19"/>
  <c r="O25" i="23"/>
  <c r="M22" i="19"/>
  <c r="O26" i="23"/>
  <c r="M22" i="24"/>
  <c r="O23" i="6"/>
  <c r="O1" i="18"/>
  <c r="O7" i="18"/>
  <c r="O3" i="18"/>
  <c r="O10" i="18"/>
  <c r="O15" i="18"/>
  <c r="O13" i="18"/>
  <c r="O4" i="18"/>
  <c r="O6" i="18"/>
  <c r="O5" i="18"/>
  <c r="O11" i="18"/>
  <c r="O8" i="18"/>
  <c r="O9" i="18"/>
  <c r="O12" i="18"/>
  <c r="O16" i="18"/>
  <c r="O14" i="18"/>
  <c r="O2" i="18"/>
  <c r="M31" i="11"/>
  <c r="M29" i="11"/>
  <c r="M30" i="11"/>
  <c r="O19" i="21"/>
  <c r="M20" i="16"/>
  <c r="O17" i="7"/>
  <c r="M22" i="16"/>
  <c r="O22" i="7"/>
  <c r="V27" i="15"/>
  <c r="O29" i="11"/>
  <c r="O31" i="11"/>
  <c r="O30" i="11"/>
  <c r="M19" i="21"/>
  <c r="O35" i="16"/>
  <c r="O34" i="16"/>
  <c r="M14" i="20"/>
  <c r="M20" i="21"/>
  <c r="V22" i="8"/>
  <c r="M22" i="26"/>
  <c r="O18" i="15"/>
  <c r="V33" i="13"/>
  <c r="V34" i="15"/>
  <c r="V33" i="15"/>
  <c r="M28" i="26"/>
  <c r="V2" i="18"/>
  <c r="V1" i="18"/>
  <c r="V6" i="18"/>
  <c r="V15" i="18"/>
  <c r="V14" i="18"/>
  <c r="V3" i="18"/>
  <c r="V8" i="18"/>
  <c r="V5" i="18"/>
  <c r="V12" i="18"/>
  <c r="V4" i="18"/>
  <c r="V10" i="18"/>
  <c r="V9" i="18"/>
  <c r="V16" i="18"/>
  <c r="V13" i="18"/>
  <c r="V11" i="18"/>
  <c r="V7" i="18"/>
  <c r="O20" i="16"/>
  <c r="V28" i="25"/>
  <c r="O21" i="17"/>
  <c r="O24" i="16"/>
  <c r="V20" i="18"/>
  <c r="V18" i="14"/>
  <c r="Q1" i="21"/>
  <c r="R1" i="21" s="1"/>
  <c r="T1" i="21"/>
  <c r="Q10" i="5"/>
  <c r="R10" i="5" s="1"/>
  <c r="S10" i="5"/>
  <c r="T10" i="5"/>
  <c r="V29" i="8"/>
  <c r="M20" i="25"/>
  <c r="V27" i="16"/>
  <c r="V6" i="16"/>
  <c r="V3" i="19"/>
  <c r="V18" i="19"/>
  <c r="M26" i="15"/>
  <c r="M18" i="19"/>
  <c r="P18" i="19" s="1"/>
  <c r="T18" i="19" s="1"/>
  <c r="O34" i="13"/>
  <c r="O35" i="13"/>
  <c r="M21" i="22"/>
  <c r="V22" i="9"/>
  <c r="V26" i="19"/>
  <c r="O20" i="12"/>
  <c r="V28" i="19"/>
  <c r="V21" i="17"/>
  <c r="O27" i="13"/>
  <c r="M24" i="6"/>
  <c r="V28" i="26"/>
  <c r="V24" i="14"/>
  <c r="V19" i="22"/>
  <c r="P19" i="22" s="1"/>
  <c r="S15" i="5"/>
  <c r="Q15" i="5"/>
  <c r="R15" i="5" s="1"/>
  <c r="T15" i="5"/>
  <c r="M21" i="20"/>
  <c r="M7" i="20"/>
  <c r="M15" i="20"/>
  <c r="M8" i="20"/>
  <c r="M6" i="20"/>
  <c r="M9" i="20"/>
  <c r="M11" i="20"/>
  <c r="P11" i="20" s="1"/>
  <c r="S11" i="20" s="1"/>
  <c r="M12" i="20"/>
  <c r="M24" i="7"/>
  <c r="M36" i="25"/>
  <c r="M35" i="25"/>
  <c r="M34" i="25"/>
  <c r="V19" i="16"/>
  <c r="M27" i="11"/>
  <c r="V14" i="16"/>
  <c r="M18" i="22"/>
  <c r="O19" i="22"/>
  <c r="V27" i="26"/>
  <c r="V34" i="13"/>
  <c r="V35" i="13"/>
  <c r="O26" i="19"/>
  <c r="V28" i="15"/>
  <c r="O25" i="13"/>
  <c r="V17" i="6"/>
  <c r="V29" i="19"/>
  <c r="V20" i="23"/>
  <c r="V17" i="16"/>
  <c r="M25" i="16"/>
  <c r="M24" i="11"/>
  <c r="V31" i="19"/>
  <c r="O24" i="17"/>
  <c r="O18" i="22"/>
  <c r="S5" i="5"/>
  <c r="Q5" i="5"/>
  <c r="R5" i="5" s="1"/>
  <c r="T5" i="5"/>
  <c r="V28" i="21"/>
  <c r="M18" i="16"/>
  <c r="M5" i="16"/>
  <c r="P5" i="16" s="1"/>
  <c r="M6" i="16"/>
  <c r="P6" i="16" s="1"/>
  <c r="M14" i="16"/>
  <c r="M17" i="16"/>
  <c r="M16" i="16"/>
  <c r="M7" i="16"/>
  <c r="M8" i="16"/>
  <c r="P8" i="16" s="1"/>
  <c r="M9" i="16"/>
  <c r="M3" i="16"/>
  <c r="P3" i="16" s="1"/>
  <c r="M10" i="16"/>
  <c r="M11" i="16"/>
  <c r="M13" i="16"/>
  <c r="M4" i="16"/>
  <c r="P4" i="16" s="1"/>
  <c r="M12" i="16"/>
  <c r="O23" i="11"/>
  <c r="V1" i="6"/>
  <c r="V9" i="6"/>
  <c r="V8" i="6"/>
  <c r="V13" i="6"/>
  <c r="V15" i="6"/>
  <c r="V5" i="6"/>
  <c r="V12" i="6"/>
  <c r="V6" i="6"/>
  <c r="V11" i="6"/>
  <c r="V7" i="6"/>
  <c r="V4" i="6"/>
  <c r="V3" i="6"/>
  <c r="V10" i="6"/>
  <c r="V2" i="6"/>
  <c r="V16" i="6"/>
  <c r="V14" i="6"/>
  <c r="V25" i="13"/>
  <c r="M17" i="6"/>
  <c r="M19" i="23"/>
  <c r="M18" i="23"/>
  <c r="V19" i="10"/>
  <c r="O18" i="21"/>
  <c r="O22" i="15"/>
  <c r="M30" i="13"/>
  <c r="M30" i="19"/>
  <c r="M19" i="24"/>
  <c r="O31" i="13"/>
  <c r="O30" i="8"/>
  <c r="V24" i="25"/>
  <c r="V22" i="6"/>
  <c r="V23" i="23"/>
  <c r="M25" i="18"/>
  <c r="V24" i="6"/>
  <c r="M22" i="15"/>
  <c r="O23" i="21"/>
  <c r="V22" i="22"/>
  <c r="O18" i="26"/>
  <c r="V3" i="7"/>
  <c r="V18" i="7"/>
  <c r="V25" i="20"/>
  <c r="V24" i="22"/>
  <c r="M20" i="17"/>
  <c r="V1" i="24"/>
  <c r="V3" i="24"/>
  <c r="V8" i="24"/>
  <c r="V4" i="24"/>
  <c r="V15" i="24"/>
  <c r="V14" i="24"/>
  <c r="V6" i="24"/>
  <c r="V12" i="24"/>
  <c r="V16" i="24"/>
  <c r="V11" i="24"/>
  <c r="V2" i="24"/>
  <c r="V7" i="24"/>
  <c r="V13" i="24"/>
  <c r="V9" i="24"/>
  <c r="V10" i="24"/>
  <c r="V5" i="24"/>
  <c r="O30" i="12"/>
  <c r="V27" i="19"/>
  <c r="M35" i="9"/>
  <c r="M20" i="13"/>
  <c r="V34" i="19"/>
  <c r="M23" i="14"/>
  <c r="O24" i="15"/>
  <c r="O21" i="13"/>
  <c r="O18" i="11"/>
  <c r="V17" i="12"/>
  <c r="O27" i="9"/>
  <c r="V20" i="20"/>
  <c r="M30" i="15"/>
  <c r="V29" i="13"/>
  <c r="M26" i="24"/>
  <c r="M32" i="13"/>
  <c r="O29" i="22"/>
  <c r="M17" i="26"/>
  <c r="V12" i="9"/>
  <c r="V13" i="9"/>
  <c r="V4" i="9"/>
  <c r="V1" i="9"/>
  <c r="V10" i="9"/>
  <c r="V14" i="9"/>
  <c r="V8" i="9"/>
  <c r="V3" i="9"/>
  <c r="V16" i="9"/>
  <c r="V7" i="9"/>
  <c r="V9" i="9"/>
  <c r="V15" i="9"/>
  <c r="V11" i="9"/>
  <c r="V2" i="9"/>
  <c r="V6" i="9"/>
  <c r="V5" i="9"/>
  <c r="V23" i="20"/>
  <c r="M19" i="11"/>
  <c r="V19" i="7"/>
  <c r="V23" i="25"/>
  <c r="V22" i="19"/>
  <c r="V19" i="17"/>
  <c r="O22" i="24"/>
  <c r="O24" i="19"/>
  <c r="M26" i="14"/>
  <c r="M27" i="15"/>
  <c r="V24" i="13"/>
  <c r="V19" i="21"/>
  <c r="M26" i="8"/>
  <c r="M24" i="9"/>
  <c r="O22" i="20"/>
  <c r="O27" i="8"/>
  <c r="V22" i="7"/>
  <c r="V30" i="21"/>
  <c r="O28" i="8"/>
  <c r="M31" i="26"/>
  <c r="O19" i="6"/>
  <c r="V21" i="23"/>
  <c r="V31" i="15"/>
  <c r="M31" i="13"/>
  <c r="M4" i="20"/>
  <c r="M32" i="21"/>
  <c r="M27" i="16"/>
  <c r="O25" i="11"/>
  <c r="O32" i="19"/>
  <c r="O24" i="18"/>
  <c r="O22" i="6"/>
  <c r="O23" i="23"/>
  <c r="O25" i="18"/>
  <c r="O24" i="6"/>
  <c r="V23" i="21"/>
  <c r="O8" i="8"/>
  <c r="O21" i="8"/>
  <c r="O26" i="26"/>
  <c r="M18" i="7"/>
  <c r="M25" i="20"/>
  <c r="V27" i="18"/>
  <c r="M24" i="22"/>
  <c r="O20" i="17"/>
  <c r="M13" i="24"/>
  <c r="M14" i="24"/>
  <c r="M7" i="24"/>
  <c r="M15" i="24"/>
  <c r="M8" i="24"/>
  <c r="M16" i="24"/>
  <c r="M1" i="24"/>
  <c r="P1" i="24" s="1"/>
  <c r="M9" i="24"/>
  <c r="M3" i="24"/>
  <c r="M11" i="24"/>
  <c r="M4" i="24"/>
  <c r="M12" i="24"/>
  <c r="M6" i="24"/>
  <c r="M2" i="24"/>
  <c r="M10" i="24"/>
  <c r="M5" i="24"/>
  <c r="O19" i="13"/>
  <c r="V9" i="22"/>
  <c r="V8" i="22"/>
  <c r="V1" i="22"/>
  <c r="V7" i="22"/>
  <c r="V11" i="22"/>
  <c r="V2" i="22"/>
  <c r="P2" i="22" s="1"/>
  <c r="V16" i="22"/>
  <c r="P16" i="22" s="1"/>
  <c r="V3" i="22"/>
  <c r="P3" i="22" s="1"/>
  <c r="V4" i="22"/>
  <c r="V15" i="22"/>
  <c r="V13" i="22"/>
  <c r="P13" i="22" s="1"/>
  <c r="V5" i="22"/>
  <c r="V12" i="22"/>
  <c r="V6" i="22"/>
  <c r="P6" i="22" s="1"/>
  <c r="V10" i="22"/>
  <c r="V14" i="22"/>
  <c r="M22" i="14"/>
  <c r="V20" i="13"/>
  <c r="M34" i="19"/>
  <c r="Q6" i="4"/>
  <c r="R6" i="4" s="1"/>
  <c r="S6" i="4"/>
  <c r="T6" i="4"/>
  <c r="V23" i="14"/>
  <c r="M24" i="15"/>
  <c r="M18" i="11"/>
  <c r="O17" i="12"/>
  <c r="M27" i="9"/>
  <c r="O1" i="13"/>
  <c r="O11" i="13"/>
  <c r="O9" i="13"/>
  <c r="O7" i="13"/>
  <c r="P7" i="13" s="1"/>
  <c r="O13" i="13"/>
  <c r="O10" i="13"/>
  <c r="O15" i="13"/>
  <c r="O8" i="13"/>
  <c r="O6" i="13"/>
  <c r="O14" i="13"/>
  <c r="O16" i="13"/>
  <c r="O3" i="13"/>
  <c r="P3" i="13" s="1"/>
  <c r="O2" i="13"/>
  <c r="O4" i="13"/>
  <c r="O5" i="13"/>
  <c r="O12" i="13"/>
  <c r="O30" i="15"/>
  <c r="V20" i="10"/>
  <c r="O26" i="24"/>
  <c r="V32" i="13"/>
  <c r="M20" i="8"/>
  <c r="O17" i="26"/>
  <c r="M1" i="9"/>
  <c r="M9" i="9"/>
  <c r="M2" i="9"/>
  <c r="M16" i="9"/>
  <c r="M10" i="9"/>
  <c r="M3" i="9"/>
  <c r="P3" i="9" s="1"/>
  <c r="M11" i="9"/>
  <c r="M4" i="9"/>
  <c r="M13" i="9"/>
  <c r="M12" i="9"/>
  <c r="M5" i="9"/>
  <c r="M6" i="9"/>
  <c r="M14" i="9"/>
  <c r="M7" i="9"/>
  <c r="P7" i="9" s="1"/>
  <c r="M15" i="9"/>
  <c r="M8" i="9"/>
  <c r="M23" i="20"/>
  <c r="V19" i="11"/>
  <c r="M29" i="12"/>
  <c r="M19" i="6"/>
  <c r="O21" i="23"/>
  <c r="V31" i="13"/>
  <c r="O20" i="25"/>
  <c r="O27" i="16"/>
  <c r="M25" i="11"/>
  <c r="V32" i="19"/>
  <c r="M24" i="18"/>
  <c r="M22" i="6"/>
  <c r="M23" i="23"/>
  <c r="V25" i="18"/>
  <c r="V20" i="22"/>
  <c r="M29" i="14"/>
  <c r="O17" i="25"/>
  <c r="M21" i="8"/>
  <c r="M26" i="26"/>
  <c r="O18" i="7"/>
  <c r="M27" i="18"/>
  <c r="O24" i="22"/>
  <c r="V20" i="17"/>
  <c r="V19" i="13"/>
  <c r="V19" i="18"/>
  <c r="M2" i="22"/>
  <c r="M3" i="22"/>
  <c r="M12" i="22"/>
  <c r="M5" i="22"/>
  <c r="M4" i="22"/>
  <c r="M13" i="22"/>
  <c r="M6" i="22"/>
  <c r="M15" i="22"/>
  <c r="M8" i="22"/>
  <c r="M14" i="22"/>
  <c r="M7" i="22"/>
  <c r="M16" i="22"/>
  <c r="M10" i="22"/>
  <c r="M1" i="22"/>
  <c r="M9" i="22"/>
  <c r="M11" i="22"/>
  <c r="V22" i="14"/>
  <c r="O34" i="19"/>
  <c r="O23" i="14"/>
  <c r="V32" i="15"/>
  <c r="V18" i="11"/>
  <c r="O22" i="13"/>
  <c r="M27" i="7"/>
  <c r="M15" i="13"/>
  <c r="P15" i="13" s="1"/>
  <c r="Q15" i="13" s="1"/>
  <c r="R15" i="13" s="1"/>
  <c r="M8" i="13"/>
  <c r="P8" i="13" s="1"/>
  <c r="T8" i="13" s="1"/>
  <c r="M16" i="13"/>
  <c r="M1" i="13"/>
  <c r="M2" i="13"/>
  <c r="M4" i="13"/>
  <c r="P4" i="13" s="1"/>
  <c r="M10" i="13"/>
  <c r="P10" i="13" s="1"/>
  <c r="T10" i="13" s="1"/>
  <c r="M3" i="13"/>
  <c r="M9" i="13"/>
  <c r="M11" i="13"/>
  <c r="P11" i="13" s="1"/>
  <c r="T11" i="13" s="1"/>
  <c r="M12" i="13"/>
  <c r="M5" i="13"/>
  <c r="M13" i="13"/>
  <c r="P13" i="13" s="1"/>
  <c r="S13" i="13" s="1"/>
  <c r="M6" i="13"/>
  <c r="P6" i="13" s="1"/>
  <c r="M14" i="13"/>
  <c r="M7" i="13"/>
  <c r="O30" i="9"/>
  <c r="O7" i="10"/>
  <c r="O20" i="10"/>
  <c r="V17" i="15"/>
  <c r="V22" i="10"/>
  <c r="O20" i="8"/>
  <c r="V17" i="26"/>
  <c r="O30" i="24"/>
  <c r="O29" i="12"/>
  <c r="O22" i="21"/>
  <c r="M20" i="22"/>
  <c r="M17" i="25"/>
  <c r="V21" i="8"/>
  <c r="V26" i="26"/>
  <c r="M17" i="17"/>
  <c r="O27" i="18"/>
  <c r="V23" i="8"/>
  <c r="O25" i="19"/>
  <c r="M19" i="13"/>
  <c r="M19" i="18"/>
  <c r="O14" i="22"/>
  <c r="O7" i="22"/>
  <c r="O15" i="22"/>
  <c r="O8" i="22"/>
  <c r="O16" i="22"/>
  <c r="O1" i="22"/>
  <c r="O13" i="22"/>
  <c r="O9" i="22"/>
  <c r="O2" i="22"/>
  <c r="O11" i="22"/>
  <c r="O4" i="22"/>
  <c r="O12" i="22"/>
  <c r="O6" i="22"/>
  <c r="O5" i="22"/>
  <c r="O10" i="22"/>
  <c r="O3" i="22"/>
  <c r="O22" i="14"/>
  <c r="V1" i="15"/>
  <c r="V10" i="15"/>
  <c r="V7" i="15"/>
  <c r="V11" i="15"/>
  <c r="V9" i="15"/>
  <c r="V2" i="15"/>
  <c r="V12" i="15"/>
  <c r="V13" i="15"/>
  <c r="V15" i="15"/>
  <c r="V5" i="15"/>
  <c r="V16" i="15"/>
  <c r="V3" i="15"/>
  <c r="V14" i="15"/>
  <c r="V4" i="15"/>
  <c r="V6" i="15"/>
  <c r="V8" i="15"/>
  <c r="V17" i="22"/>
  <c r="P17" i="22" s="1"/>
  <c r="S5" i="4"/>
  <c r="Q5" i="4"/>
  <c r="R5" i="4" s="1"/>
  <c r="T5" i="4"/>
  <c r="O32" i="15"/>
  <c r="O21" i="24"/>
  <c r="V22" i="13"/>
  <c r="O27" i="7"/>
  <c r="V1" i="13"/>
  <c r="V2" i="13"/>
  <c r="V7" i="13"/>
  <c r="V9" i="13"/>
  <c r="V11" i="13"/>
  <c r="V15" i="13"/>
  <c r="V4" i="13"/>
  <c r="V12" i="13"/>
  <c r="V6" i="13"/>
  <c r="V14" i="13"/>
  <c r="V5" i="13"/>
  <c r="V13" i="13"/>
  <c r="V10" i="13"/>
  <c r="V8" i="13"/>
  <c r="V16" i="13"/>
  <c r="V30" i="9"/>
  <c r="M20" i="10"/>
  <c r="O17" i="15"/>
  <c r="M22" i="10"/>
  <c r="V20" i="8"/>
  <c r="O26" i="11"/>
  <c r="V30" i="24"/>
  <c r="V29" i="12"/>
  <c r="O21" i="19"/>
  <c r="V25" i="23"/>
  <c r="O34" i="15"/>
  <c r="O33" i="15"/>
  <c r="M26" i="23"/>
  <c r="V26" i="15"/>
  <c r="M23" i="6"/>
  <c r="M13" i="18"/>
  <c r="P13" i="18" s="1"/>
  <c r="M16" i="18"/>
  <c r="P16" i="18" s="1"/>
  <c r="T16" i="18" s="1"/>
  <c r="M15" i="18"/>
  <c r="P15" i="18" s="1"/>
  <c r="Q15" i="18" s="1"/>
  <c r="R15" i="18" s="1"/>
  <c r="M1" i="18"/>
  <c r="P1" i="18" s="1"/>
  <c r="M9" i="18"/>
  <c r="P9" i="18" s="1"/>
  <c r="T9" i="18" s="1"/>
  <c r="M2" i="18"/>
  <c r="M10" i="18"/>
  <c r="P10" i="18" s="1"/>
  <c r="T10" i="18" s="1"/>
  <c r="M7" i="18"/>
  <c r="M3" i="18"/>
  <c r="P3" i="18" s="1"/>
  <c r="M11" i="18"/>
  <c r="P11" i="18" s="1"/>
  <c r="S11" i="18" s="1"/>
  <c r="M4" i="18"/>
  <c r="P4" i="18" s="1"/>
  <c r="T4" i="18" s="1"/>
  <c r="M12" i="18"/>
  <c r="P12" i="18" s="1"/>
  <c r="M5" i="18"/>
  <c r="M6" i="18"/>
  <c r="M14" i="18"/>
  <c r="M8" i="18"/>
  <c r="O27" i="25"/>
  <c r="V20" i="16"/>
  <c r="O32" i="8"/>
  <c r="V17" i="7"/>
  <c r="P17" i="7" s="1"/>
  <c r="M28" i="25"/>
  <c r="V22" i="16"/>
  <c r="M22" i="12"/>
  <c r="M24" i="16"/>
  <c r="T12" i="5"/>
  <c r="S12" i="5"/>
  <c r="Q12" i="5"/>
  <c r="R12" i="5" s="1"/>
  <c r="O20" i="18"/>
  <c r="V27" i="22"/>
  <c r="M18" i="14"/>
  <c r="M10" i="20"/>
  <c r="V20" i="25"/>
  <c r="M24" i="17"/>
  <c r="V20" i="21"/>
  <c r="M20" i="14"/>
  <c r="M22" i="21"/>
  <c r="O20" i="22"/>
  <c r="O29" i="14"/>
  <c r="M9" i="17"/>
  <c r="M2" i="17"/>
  <c r="P2" i="17" s="1"/>
  <c r="M10" i="17"/>
  <c r="M13" i="17"/>
  <c r="M3" i="17"/>
  <c r="M11" i="17"/>
  <c r="M4" i="17"/>
  <c r="M12" i="17"/>
  <c r="M5" i="17"/>
  <c r="M6" i="17"/>
  <c r="M14" i="17"/>
  <c r="M1" i="17"/>
  <c r="M7" i="17"/>
  <c r="M15" i="17"/>
  <c r="M8" i="17"/>
  <c r="M16" i="17"/>
  <c r="O24" i="20"/>
  <c r="V17" i="25"/>
  <c r="M23" i="16"/>
  <c r="O17" i="11"/>
  <c r="V17" i="17"/>
  <c r="V24" i="21"/>
  <c r="M23" i="8"/>
  <c r="V25" i="19"/>
  <c r="V31" i="14"/>
  <c r="V26" i="13"/>
  <c r="M31" i="23"/>
  <c r="O19" i="18"/>
  <c r="O21" i="26"/>
  <c r="P21" i="26" s="1"/>
  <c r="AE23" i="26" s="1"/>
  <c r="AF23" i="26" s="1"/>
  <c r="AG23" i="26" s="1"/>
  <c r="O9" i="15"/>
  <c r="O11" i="15"/>
  <c r="O5" i="15"/>
  <c r="O16" i="15"/>
  <c r="O2" i="15"/>
  <c r="O7" i="15"/>
  <c r="O15" i="15"/>
  <c r="O4" i="15"/>
  <c r="O6" i="15"/>
  <c r="O13" i="15"/>
  <c r="O1" i="15"/>
  <c r="O8" i="15"/>
  <c r="O10" i="15"/>
  <c r="O3" i="15"/>
  <c r="O14" i="15"/>
  <c r="O12" i="15"/>
  <c r="V31" i="7"/>
  <c r="V30" i="7"/>
  <c r="M21" i="18"/>
  <c r="M17" i="22"/>
  <c r="M23" i="26"/>
  <c r="M32" i="15"/>
  <c r="M21" i="24"/>
  <c r="M22" i="13"/>
  <c r="V27" i="7"/>
  <c r="V6" i="20"/>
  <c r="M30" i="9"/>
  <c r="V8" i="20"/>
  <c r="M17" i="15"/>
  <c r="P17" i="15" s="1"/>
  <c r="T17" i="15" s="1"/>
  <c r="O22" i="10"/>
  <c r="M28" i="16"/>
  <c r="M26" i="11"/>
  <c r="M30" i="24"/>
  <c r="O18" i="13"/>
  <c r="V24" i="16"/>
  <c r="M20" i="18"/>
  <c r="M27" i="22"/>
  <c r="O18" i="14"/>
  <c r="O31" i="19"/>
  <c r="V24" i="17"/>
  <c r="O20" i="21"/>
  <c r="V20" i="14"/>
  <c r="V21" i="15"/>
  <c r="V22" i="21"/>
  <c r="M19" i="8"/>
  <c r="M24" i="26"/>
  <c r="V13" i="17"/>
  <c r="V6" i="17"/>
  <c r="V7" i="17"/>
  <c r="V15" i="17"/>
  <c r="V8" i="17"/>
  <c r="V16" i="17"/>
  <c r="V1" i="17"/>
  <c r="V9" i="17"/>
  <c r="V2" i="17"/>
  <c r="V11" i="17"/>
  <c r="V4" i="17"/>
  <c r="V12" i="17"/>
  <c r="V5" i="17"/>
  <c r="V14" i="17"/>
  <c r="V10" i="17"/>
  <c r="V3" i="17"/>
  <c r="V24" i="20"/>
  <c r="O31" i="25"/>
  <c r="V23" i="16"/>
  <c r="M17" i="11"/>
  <c r="O17" i="17"/>
  <c r="M24" i="21"/>
  <c r="O23" i="8"/>
  <c r="M25" i="19"/>
  <c r="V23" i="15"/>
  <c r="O26" i="13"/>
  <c r="O26" i="21"/>
  <c r="M25" i="8"/>
  <c r="M21" i="26"/>
  <c r="M9" i="15"/>
  <c r="M16" i="15"/>
  <c r="P16" i="15" s="1"/>
  <c r="T16" i="15" s="1"/>
  <c r="M2" i="15"/>
  <c r="P2" i="15" s="1"/>
  <c r="M1" i="15"/>
  <c r="M10" i="15"/>
  <c r="M3" i="15"/>
  <c r="M11" i="15"/>
  <c r="P11" i="15" s="1"/>
  <c r="T11" i="15" s="1"/>
  <c r="M4" i="15"/>
  <c r="M12" i="15"/>
  <c r="M5" i="15"/>
  <c r="P5" i="15" s="1"/>
  <c r="T5" i="15" s="1"/>
  <c r="M13" i="15"/>
  <c r="P13" i="15" s="1"/>
  <c r="T13" i="15" s="1"/>
  <c r="M6" i="15"/>
  <c r="M14" i="15"/>
  <c r="P14" i="15" s="1"/>
  <c r="T14" i="15" s="1"/>
  <c r="M7" i="15"/>
  <c r="P7" i="15" s="1"/>
  <c r="M15" i="15"/>
  <c r="M8" i="15"/>
  <c r="O31" i="18"/>
  <c r="O32" i="18"/>
  <c r="V21" i="18"/>
  <c r="O17" i="22"/>
  <c r="S4" i="4"/>
  <c r="Q4" i="4"/>
  <c r="R4" i="4" s="1"/>
  <c r="T4" i="4"/>
  <c r="V23" i="26"/>
  <c r="M23" i="9"/>
  <c r="V21" i="24"/>
  <c r="M16" i="7"/>
  <c r="M9" i="7"/>
  <c r="M2" i="7"/>
  <c r="P2" i="7" s="1"/>
  <c r="M10" i="7"/>
  <c r="M3" i="7"/>
  <c r="M11" i="7"/>
  <c r="M4" i="7"/>
  <c r="M12" i="7"/>
  <c r="M1" i="7"/>
  <c r="P1" i="7" s="1"/>
  <c r="M5" i="7"/>
  <c r="M13" i="7"/>
  <c r="M15" i="7"/>
  <c r="M6" i="7"/>
  <c r="M14" i="7"/>
  <c r="M7" i="7"/>
  <c r="M8" i="7"/>
  <c r="M18" i="12"/>
  <c r="V28" i="9"/>
  <c r="V12" i="20"/>
  <c r="O32" i="9"/>
  <c r="O32" i="24"/>
  <c r="O33" i="24"/>
  <c r="O28" i="16"/>
  <c r="V26" i="11"/>
  <c r="M17" i="18"/>
  <c r="P17" i="18" s="1"/>
  <c r="S17" i="18" s="1"/>
  <c r="V3" i="13"/>
  <c r="V18" i="13"/>
  <c r="O1" i="25"/>
  <c r="O16" i="25"/>
  <c r="O13" i="25"/>
  <c r="O14" i="25"/>
  <c r="O4" i="25"/>
  <c r="P4" i="25" s="1"/>
  <c r="O2" i="25"/>
  <c r="P2" i="25" s="1"/>
  <c r="O3" i="25"/>
  <c r="P3" i="25" s="1"/>
  <c r="O10" i="25"/>
  <c r="O11" i="25"/>
  <c r="O5" i="25"/>
  <c r="O9" i="25"/>
  <c r="O8" i="25"/>
  <c r="O15" i="25"/>
  <c r="O7" i="25"/>
  <c r="O12" i="25"/>
  <c r="O6" i="25"/>
  <c r="O18" i="8"/>
  <c r="O19" i="8"/>
  <c r="O2" i="17"/>
  <c r="O1" i="17"/>
  <c r="O4" i="17"/>
  <c r="O10" i="17"/>
  <c r="O12" i="17"/>
  <c r="P12" i="17" s="1"/>
  <c r="O7" i="17"/>
  <c r="P7" i="17" s="1"/>
  <c r="O14" i="17"/>
  <c r="O9" i="17"/>
  <c r="O13" i="17"/>
  <c r="O8" i="17"/>
  <c r="P8" i="17" s="1"/>
  <c r="O6" i="17"/>
  <c r="P6" i="17" s="1"/>
  <c r="O5" i="17"/>
  <c r="P5" i="17" s="1"/>
  <c r="O16" i="17"/>
  <c r="P16" i="17" s="1"/>
  <c r="O15" i="17"/>
  <c r="O11" i="17"/>
  <c r="M31" i="25"/>
  <c r="O23" i="16"/>
  <c r="V17" i="11"/>
  <c r="P2" i="16"/>
  <c r="O24" i="21"/>
  <c r="O25" i="16"/>
  <c r="O26" i="16"/>
  <c r="M21" i="14"/>
  <c r="O23" i="15"/>
  <c r="M26" i="13"/>
  <c r="M26" i="21"/>
  <c r="O25" i="8"/>
  <c r="V21" i="26"/>
  <c r="V21" i="9"/>
  <c r="M32" i="18"/>
  <c r="O21" i="18"/>
  <c r="M31" i="16"/>
  <c r="O23" i="9"/>
  <c r="V25" i="15"/>
  <c r="O13" i="7"/>
  <c r="O14" i="7"/>
  <c r="O7" i="7"/>
  <c r="O16" i="7"/>
  <c r="O15" i="7"/>
  <c r="O8" i="7"/>
  <c r="O1" i="7"/>
  <c r="O9" i="7"/>
  <c r="O3" i="7"/>
  <c r="O11" i="7"/>
  <c r="O4" i="7"/>
  <c r="O12" i="7"/>
  <c r="O6" i="7"/>
  <c r="O2" i="7"/>
  <c r="O10" i="7"/>
  <c r="O5" i="7"/>
  <c r="V18" i="12"/>
  <c r="P18" i="12" s="1"/>
  <c r="O28" i="9"/>
  <c r="V32" i="9"/>
  <c r="M33" i="24"/>
  <c r="V28" i="16"/>
  <c r="V18" i="18"/>
  <c r="M23" i="12"/>
  <c r="V17" i="18"/>
  <c r="M18" i="13"/>
  <c r="P18" i="13" s="1"/>
  <c r="M14" i="26"/>
  <c r="M15" i="26"/>
  <c r="M8" i="26"/>
  <c r="M16" i="26"/>
  <c r="M1" i="26"/>
  <c r="M9" i="26"/>
  <c r="M2" i="26"/>
  <c r="M10" i="26"/>
  <c r="M4" i="26"/>
  <c r="M12" i="26"/>
  <c r="M5" i="26"/>
  <c r="M13" i="26"/>
  <c r="M6" i="26"/>
  <c r="M7" i="26"/>
  <c r="M3" i="26"/>
  <c r="M11" i="26"/>
  <c r="M31" i="19"/>
  <c r="V23" i="18"/>
  <c r="M22" i="8"/>
  <c r="V22" i="26"/>
  <c r="M21" i="15"/>
  <c r="M4" i="25"/>
  <c r="M5" i="25"/>
  <c r="M13" i="25"/>
  <c r="P13" i="25" s="1"/>
  <c r="M6" i="25"/>
  <c r="M14" i="25"/>
  <c r="P14" i="25" s="1"/>
  <c r="Q14" i="25" s="1"/>
  <c r="R14" i="25" s="1"/>
  <c r="M7" i="25"/>
  <c r="M15" i="25"/>
  <c r="M8" i="25"/>
  <c r="M9" i="25"/>
  <c r="M2" i="25"/>
  <c r="M10" i="25"/>
  <c r="P10" i="25" s="1"/>
  <c r="M3" i="25"/>
  <c r="M12" i="25"/>
  <c r="M16" i="25"/>
  <c r="M1" i="25"/>
  <c r="M11" i="25"/>
  <c r="V19" i="8"/>
  <c r="V18" i="8"/>
  <c r="V24" i="26"/>
  <c r="V32" i="23"/>
  <c r="V31" i="23"/>
  <c r="V31" i="25"/>
  <c r="M28" i="12"/>
  <c r="O33" i="25"/>
  <c r="M26" i="16"/>
  <c r="O28" i="18"/>
  <c r="V21" i="14"/>
  <c r="M23" i="15"/>
  <c r="V18" i="10"/>
  <c r="V26" i="21"/>
  <c r="V25" i="8"/>
  <c r="V32" i="22"/>
  <c r="V33" i="22"/>
  <c r="O21" i="9"/>
  <c r="V31" i="18"/>
  <c r="V32" i="18"/>
  <c r="V27" i="21"/>
  <c r="T3" i="4"/>
  <c r="S3" i="4"/>
  <c r="Q3" i="4"/>
  <c r="R3" i="4" s="1"/>
  <c r="V31" i="16"/>
  <c r="V23" i="9"/>
  <c r="O18" i="20"/>
  <c r="M25" i="15"/>
  <c r="V2" i="7"/>
  <c r="V1" i="7"/>
  <c r="V7" i="7"/>
  <c r="V4" i="7"/>
  <c r="V9" i="7"/>
  <c r="V16" i="7"/>
  <c r="V8" i="7"/>
  <c r="P8" i="7" s="1"/>
  <c r="V10" i="7"/>
  <c r="V11" i="7"/>
  <c r="P11" i="7" s="1"/>
  <c r="V14" i="7"/>
  <c r="P14" i="7" s="1"/>
  <c r="V6" i="7"/>
  <c r="V15" i="7"/>
  <c r="V13" i="7"/>
  <c r="V5" i="7"/>
  <c r="V12" i="7"/>
  <c r="P12" i="7" s="1"/>
  <c r="O18" i="12"/>
  <c r="M28" i="9"/>
  <c r="M32" i="9"/>
  <c r="V32" i="24"/>
  <c r="V33" i="24"/>
  <c r="O26" i="17"/>
  <c r="M18" i="18"/>
  <c r="P18" i="18" s="1"/>
  <c r="Q18" i="18" s="1"/>
  <c r="R18" i="18" s="1"/>
  <c r="V23" i="12"/>
  <c r="O17" i="18"/>
  <c r="M17" i="13"/>
  <c r="V18" i="22"/>
  <c r="P18" i="22" s="1"/>
  <c r="O24" i="14"/>
  <c r="M19" i="22"/>
  <c r="M27" i="26"/>
  <c r="M35" i="13"/>
  <c r="O21" i="22"/>
  <c r="M22" i="9"/>
  <c r="M26" i="19"/>
  <c r="M24" i="24"/>
  <c r="M25" i="13"/>
  <c r="T11" i="5"/>
  <c r="S11" i="5"/>
  <c r="Q11" i="5"/>
  <c r="R11" i="5" s="1"/>
  <c r="M28" i="19"/>
  <c r="O18" i="23"/>
  <c r="O19" i="23"/>
  <c r="V29" i="15"/>
  <c r="M27" i="13"/>
  <c r="M29" i="19"/>
  <c r="V22" i="17"/>
  <c r="M31" i="21"/>
  <c r="M29" i="8"/>
  <c r="V12" i="26"/>
  <c r="V5" i="26"/>
  <c r="V10" i="26"/>
  <c r="V3" i="26"/>
  <c r="V4" i="26"/>
  <c r="V13" i="26"/>
  <c r="V6" i="26"/>
  <c r="V14" i="26"/>
  <c r="V7" i="26"/>
  <c r="V16" i="26"/>
  <c r="V1" i="26"/>
  <c r="V9" i="26"/>
  <c r="V2" i="26"/>
  <c r="V15" i="26"/>
  <c r="V8" i="26"/>
  <c r="V11" i="26"/>
  <c r="V29" i="9"/>
  <c r="V20" i="6"/>
  <c r="V22" i="23"/>
  <c r="M23" i="18"/>
  <c r="M32" i="25"/>
  <c r="O22" i="8"/>
  <c r="O17" i="9"/>
  <c r="P17" i="9" s="1"/>
  <c r="V6" i="25"/>
  <c r="V8" i="25"/>
  <c r="V1" i="25"/>
  <c r="V9" i="25"/>
  <c r="V2" i="25"/>
  <c r="V3" i="25"/>
  <c r="V4" i="25"/>
  <c r="V5" i="25"/>
  <c r="V7" i="25"/>
  <c r="V14" i="25"/>
  <c r="V16" i="25"/>
  <c r="V15" i="25"/>
  <c r="V10" i="25"/>
  <c r="V13" i="25"/>
  <c r="V12" i="25"/>
  <c r="V11" i="25"/>
  <c r="M21" i="16"/>
  <c r="M28" i="11"/>
  <c r="O33" i="19"/>
  <c r="V31" i="17"/>
  <c r="O28" i="12"/>
  <c r="T4" i="5"/>
  <c r="Q4" i="5"/>
  <c r="R4" i="5" s="1"/>
  <c r="S4" i="5"/>
  <c r="M33" i="25"/>
  <c r="V26" i="16"/>
  <c r="M28" i="18"/>
  <c r="O21" i="14"/>
  <c r="O20" i="9"/>
  <c r="M18" i="10"/>
  <c r="O19" i="25"/>
  <c r="M30" i="16"/>
  <c r="M21" i="9"/>
  <c r="V3" i="20"/>
  <c r="V4" i="20"/>
  <c r="V13" i="20"/>
  <c r="V2" i="20"/>
  <c r="V11" i="20"/>
  <c r="V10" i="20"/>
  <c r="V7" i="20"/>
  <c r="V17" i="20"/>
  <c r="V14" i="20"/>
  <c r="V15" i="20"/>
  <c r="V16" i="20"/>
  <c r="M27" i="21"/>
  <c r="O31" i="16"/>
  <c r="M28" i="7"/>
  <c r="M18" i="20"/>
  <c r="O25" i="15"/>
  <c r="O27" i="6"/>
  <c r="O23" i="13"/>
  <c r="V9" i="20"/>
  <c r="M23" i="7"/>
  <c r="V29" i="20"/>
  <c r="M23" i="10"/>
  <c r="M26" i="17"/>
  <c r="O18" i="18"/>
  <c r="O23" i="12"/>
  <c r="V20" i="15"/>
  <c r="V17" i="13"/>
  <c r="V18" i="23"/>
  <c r="V19" i="23"/>
  <c r="M29" i="15"/>
  <c r="V27" i="13"/>
  <c r="O29" i="19"/>
  <c r="O22" i="17"/>
  <c r="O29" i="8"/>
  <c r="O1" i="26"/>
  <c r="O2" i="26"/>
  <c r="O3" i="26"/>
  <c r="O4" i="26"/>
  <c r="O7" i="26"/>
  <c r="O10" i="26"/>
  <c r="O8" i="26"/>
  <c r="O11" i="26"/>
  <c r="O15" i="26"/>
  <c r="O16" i="26"/>
  <c r="O12" i="26"/>
  <c r="O14" i="26"/>
  <c r="O6" i="26"/>
  <c r="O9" i="26"/>
  <c r="O13" i="26"/>
  <c r="P13" i="26" s="1"/>
  <c r="AE15" i="26" s="1"/>
  <c r="AF15" i="26" s="1"/>
  <c r="AG15" i="26" s="1"/>
  <c r="M29" i="9"/>
  <c r="O20" i="6"/>
  <c r="M22" i="23"/>
  <c r="O23" i="18"/>
  <c r="V32" i="25"/>
  <c r="M19" i="16"/>
  <c r="O27" i="11"/>
  <c r="V17" i="9"/>
  <c r="O22" i="25"/>
  <c r="V21" i="16"/>
  <c r="V28" i="11"/>
  <c r="M33" i="19"/>
  <c r="P1" i="16"/>
  <c r="M33" i="13"/>
  <c r="Q13" i="5"/>
  <c r="R13" i="5" s="1"/>
  <c r="T13" i="5"/>
  <c r="S13" i="5"/>
  <c r="V33" i="25"/>
  <c r="V28" i="18"/>
  <c r="O5" i="26"/>
  <c r="O20" i="26"/>
  <c r="V20" i="9"/>
  <c r="O18" i="10"/>
  <c r="O35" i="26"/>
  <c r="M19" i="25"/>
  <c r="V30" i="16"/>
  <c r="M21" i="7"/>
  <c r="O11" i="20"/>
  <c r="O10" i="20"/>
  <c r="O17" i="20"/>
  <c r="O5" i="20"/>
  <c r="P5" i="20" s="1"/>
  <c r="S5" i="20" s="1"/>
  <c r="O12" i="20"/>
  <c r="O6" i="20"/>
  <c r="O2" i="20"/>
  <c r="P2" i="20" s="1"/>
  <c r="T2" i="20" s="1"/>
  <c r="O13" i="20"/>
  <c r="O3" i="20"/>
  <c r="O9" i="20"/>
  <c r="P9" i="20" s="1"/>
  <c r="O15" i="20"/>
  <c r="O4" i="20"/>
  <c r="O14" i="20"/>
  <c r="O8" i="20"/>
  <c r="O7" i="20"/>
  <c r="O16" i="20"/>
  <c r="P16" i="20" s="1"/>
  <c r="O27" i="21"/>
  <c r="S2" i="4"/>
  <c r="Q2" i="4"/>
  <c r="R2" i="4" s="1"/>
  <c r="T2" i="4"/>
  <c r="O1" i="11"/>
  <c r="O16" i="11"/>
  <c r="P16" i="11" s="1"/>
  <c r="O12" i="11"/>
  <c r="O3" i="11"/>
  <c r="O5" i="11"/>
  <c r="O10" i="11"/>
  <c r="O6" i="11"/>
  <c r="O14" i="11"/>
  <c r="O4" i="11"/>
  <c r="P4" i="11" s="1"/>
  <c r="O11" i="11"/>
  <c r="O8" i="11"/>
  <c r="O9" i="11"/>
  <c r="O15" i="11"/>
  <c r="O7" i="11"/>
  <c r="P7" i="11" s="1"/>
  <c r="O2" i="11"/>
  <c r="O13" i="11"/>
  <c r="V28" i="7"/>
  <c r="V18" i="20"/>
  <c r="V25" i="9"/>
  <c r="M23" i="13"/>
  <c r="V31" i="8"/>
  <c r="V23" i="7"/>
  <c r="O29" i="20"/>
  <c r="M25" i="7"/>
  <c r="V23" i="10"/>
  <c r="V26" i="17"/>
  <c r="O31" i="24"/>
  <c r="O28" i="13"/>
  <c r="M19" i="26"/>
  <c r="O20" i="15"/>
  <c r="O17" i="13"/>
  <c r="Q14" i="5"/>
  <c r="R14" i="5" s="1"/>
  <c r="T14" i="5"/>
  <c r="S14" i="5"/>
  <c r="V31" i="20"/>
  <c r="V30" i="20"/>
  <c r="O25" i="21"/>
  <c r="V24" i="8"/>
  <c r="M20" i="26"/>
  <c r="M20" i="9"/>
  <c r="V19" i="25"/>
  <c r="O30" i="16"/>
  <c r="O22" i="11"/>
  <c r="V21" i="7"/>
  <c r="M17" i="20"/>
  <c r="O21" i="25"/>
  <c r="P21" i="25" s="1"/>
  <c r="M27" i="17"/>
  <c r="M10" i="11"/>
  <c r="M12" i="11"/>
  <c r="M3" i="11"/>
  <c r="M11" i="11"/>
  <c r="M4" i="11"/>
  <c r="M5" i="11"/>
  <c r="M13" i="11"/>
  <c r="M6" i="11"/>
  <c r="M14" i="11"/>
  <c r="M7" i="11"/>
  <c r="M15" i="11"/>
  <c r="M8" i="11"/>
  <c r="M16" i="11"/>
  <c r="M1" i="11"/>
  <c r="M9" i="11"/>
  <c r="M2" i="11"/>
  <c r="O28" i="7"/>
  <c r="M25" i="26"/>
  <c r="O25" i="9"/>
  <c r="V23" i="13"/>
  <c r="M31" i="8"/>
  <c r="O23" i="7"/>
  <c r="M29" i="20"/>
  <c r="V25" i="7"/>
  <c r="O23" i="10"/>
  <c r="V28" i="23"/>
  <c r="V31" i="24"/>
  <c r="M28" i="13"/>
  <c r="O19" i="26"/>
  <c r="M20" i="15"/>
  <c r="V17" i="10"/>
  <c r="M13" i="6"/>
  <c r="P13" i="6" s="1"/>
  <c r="M4" i="6"/>
  <c r="P4" i="6" s="1"/>
  <c r="S4" i="6" s="1"/>
  <c r="M6" i="6"/>
  <c r="M15" i="6"/>
  <c r="M14" i="6"/>
  <c r="M7" i="6"/>
  <c r="P7" i="6" s="1"/>
  <c r="T7" i="6" s="1"/>
  <c r="M12" i="6"/>
  <c r="M8" i="6"/>
  <c r="P8" i="6" s="1"/>
  <c r="Q8" i="6" s="1"/>
  <c r="R8" i="6" s="1"/>
  <c r="M16" i="6"/>
  <c r="M1" i="6"/>
  <c r="P1" i="6" s="1"/>
  <c r="M9" i="6"/>
  <c r="P9" i="6" s="1"/>
  <c r="Q9" i="6" s="1"/>
  <c r="R9" i="6" s="1"/>
  <c r="M2" i="6"/>
  <c r="M10" i="6"/>
  <c r="P10" i="6" s="1"/>
  <c r="T10" i="6" s="1"/>
  <c r="M11" i="6"/>
  <c r="P11" i="6" s="1"/>
  <c r="T11" i="6" s="1"/>
  <c r="M3" i="6"/>
  <c r="M5" i="6"/>
  <c r="P5" i="6" s="1"/>
  <c r="S5" i="6" s="1"/>
  <c r="M27" i="14"/>
  <c r="M28" i="15"/>
  <c r="O29" i="18"/>
  <c r="O17" i="6"/>
  <c r="O28" i="14"/>
  <c r="S6" i="5"/>
  <c r="Q6" i="5"/>
  <c r="R6" i="5" s="1"/>
  <c r="T6" i="5"/>
  <c r="V18" i="6"/>
  <c r="O20" i="23"/>
  <c r="O30" i="25"/>
  <c r="V24" i="11"/>
  <c r="O24" i="7"/>
  <c r="V28" i="22"/>
  <c r="O19" i="14"/>
  <c r="M18" i="21"/>
  <c r="P18" i="21" s="1"/>
  <c r="T18" i="21" s="1"/>
  <c r="O19" i="16"/>
  <c r="V27" i="11"/>
  <c r="Q8" i="5"/>
  <c r="R8" i="5" s="1"/>
  <c r="S8" i="5"/>
  <c r="T8" i="5"/>
  <c r="V22" i="25"/>
  <c r="V25" i="12"/>
  <c r="V25" i="6"/>
  <c r="V18" i="15"/>
  <c r="O33" i="13"/>
  <c r="O31" i="20"/>
  <c r="O30" i="20"/>
  <c r="V25" i="21"/>
  <c r="O24" i="8"/>
  <c r="V20" i="26"/>
  <c r="M20" i="7"/>
  <c r="V28" i="20"/>
  <c r="O19" i="19"/>
  <c r="O25" i="17"/>
  <c r="M22" i="11"/>
  <c r="O21" i="7"/>
  <c r="M21" i="25"/>
  <c r="Q1" i="4"/>
  <c r="R1" i="4" s="1"/>
  <c r="T1" i="4"/>
  <c r="V27" i="17"/>
  <c r="V13" i="11"/>
  <c r="V14" i="11"/>
  <c r="V7" i="11"/>
  <c r="V15" i="11"/>
  <c r="V8" i="11"/>
  <c r="V16" i="11"/>
  <c r="V1" i="11"/>
  <c r="V9" i="11"/>
  <c r="V11" i="11"/>
  <c r="V10" i="11"/>
  <c r="V2" i="11"/>
  <c r="V4" i="11"/>
  <c r="V12" i="11"/>
  <c r="V3" i="11"/>
  <c r="V5" i="11"/>
  <c r="V6" i="11"/>
  <c r="V1" i="12"/>
  <c r="V15" i="12"/>
  <c r="V13" i="12"/>
  <c r="P13" i="12" s="1"/>
  <c r="V6" i="12"/>
  <c r="V5" i="12"/>
  <c r="V4" i="12"/>
  <c r="V2" i="12"/>
  <c r="V8" i="12"/>
  <c r="V11" i="12"/>
  <c r="P11" i="12" s="1"/>
  <c r="V10" i="12"/>
  <c r="P10" i="12" s="1"/>
  <c r="V16" i="12"/>
  <c r="V9" i="12"/>
  <c r="V12" i="12"/>
  <c r="V3" i="12"/>
  <c r="V7" i="12"/>
  <c r="P7" i="12" s="1"/>
  <c r="V14" i="12"/>
  <c r="V25" i="26"/>
  <c r="M25" i="9"/>
  <c r="O19" i="20"/>
  <c r="O31" i="8"/>
  <c r="V24" i="12"/>
  <c r="V30" i="11"/>
  <c r="O25" i="7"/>
  <c r="V21" i="6"/>
  <c r="O28" i="23"/>
  <c r="M31" i="24"/>
  <c r="V28" i="13"/>
  <c r="V19" i="26"/>
  <c r="V19" i="9"/>
  <c r="M17" i="10"/>
  <c r="V24" i="7"/>
  <c r="O22" i="18"/>
  <c r="M28" i="22"/>
  <c r="M19" i="14"/>
  <c r="V18" i="21"/>
  <c r="O34" i="25"/>
  <c r="O36" i="25"/>
  <c r="M28" i="17"/>
  <c r="O17" i="19"/>
  <c r="V30" i="17"/>
  <c r="O25" i="12"/>
  <c r="Q2" i="5"/>
  <c r="R2" i="5" s="1"/>
  <c r="T2" i="5"/>
  <c r="S2" i="5"/>
  <c r="V26" i="18"/>
  <c r="M25" i="6"/>
  <c r="M18" i="15"/>
  <c r="P18" i="15" s="1"/>
  <c r="S18" i="15" s="1"/>
  <c r="V1" i="10"/>
  <c r="V10" i="10"/>
  <c r="V14" i="10"/>
  <c r="V2" i="10"/>
  <c r="V3" i="10"/>
  <c r="V12" i="10"/>
  <c r="V11" i="10"/>
  <c r="V15" i="10"/>
  <c r="V9" i="10"/>
  <c r="V6" i="10"/>
  <c r="V5" i="10"/>
  <c r="V16" i="10"/>
  <c r="V13" i="10"/>
  <c r="V8" i="10"/>
  <c r="V7" i="10"/>
  <c r="P7" i="10" s="1"/>
  <c r="V4" i="10"/>
  <c r="P4" i="10" s="1"/>
  <c r="M25" i="21"/>
  <c r="M24" i="8"/>
  <c r="M21" i="11"/>
  <c r="O20" i="7"/>
  <c r="M28" i="20"/>
  <c r="V19" i="19"/>
  <c r="M25" i="17"/>
  <c r="V22" i="11"/>
  <c r="V31" i="12"/>
  <c r="O27" i="17"/>
  <c r="O20" i="24"/>
  <c r="M3" i="12"/>
  <c r="M11" i="12"/>
  <c r="M4" i="12"/>
  <c r="M12" i="12"/>
  <c r="M5" i="12"/>
  <c r="M13" i="12"/>
  <c r="M6" i="12"/>
  <c r="M15" i="12"/>
  <c r="M14" i="12"/>
  <c r="M7" i="12"/>
  <c r="M8" i="12"/>
  <c r="M16" i="12"/>
  <c r="M10" i="12"/>
  <c r="M1" i="12"/>
  <c r="M9" i="12"/>
  <c r="M2" i="12"/>
  <c r="V26" i="7"/>
  <c r="M19" i="20"/>
  <c r="V17" i="24"/>
  <c r="M24" i="12"/>
  <c r="M21" i="12"/>
  <c r="V27" i="12"/>
  <c r="M21" i="6"/>
  <c r="M28" i="23"/>
  <c r="V19" i="15"/>
  <c r="V24" i="10"/>
  <c r="M33" i="26"/>
  <c r="O19" i="9"/>
  <c r="O17" i="10"/>
  <c r="M3" i="23"/>
  <c r="P3" i="23" s="1"/>
  <c r="S3" i="23" s="1"/>
  <c r="M4" i="23"/>
  <c r="P4" i="23" s="1"/>
  <c r="M12" i="23"/>
  <c r="P12" i="23" s="1"/>
  <c r="T12" i="23" s="1"/>
  <c r="M5" i="23"/>
  <c r="P5" i="23" s="1"/>
  <c r="S5" i="23" s="1"/>
  <c r="M13" i="23"/>
  <c r="P13" i="23" s="1"/>
  <c r="Q13" i="23" s="1"/>
  <c r="R13" i="23" s="1"/>
  <c r="M6" i="23"/>
  <c r="P6" i="23" s="1"/>
  <c r="T6" i="23" s="1"/>
  <c r="M14" i="23"/>
  <c r="P14" i="23" s="1"/>
  <c r="M7" i="23"/>
  <c r="P7" i="23" s="1"/>
  <c r="T7" i="23" s="1"/>
  <c r="M16" i="23"/>
  <c r="P16" i="23" s="1"/>
  <c r="Q16" i="23" s="1"/>
  <c r="R16" i="23" s="1"/>
  <c r="M1" i="23"/>
  <c r="P1" i="23" s="1"/>
  <c r="S1" i="23" s="1"/>
  <c r="M9" i="23"/>
  <c r="P9" i="23" s="1"/>
  <c r="Q9" i="23" s="1"/>
  <c r="R9" i="23" s="1"/>
  <c r="M15" i="23"/>
  <c r="P15" i="23" s="1"/>
  <c r="T15" i="23" s="1"/>
  <c r="M8" i="23"/>
  <c r="P8" i="23" s="1"/>
  <c r="T8" i="23" s="1"/>
  <c r="M2" i="23"/>
  <c r="P2" i="23" s="1"/>
  <c r="T2" i="23" s="1"/>
  <c r="M10" i="23"/>
  <c r="P10" i="23" s="1"/>
  <c r="M11" i="23"/>
  <c r="P11" i="23" s="1"/>
  <c r="Q11" i="23" s="1"/>
  <c r="R11" i="23" s="1"/>
  <c r="O26" i="25"/>
  <c r="V23" i="24"/>
  <c r="M19" i="12"/>
  <c r="P19" i="12" s="1"/>
  <c r="S9" i="5"/>
  <c r="Q9" i="5"/>
  <c r="R9" i="5" s="1"/>
  <c r="T9" i="5"/>
  <c r="V23" i="22"/>
  <c r="M29" i="26"/>
  <c r="M18" i="17"/>
  <c r="O29" i="21"/>
  <c r="M25" i="22"/>
  <c r="V28" i="14"/>
  <c r="M18" i="6"/>
  <c r="O3" i="14"/>
  <c r="O9" i="14"/>
  <c r="O7" i="14"/>
  <c r="O16" i="14"/>
  <c r="O13" i="14"/>
  <c r="P13" i="14" s="1"/>
  <c r="O15" i="14"/>
  <c r="P15" i="14" s="1"/>
  <c r="O11" i="14"/>
  <c r="O8" i="14"/>
  <c r="O1" i="14"/>
  <c r="O14" i="14"/>
  <c r="P14" i="14" s="1"/>
  <c r="O10" i="14"/>
  <c r="O6" i="14"/>
  <c r="O12" i="14"/>
  <c r="P12" i="14" s="1"/>
  <c r="O2" i="14"/>
  <c r="O4" i="14"/>
  <c r="O5" i="14"/>
  <c r="M23" i="17"/>
  <c r="M18" i="8"/>
  <c r="P18" i="8" s="1"/>
  <c r="T18" i="8" s="1"/>
  <c r="M22" i="18"/>
  <c r="V19" i="14"/>
  <c r="O1" i="19"/>
  <c r="O2" i="19"/>
  <c r="P2" i="19" s="1"/>
  <c r="O5" i="19"/>
  <c r="O12" i="19"/>
  <c r="O11" i="19"/>
  <c r="O13" i="19"/>
  <c r="O15" i="19"/>
  <c r="O8" i="19"/>
  <c r="O7" i="19"/>
  <c r="O6" i="19"/>
  <c r="O10" i="19"/>
  <c r="O4" i="19"/>
  <c r="O16" i="19"/>
  <c r="O14" i="19"/>
  <c r="O9" i="19"/>
  <c r="O3" i="19"/>
  <c r="V28" i="17"/>
  <c r="V27" i="24"/>
  <c r="M17" i="19"/>
  <c r="V30" i="13"/>
  <c r="O26" i="18"/>
  <c r="O25" i="6"/>
  <c r="V32" i="12"/>
  <c r="V33" i="12"/>
  <c r="O18" i="9"/>
  <c r="M14" i="10"/>
  <c r="M16" i="10"/>
  <c r="M7" i="10"/>
  <c r="M15" i="10"/>
  <c r="M8" i="10"/>
  <c r="P8" i="10" s="1"/>
  <c r="M1" i="10"/>
  <c r="M9" i="10"/>
  <c r="M2" i="10"/>
  <c r="M10" i="10"/>
  <c r="P10" i="10" s="1"/>
  <c r="S10" i="10" s="1"/>
  <c r="M3" i="10"/>
  <c r="M11" i="10"/>
  <c r="M4" i="10"/>
  <c r="M12" i="10"/>
  <c r="M5" i="10"/>
  <c r="M13" i="10"/>
  <c r="P13" i="10" s="1"/>
  <c r="T13" i="10" s="1"/>
  <c r="M6" i="10"/>
  <c r="P6" i="10" s="1"/>
  <c r="Q6" i="10" s="1"/>
  <c r="R6" i="10" s="1"/>
  <c r="O23" i="19"/>
  <c r="O18" i="25"/>
  <c r="M29" i="16"/>
  <c r="V21" i="11"/>
  <c r="V20" i="7"/>
  <c r="M19" i="19"/>
  <c r="P19" i="19" s="1"/>
  <c r="T19" i="19" s="1"/>
  <c r="V25" i="17"/>
  <c r="O18" i="24"/>
  <c r="M31" i="12"/>
  <c r="O20" i="19"/>
  <c r="S8" i="4"/>
  <c r="Q8" i="4"/>
  <c r="R8" i="4" s="1"/>
  <c r="T8" i="4"/>
  <c r="O24" i="23"/>
  <c r="V20" i="24"/>
  <c r="O15" i="12"/>
  <c r="O8" i="12"/>
  <c r="O14" i="12"/>
  <c r="O16" i="12"/>
  <c r="O1" i="12"/>
  <c r="O9" i="12"/>
  <c r="O2" i="12"/>
  <c r="O10" i="12"/>
  <c r="O4" i="12"/>
  <c r="O12" i="12"/>
  <c r="O5" i="12"/>
  <c r="O13" i="12"/>
  <c r="O7" i="12"/>
  <c r="O3" i="12"/>
  <c r="O11" i="12"/>
  <c r="O6" i="12"/>
  <c r="V17" i="23"/>
  <c r="M26" i="7"/>
  <c r="V19" i="20"/>
  <c r="O17" i="24"/>
  <c r="O24" i="12"/>
  <c r="V21" i="12"/>
  <c r="M27" i="12"/>
  <c r="O21" i="6"/>
  <c r="M17" i="14"/>
  <c r="O19" i="15"/>
  <c r="O24" i="10"/>
  <c r="V33" i="26"/>
  <c r="M19" i="9"/>
  <c r="O26" i="20"/>
  <c r="M4" i="14"/>
  <c r="M12" i="14"/>
  <c r="M5" i="14"/>
  <c r="M6" i="14"/>
  <c r="M13" i="14"/>
  <c r="M14" i="14"/>
  <c r="M8" i="14"/>
  <c r="M7" i="14"/>
  <c r="M15" i="14"/>
  <c r="M16" i="14"/>
  <c r="M1" i="14"/>
  <c r="M2" i="14"/>
  <c r="M9" i="14"/>
  <c r="M10" i="14"/>
  <c r="M3" i="14"/>
  <c r="M11" i="14"/>
  <c r="O30" i="19"/>
  <c r="V23" i="17"/>
  <c r="O19" i="24"/>
  <c r="V26" i="12"/>
  <c r="M13" i="20"/>
  <c r="V22" i="18"/>
  <c r="V30" i="8"/>
  <c r="M32" i="26"/>
  <c r="O24" i="25"/>
  <c r="M7" i="19"/>
  <c r="M16" i="19"/>
  <c r="P16" i="19" s="1"/>
  <c r="M1" i="19"/>
  <c r="M9" i="19"/>
  <c r="M2" i="19"/>
  <c r="M10" i="19"/>
  <c r="P10" i="19" s="1"/>
  <c r="S10" i="19" s="1"/>
  <c r="M3" i="19"/>
  <c r="M12" i="19"/>
  <c r="M5" i="19"/>
  <c r="P5" i="19" s="1"/>
  <c r="Q5" i="19" s="1"/>
  <c r="R5" i="19" s="1"/>
  <c r="M4" i="19"/>
  <c r="P4" i="19" s="1"/>
  <c r="T4" i="19" s="1"/>
  <c r="M13" i="19"/>
  <c r="M8" i="19"/>
  <c r="M11" i="19"/>
  <c r="M6" i="19"/>
  <c r="P6" i="19" s="1"/>
  <c r="S6" i="19" s="1"/>
  <c r="M14" i="19"/>
  <c r="P14" i="19" s="1"/>
  <c r="M15" i="19"/>
  <c r="P15" i="19" s="1"/>
  <c r="Q15" i="19" s="1"/>
  <c r="R15" i="19" s="1"/>
  <c r="O28" i="17"/>
  <c r="V17" i="19"/>
  <c r="V22" i="15"/>
  <c r="O30" i="13"/>
  <c r="M26" i="18"/>
  <c r="M22" i="22"/>
  <c r="M18" i="26"/>
  <c r="V18" i="9"/>
  <c r="O1" i="10"/>
  <c r="O2" i="10"/>
  <c r="O3" i="10"/>
  <c r="O4" i="10"/>
  <c r="O14" i="10"/>
  <c r="O9" i="10"/>
  <c r="O11" i="10"/>
  <c r="O15" i="10"/>
  <c r="O16" i="10"/>
  <c r="O12" i="10"/>
  <c r="O6" i="10"/>
  <c r="O13" i="10"/>
  <c r="O10" i="10"/>
  <c r="O8" i="10"/>
  <c r="O5" i="10"/>
  <c r="M23" i="19"/>
  <c r="M18" i="25"/>
  <c r="O29" i="16"/>
  <c r="O21" i="11"/>
  <c r="M30" i="12"/>
  <c r="O27" i="19"/>
  <c r="V34" i="9"/>
  <c r="V35" i="9"/>
  <c r="V18" i="24"/>
  <c r="O31" i="12"/>
  <c r="V20" i="19"/>
  <c r="V24" i="23"/>
  <c r="M20" i="24"/>
  <c r="M21" i="13"/>
  <c r="O17" i="23"/>
  <c r="O26" i="7"/>
  <c r="O20" i="20"/>
  <c r="M17" i="24"/>
  <c r="M29" i="13"/>
  <c r="O21" i="12"/>
  <c r="O27" i="12"/>
  <c r="V29" i="22"/>
  <c r="O17" i="14"/>
  <c r="M19" i="15"/>
  <c r="P19" i="15" s="1"/>
  <c r="M24" i="10"/>
  <c r="O33" i="26"/>
  <c r="M19" i="7"/>
  <c r="M26" i="20"/>
  <c r="M23" i="21"/>
  <c r="O22" i="22"/>
  <c r="V18" i="26"/>
  <c r="M18" i="9"/>
  <c r="P18" i="9" s="1"/>
  <c r="T18" i="9" s="1"/>
  <c r="O25" i="20"/>
  <c r="V23" i="19"/>
  <c r="V18" i="25"/>
  <c r="V29" i="16"/>
  <c r="O1" i="24"/>
  <c r="O6" i="24"/>
  <c r="O15" i="24"/>
  <c r="O9" i="24"/>
  <c r="O4" i="24"/>
  <c r="O8" i="24"/>
  <c r="O11" i="24"/>
  <c r="O14" i="24"/>
  <c r="O7" i="24"/>
  <c r="O10" i="24"/>
  <c r="O3" i="24"/>
  <c r="O13" i="24"/>
  <c r="O2" i="24"/>
  <c r="O16" i="24"/>
  <c r="O5" i="24"/>
  <c r="O12" i="24"/>
  <c r="M27" i="19"/>
  <c r="O35" i="9"/>
  <c r="O34" i="9"/>
  <c r="M18" i="24"/>
  <c r="O20" i="13"/>
  <c r="M20" i="19"/>
  <c r="S7" i="4"/>
  <c r="Q7" i="4"/>
  <c r="R7" i="4" s="1"/>
  <c r="T7" i="4"/>
  <c r="M24" i="23"/>
  <c r="V24" i="15"/>
  <c r="V21" i="13"/>
  <c r="M17" i="23"/>
  <c r="M17" i="12"/>
  <c r="V27" i="9"/>
  <c r="M20" i="20"/>
  <c r="V30" i="15"/>
  <c r="O29" i="13"/>
  <c r="V26" i="24"/>
  <c r="O32" i="13"/>
  <c r="M29" i="22"/>
  <c r="V17" i="14"/>
  <c r="O10" i="9"/>
  <c r="O9" i="9"/>
  <c r="O7" i="9"/>
  <c r="O3" i="9"/>
  <c r="O13" i="9"/>
  <c r="O5" i="9"/>
  <c r="O12" i="9"/>
  <c r="O15" i="9"/>
  <c r="O1" i="9"/>
  <c r="O6" i="9"/>
  <c r="O4" i="9"/>
  <c r="O2" i="9"/>
  <c r="O8" i="9"/>
  <c r="O14" i="9"/>
  <c r="O11" i="9"/>
  <c r="O16" i="9"/>
  <c r="O23" i="20"/>
  <c r="O19" i="11"/>
  <c r="O19" i="7"/>
  <c r="V26" i="20"/>
  <c r="T14" i="25"/>
  <c r="S14" i="25"/>
  <c r="S2" i="23"/>
  <c r="Q2" i="23"/>
  <c r="R2" i="23" s="1"/>
  <c r="Q7" i="23"/>
  <c r="R7" i="23" s="1"/>
  <c r="S7" i="23"/>
  <c r="T11" i="23"/>
  <c r="Q5" i="23"/>
  <c r="R5" i="23" s="1"/>
  <c r="T5" i="23"/>
  <c r="Q3" i="23"/>
  <c r="R3" i="23" s="1"/>
  <c r="Q15" i="23"/>
  <c r="R15" i="23" s="1"/>
  <c r="S15" i="23"/>
  <c r="Q8" i="23"/>
  <c r="R8" i="23" s="1"/>
  <c r="Q1" i="23"/>
  <c r="R1" i="23" s="1"/>
  <c r="S8" i="23"/>
  <c r="T1" i="23"/>
  <c r="S13" i="23"/>
  <c r="T13" i="23"/>
  <c r="S6" i="23"/>
  <c r="T9" i="23"/>
  <c r="S16" i="23"/>
  <c r="S12" i="23"/>
  <c r="Q12" i="23"/>
  <c r="R12" i="23" s="1"/>
  <c r="S13" i="21"/>
  <c r="Q13" i="21"/>
  <c r="R13" i="21" s="1"/>
  <c r="Q5" i="20"/>
  <c r="R5" i="20" s="1"/>
  <c r="Q2" i="20"/>
  <c r="R2" i="20" s="1"/>
  <c r="T5" i="20"/>
  <c r="S2" i="20"/>
  <c r="T11" i="20"/>
  <c r="Q16" i="20"/>
  <c r="R16" i="20" s="1"/>
  <c r="Q18" i="19"/>
  <c r="R18" i="19" s="1"/>
  <c r="S18" i="19"/>
  <c r="S15" i="19"/>
  <c r="T15" i="19"/>
  <c r="S5" i="19"/>
  <c r="T6" i="19"/>
  <c r="Q10" i="19"/>
  <c r="R10" i="19" s="1"/>
  <c r="S16" i="18"/>
  <c r="Q16" i="18"/>
  <c r="R16" i="18" s="1"/>
  <c r="T18" i="18"/>
  <c r="S15" i="18"/>
  <c r="S4" i="18"/>
  <c r="T15" i="18"/>
  <c r="T11" i="18"/>
  <c r="Q11" i="18"/>
  <c r="R11" i="18" s="1"/>
  <c r="Q10" i="18"/>
  <c r="R10" i="18" s="1"/>
  <c r="S10" i="18"/>
  <c r="Q9" i="18"/>
  <c r="R9" i="18" s="1"/>
  <c r="S9" i="18"/>
  <c r="S2" i="15"/>
  <c r="Q14" i="15"/>
  <c r="R14" i="15" s="1"/>
  <c r="S14" i="15"/>
  <c r="S16" i="15"/>
  <c r="S17" i="15"/>
  <c r="Q17" i="15"/>
  <c r="R17" i="15" s="1"/>
  <c r="Q11" i="15"/>
  <c r="R11" i="15" s="1"/>
  <c r="Q13" i="15"/>
  <c r="R13" i="15" s="1"/>
  <c r="S5" i="15"/>
  <c r="T15" i="13"/>
  <c r="S15" i="13"/>
  <c r="S10" i="13"/>
  <c r="Q10" i="13"/>
  <c r="R10" i="13" s="1"/>
  <c r="S8" i="13"/>
  <c r="Q8" i="13"/>
  <c r="R8" i="13" s="1"/>
  <c r="Q18" i="13"/>
  <c r="R18" i="13" s="1"/>
  <c r="Q13" i="13"/>
  <c r="R13" i="13" s="1"/>
  <c r="T13" i="13"/>
  <c r="Q11" i="13"/>
  <c r="R11" i="13" s="1"/>
  <c r="S11" i="13"/>
  <c r="T6" i="10"/>
  <c r="S13" i="10"/>
  <c r="Q13" i="10"/>
  <c r="R13" i="10" s="1"/>
  <c r="Q10" i="10"/>
  <c r="R10" i="10" s="1"/>
  <c r="T10" i="10"/>
  <c r="Q3" i="9"/>
  <c r="R3" i="9" s="1"/>
  <c r="T12" i="8"/>
  <c r="Q12" i="8"/>
  <c r="R12" i="8" s="1"/>
  <c r="S11" i="8"/>
  <c r="Q11" i="8"/>
  <c r="R11" i="8" s="1"/>
  <c r="T8" i="6"/>
  <c r="S8" i="6"/>
  <c r="T4" i="6"/>
  <c r="T5" i="6"/>
  <c r="Q4" i="6"/>
  <c r="R4" i="6" s="1"/>
  <c r="Q7" i="6"/>
  <c r="R7" i="6" s="1"/>
  <c r="S7" i="6"/>
  <c r="S11" i="6"/>
  <c r="Q11" i="6"/>
  <c r="R11" i="6" s="1"/>
  <c r="S9" i="6"/>
  <c r="T9" i="6"/>
  <c r="O32" i="26" l="1"/>
  <c r="O24" i="26"/>
  <c r="P15" i="26"/>
  <c r="AE17" i="26" s="1"/>
  <c r="AF17" i="26" s="1"/>
  <c r="AG17" i="26" s="1"/>
  <c r="P7" i="26"/>
  <c r="P3" i="26"/>
  <c r="O28" i="26"/>
  <c r="O29" i="26"/>
  <c r="O25" i="26"/>
  <c r="O23" i="26"/>
  <c r="O31" i="26"/>
  <c r="P5" i="26"/>
  <c r="O30" i="26"/>
  <c r="P6" i="26"/>
  <c r="O22" i="26"/>
  <c r="P2" i="26"/>
  <c r="AE4" i="26" s="1"/>
  <c r="AF4" i="26" s="1"/>
  <c r="AG4" i="26" s="1"/>
  <c r="O27" i="26"/>
  <c r="O34" i="26"/>
  <c r="T14" i="23"/>
  <c r="Q14" i="23"/>
  <c r="R14" i="23" s="1"/>
  <c r="S14" i="23"/>
  <c r="Q18" i="15"/>
  <c r="R18" i="15" s="1"/>
  <c r="S13" i="15"/>
  <c r="S19" i="12"/>
  <c r="T19" i="12"/>
  <c r="Q19" i="12"/>
  <c r="R19" i="12" s="1"/>
  <c r="T4" i="23"/>
  <c r="Q4" i="23"/>
  <c r="R4" i="23" s="1"/>
  <c r="T18" i="22"/>
  <c r="Q18" i="22"/>
  <c r="R18" i="22" s="1"/>
  <c r="S18" i="22"/>
  <c r="T12" i="18"/>
  <c r="S12" i="18"/>
  <c r="S13" i="14"/>
  <c r="T13" i="14"/>
  <c r="Q13" i="14"/>
  <c r="R13" i="14" s="1"/>
  <c r="S10" i="23"/>
  <c r="T10" i="23"/>
  <c r="Q10" i="23"/>
  <c r="R10" i="23" s="1"/>
  <c r="P2" i="12"/>
  <c r="T13" i="6"/>
  <c r="Q13" i="6"/>
  <c r="R13" i="6" s="1"/>
  <c r="S13" i="6"/>
  <c r="S17" i="9"/>
  <c r="Q17" i="9"/>
  <c r="R17" i="9" s="1"/>
  <c r="T8" i="7"/>
  <c r="S8" i="7"/>
  <c r="Q8" i="7"/>
  <c r="R8" i="7" s="1"/>
  <c r="T3" i="18"/>
  <c r="S3" i="18"/>
  <c r="T17" i="22"/>
  <c r="Q17" i="22"/>
  <c r="R17" i="22" s="1"/>
  <c r="S17" i="22"/>
  <c r="S4" i="13"/>
  <c r="T4" i="13"/>
  <c r="Q4" i="13"/>
  <c r="R4" i="13" s="1"/>
  <c r="T3" i="9"/>
  <c r="S3" i="9"/>
  <c r="T3" i="13"/>
  <c r="Q3" i="13"/>
  <c r="R3" i="13" s="1"/>
  <c r="S3" i="13"/>
  <c r="T16" i="22"/>
  <c r="S16" i="22"/>
  <c r="Q16" i="22"/>
  <c r="R16" i="22" s="1"/>
  <c r="P9" i="24"/>
  <c r="T14" i="7"/>
  <c r="Q14" i="7"/>
  <c r="R14" i="7" s="1"/>
  <c r="S14" i="7"/>
  <c r="T5" i="26"/>
  <c r="P19" i="16"/>
  <c r="S2" i="25"/>
  <c r="T2" i="25"/>
  <c r="Q2" i="25"/>
  <c r="R2" i="25" s="1"/>
  <c r="S7" i="15"/>
  <c r="Q7" i="15"/>
  <c r="R7" i="15" s="1"/>
  <c r="T7" i="15"/>
  <c r="P18" i="24"/>
  <c r="Q14" i="19"/>
  <c r="R14" i="19" s="1"/>
  <c r="T14" i="19"/>
  <c r="S14" i="19"/>
  <c r="T8" i="10"/>
  <c r="S8" i="10"/>
  <c r="T16" i="20"/>
  <c r="S16" i="20"/>
  <c r="T16" i="11"/>
  <c r="Q16" i="11"/>
  <c r="R16" i="11" s="1"/>
  <c r="S16" i="11"/>
  <c r="Q19" i="15"/>
  <c r="R19" i="15" s="1"/>
  <c r="T19" i="15"/>
  <c r="T18" i="12"/>
  <c r="Q18" i="12"/>
  <c r="R18" i="12" s="1"/>
  <c r="S18" i="12"/>
  <c r="S18" i="9"/>
  <c r="Q18" i="9"/>
  <c r="R18" i="9" s="1"/>
  <c r="S10" i="12"/>
  <c r="Q10" i="12"/>
  <c r="R10" i="12" s="1"/>
  <c r="T10" i="12"/>
  <c r="T7" i="17"/>
  <c r="S7" i="17"/>
  <c r="Q7" i="17"/>
  <c r="R7" i="17" s="1"/>
  <c r="Q13" i="25"/>
  <c r="R13" i="25" s="1"/>
  <c r="S13" i="25"/>
  <c r="T2" i="16"/>
  <c r="Q2" i="16"/>
  <c r="R2" i="16" s="1"/>
  <c r="S2" i="16"/>
  <c r="S19" i="15"/>
  <c r="Q12" i="18"/>
  <c r="R12" i="18" s="1"/>
  <c r="P2" i="11"/>
  <c r="T6" i="26"/>
  <c r="P4" i="17"/>
  <c r="Q8" i="10"/>
  <c r="R8" i="10" s="1"/>
  <c r="T16" i="19"/>
  <c r="Q16" i="19"/>
  <c r="R16" i="19" s="1"/>
  <c r="S16" i="19"/>
  <c r="Q18" i="8"/>
  <c r="R18" i="8" s="1"/>
  <c r="S18" i="8"/>
  <c r="T17" i="9"/>
  <c r="Q3" i="18"/>
  <c r="R3" i="18" s="1"/>
  <c r="S4" i="23"/>
  <c r="T13" i="25"/>
  <c r="P12" i="10"/>
  <c r="T14" i="14"/>
  <c r="Q14" i="14"/>
  <c r="R14" i="14" s="1"/>
  <c r="S14" i="14"/>
  <c r="T4" i="10"/>
  <c r="S4" i="10"/>
  <c r="Q4" i="10"/>
  <c r="R4" i="10" s="1"/>
  <c r="I6" i="4"/>
  <c r="P6" i="11"/>
  <c r="T7" i="26"/>
  <c r="T10" i="25"/>
  <c r="S10" i="25"/>
  <c r="Q10" i="25"/>
  <c r="R10" i="25" s="1"/>
  <c r="T6" i="17"/>
  <c r="S6" i="17"/>
  <c r="Q6" i="17"/>
  <c r="R6" i="17" s="1"/>
  <c r="P7" i="25"/>
  <c r="S1" i="7"/>
  <c r="T1" i="7"/>
  <c r="Q1" i="7"/>
  <c r="R1" i="7" s="1"/>
  <c r="Q2" i="15"/>
  <c r="R2" i="15" s="1"/>
  <c r="T2" i="15"/>
  <c r="T13" i="18"/>
  <c r="S13" i="18"/>
  <c r="Q13" i="18"/>
  <c r="R13" i="18" s="1"/>
  <c r="T6" i="13"/>
  <c r="S6" i="13"/>
  <c r="Q6" i="13"/>
  <c r="R6" i="13" s="1"/>
  <c r="Q7" i="9"/>
  <c r="R7" i="9" s="1"/>
  <c r="S7" i="9"/>
  <c r="T7" i="9"/>
  <c r="Q7" i="13"/>
  <c r="R7" i="13" s="1"/>
  <c r="T7" i="13"/>
  <c r="S7" i="13"/>
  <c r="P10" i="22"/>
  <c r="P5" i="24"/>
  <c r="Q8" i="16"/>
  <c r="R8" i="16" s="1"/>
  <c r="T8" i="16"/>
  <c r="S8" i="16"/>
  <c r="Q7" i="12"/>
  <c r="R7" i="12" s="1"/>
  <c r="S7" i="12"/>
  <c r="T7" i="12"/>
  <c r="Q12" i="7"/>
  <c r="R12" i="7" s="1"/>
  <c r="T12" i="7"/>
  <c r="S12" i="7"/>
  <c r="T18" i="13"/>
  <c r="S18" i="13"/>
  <c r="T17" i="18"/>
  <c r="Q17" i="18"/>
  <c r="R17" i="18" s="1"/>
  <c r="T18" i="15"/>
  <c r="P9" i="13"/>
  <c r="P13" i="9"/>
  <c r="P15" i="22"/>
  <c r="P4" i="24"/>
  <c r="T6" i="16"/>
  <c r="S6" i="16"/>
  <c r="Q6" i="16"/>
  <c r="R6" i="16" s="1"/>
  <c r="P12" i="20"/>
  <c r="P7" i="19"/>
  <c r="P3" i="19"/>
  <c r="P16" i="14"/>
  <c r="P6" i="6"/>
  <c r="P17" i="13"/>
  <c r="T11" i="7"/>
  <c r="S11" i="7"/>
  <c r="Q11" i="7"/>
  <c r="R11" i="7" s="1"/>
  <c r="T12" i="17"/>
  <c r="S12" i="17"/>
  <c r="Q12" i="17"/>
  <c r="R12" i="17" s="1"/>
  <c r="T2" i="7"/>
  <c r="Q2" i="7"/>
  <c r="R2" i="7" s="1"/>
  <c r="S2" i="7"/>
  <c r="P3" i="17"/>
  <c r="P4" i="9"/>
  <c r="P4" i="22"/>
  <c r="P11" i="24"/>
  <c r="S5" i="16"/>
  <c r="T5" i="16"/>
  <c r="Q5" i="16"/>
  <c r="R5" i="16" s="1"/>
  <c r="P4" i="8"/>
  <c r="P14" i="16"/>
  <c r="P15" i="21"/>
  <c r="P20" i="19"/>
  <c r="P9" i="10"/>
  <c r="Q11" i="12"/>
  <c r="R11" i="12" s="1"/>
  <c r="T11" i="12"/>
  <c r="S11" i="12"/>
  <c r="T13" i="26"/>
  <c r="S13" i="26"/>
  <c r="Q13" i="26"/>
  <c r="R13" i="26" s="1"/>
  <c r="Q5" i="6"/>
  <c r="R5" i="6" s="1"/>
  <c r="P1" i="10"/>
  <c r="P7" i="14"/>
  <c r="P1" i="12"/>
  <c r="P8" i="12"/>
  <c r="P13" i="11"/>
  <c r="P9" i="26"/>
  <c r="AE11" i="26" s="1"/>
  <c r="AF11" i="26" s="1"/>
  <c r="AG11" i="26" s="1"/>
  <c r="P21" i="9"/>
  <c r="P10" i="7"/>
  <c r="P4" i="26"/>
  <c r="AE6" i="26" s="1"/>
  <c r="AF6" i="26" s="1"/>
  <c r="AG6" i="26" s="1"/>
  <c r="P10" i="17"/>
  <c r="Q3" i="25"/>
  <c r="R3" i="25" s="1"/>
  <c r="S3" i="25"/>
  <c r="T3" i="25"/>
  <c r="P6" i="15"/>
  <c r="P11" i="9"/>
  <c r="P2" i="13"/>
  <c r="S3" i="22"/>
  <c r="Q3" i="22"/>
  <c r="R3" i="22" s="1"/>
  <c r="T3" i="22"/>
  <c r="P3" i="24"/>
  <c r="P20" i="21"/>
  <c r="P15" i="16"/>
  <c r="P6" i="21"/>
  <c r="P6" i="20"/>
  <c r="P14" i="20"/>
  <c r="P2" i="18"/>
  <c r="P3" i="8"/>
  <c r="P11" i="16"/>
  <c r="P2" i="21"/>
  <c r="P13" i="16"/>
  <c r="P9" i="21"/>
  <c r="Q1" i="16"/>
  <c r="R1" i="16" s="1"/>
  <c r="S1" i="16"/>
  <c r="T1" i="16"/>
  <c r="P8" i="20"/>
  <c r="P11" i="19"/>
  <c r="P5" i="14"/>
  <c r="P5" i="12"/>
  <c r="P1" i="11"/>
  <c r="P17" i="20"/>
  <c r="P15" i="11"/>
  <c r="P12" i="26"/>
  <c r="AE14" i="26" s="1"/>
  <c r="AF14" i="26" s="1"/>
  <c r="AG14" i="26" s="1"/>
  <c r="P9" i="7"/>
  <c r="P12" i="15"/>
  <c r="P16" i="9"/>
  <c r="P11" i="22"/>
  <c r="P16" i="24"/>
  <c r="P2" i="6"/>
  <c r="T4" i="16"/>
  <c r="S4" i="16"/>
  <c r="Q4" i="16"/>
  <c r="R4" i="16" s="1"/>
  <c r="P15" i="20"/>
  <c r="P19" i="17"/>
  <c r="P10" i="8"/>
  <c r="P17" i="16"/>
  <c r="P11" i="21"/>
  <c r="P17" i="14"/>
  <c r="P4" i="12"/>
  <c r="Q21" i="25"/>
  <c r="R21" i="25" s="1"/>
  <c r="S21" i="25"/>
  <c r="T21" i="25"/>
  <c r="T7" i="11"/>
  <c r="S7" i="11"/>
  <c r="Q7" i="11"/>
  <c r="R7" i="11" s="1"/>
  <c r="P14" i="26"/>
  <c r="AE16" i="26" s="1"/>
  <c r="AF16" i="26" s="1"/>
  <c r="AG16" i="26" s="1"/>
  <c r="P16" i="7"/>
  <c r="S2" i="26"/>
  <c r="Q4" i="25"/>
  <c r="R4" i="25" s="1"/>
  <c r="S4" i="25"/>
  <c r="T4" i="25"/>
  <c r="S2" i="17"/>
  <c r="T2" i="17"/>
  <c r="Q2" i="17"/>
  <c r="R2" i="17" s="1"/>
  <c r="P7" i="18"/>
  <c r="P10" i="9"/>
  <c r="T2" i="22"/>
  <c r="S2" i="22"/>
  <c r="Q2" i="22"/>
  <c r="R2" i="22" s="1"/>
  <c r="S1" i="24"/>
  <c r="T1" i="24"/>
  <c r="Q1" i="24"/>
  <c r="R1" i="24" s="1"/>
  <c r="P20" i="13"/>
  <c r="S10" i="6"/>
  <c r="Q5" i="15"/>
  <c r="R5" i="15" s="1"/>
  <c r="Q16" i="15"/>
  <c r="R16" i="15" s="1"/>
  <c r="Q10" i="6"/>
  <c r="R10" i="6" s="1"/>
  <c r="S6" i="10"/>
  <c r="T5" i="19"/>
  <c r="T16" i="23"/>
  <c r="P8" i="19"/>
  <c r="P13" i="20"/>
  <c r="P4" i="14"/>
  <c r="P3" i="10"/>
  <c r="P6" i="12"/>
  <c r="P19" i="26"/>
  <c r="AE21" i="26" s="1"/>
  <c r="AF21" i="26" s="1"/>
  <c r="AG21" i="26" s="1"/>
  <c r="P9" i="11"/>
  <c r="P16" i="26"/>
  <c r="AE18" i="26" s="1"/>
  <c r="AF18" i="26" s="1"/>
  <c r="AG18" i="26" s="1"/>
  <c r="P4" i="7"/>
  <c r="P11" i="25"/>
  <c r="P1" i="26"/>
  <c r="AE3" i="26" s="1"/>
  <c r="AF3" i="26" s="1"/>
  <c r="AG3" i="26" s="1"/>
  <c r="P4" i="15"/>
  <c r="P17" i="17"/>
  <c r="P19" i="13"/>
  <c r="P16" i="13"/>
  <c r="P2" i="9"/>
  <c r="P7" i="22"/>
  <c r="P8" i="24"/>
  <c r="P7" i="20"/>
  <c r="P19" i="21"/>
  <c r="P2" i="8"/>
  <c r="P18" i="17"/>
  <c r="P7" i="16"/>
  <c r="P7" i="21"/>
  <c r="P13" i="19"/>
  <c r="P2" i="14"/>
  <c r="P2" i="10"/>
  <c r="T13" i="12"/>
  <c r="Q13" i="12"/>
  <c r="R13" i="12" s="1"/>
  <c r="S13" i="12"/>
  <c r="P8" i="11"/>
  <c r="T15" i="26"/>
  <c r="S15" i="26"/>
  <c r="P7" i="7"/>
  <c r="P1" i="25"/>
  <c r="P11" i="17"/>
  <c r="P9" i="9"/>
  <c r="P1" i="22"/>
  <c r="P15" i="24"/>
  <c r="P3" i="6"/>
  <c r="P9" i="8"/>
  <c r="P12" i="16"/>
  <c r="P4" i="21"/>
  <c r="S12" i="14"/>
  <c r="Q12" i="14"/>
  <c r="R12" i="14" s="1"/>
  <c r="T12" i="14"/>
  <c r="P19" i="25"/>
  <c r="P11" i="26"/>
  <c r="AE13" i="26" s="1"/>
  <c r="AF13" i="26" s="1"/>
  <c r="AG13" i="26" s="1"/>
  <c r="P16" i="25"/>
  <c r="P15" i="17"/>
  <c r="P3" i="15"/>
  <c r="T17" i="7"/>
  <c r="Q17" i="7"/>
  <c r="R17" i="7" s="1"/>
  <c r="S17" i="7"/>
  <c r="T1" i="18"/>
  <c r="Q1" i="18"/>
  <c r="R1" i="18" s="1"/>
  <c r="S1" i="18"/>
  <c r="P1" i="9"/>
  <c r="P8" i="22"/>
  <c r="P7" i="24"/>
  <c r="P21" i="19"/>
  <c r="P16" i="8"/>
  <c r="P16" i="16"/>
  <c r="P12" i="21"/>
  <c r="Q4" i="11"/>
  <c r="R4" i="11" s="1"/>
  <c r="S4" i="11"/>
  <c r="T4" i="11"/>
  <c r="P8" i="26"/>
  <c r="AE10" i="26" s="1"/>
  <c r="AF10" i="26" s="1"/>
  <c r="AG10" i="26" s="1"/>
  <c r="P12" i="25"/>
  <c r="S16" i="17"/>
  <c r="Q16" i="17"/>
  <c r="R16" i="17" s="1"/>
  <c r="T16" i="17"/>
  <c r="P6" i="25"/>
  <c r="P10" i="15"/>
  <c r="T21" i="26"/>
  <c r="Q21" i="26"/>
  <c r="R21" i="26" s="1"/>
  <c r="S21" i="26"/>
  <c r="P8" i="9"/>
  <c r="P17" i="26"/>
  <c r="AE19" i="26" s="1"/>
  <c r="AF19" i="26" s="1"/>
  <c r="AG19" i="26" s="1"/>
  <c r="P9" i="22"/>
  <c r="P14" i="24"/>
  <c r="P19" i="24"/>
  <c r="T3" i="16"/>
  <c r="S3" i="16"/>
  <c r="Q3" i="16"/>
  <c r="R3" i="16" s="1"/>
  <c r="P10" i="16"/>
  <c r="P16" i="21"/>
  <c r="P15" i="12"/>
  <c r="P11" i="11"/>
  <c r="S4" i="19"/>
  <c r="Q6" i="23"/>
  <c r="R6" i="23" s="1"/>
  <c r="T3" i="23"/>
  <c r="P17" i="24"/>
  <c r="P18" i="25"/>
  <c r="P6" i="14"/>
  <c r="Q4" i="18"/>
  <c r="R4" i="18" s="1"/>
  <c r="Q4" i="19"/>
  <c r="R4" i="19" s="1"/>
  <c r="P17" i="23"/>
  <c r="P12" i="19"/>
  <c r="P5" i="10"/>
  <c r="P10" i="14"/>
  <c r="P14" i="12"/>
  <c r="T1" i="6"/>
  <c r="S1" i="6"/>
  <c r="Q1" i="6"/>
  <c r="R1" i="6" s="1"/>
  <c r="P20" i="9"/>
  <c r="P14" i="11"/>
  <c r="P10" i="26"/>
  <c r="AE12" i="26" s="1"/>
  <c r="AF12" i="26" s="1"/>
  <c r="AG12" i="26" s="1"/>
  <c r="Q5" i="17"/>
  <c r="R5" i="17" s="1"/>
  <c r="T5" i="17"/>
  <c r="S5" i="17"/>
  <c r="P1" i="17"/>
  <c r="P14" i="13"/>
  <c r="P15" i="9"/>
  <c r="P14" i="22"/>
  <c r="P13" i="24"/>
  <c r="P20" i="16"/>
  <c r="P21" i="16"/>
  <c r="P15" i="8"/>
  <c r="P18" i="16"/>
  <c r="P8" i="21"/>
  <c r="P9" i="16"/>
  <c r="P5" i="21"/>
  <c r="T19" i="22"/>
  <c r="Q19" i="22"/>
  <c r="R19" i="22" s="1"/>
  <c r="S19" i="22"/>
  <c r="S8" i="8"/>
  <c r="T8" i="8"/>
  <c r="Q8" i="8"/>
  <c r="R8" i="8" s="1"/>
  <c r="P1" i="14"/>
  <c r="P10" i="11"/>
  <c r="P20" i="26"/>
  <c r="AE22" i="26" s="1"/>
  <c r="AF22" i="26" s="1"/>
  <c r="AG22" i="26" s="1"/>
  <c r="T8" i="17"/>
  <c r="S8" i="17"/>
  <c r="Q8" i="17"/>
  <c r="R8" i="17" s="1"/>
  <c r="P8" i="18"/>
  <c r="P14" i="9"/>
  <c r="Q6" i="22"/>
  <c r="R6" i="22" s="1"/>
  <c r="S6" i="22"/>
  <c r="T6" i="22"/>
  <c r="P10" i="24"/>
  <c r="P5" i="8"/>
  <c r="P6" i="8"/>
  <c r="P14" i="21"/>
  <c r="P8" i="14"/>
  <c r="P12" i="12"/>
  <c r="P12" i="6"/>
  <c r="P5" i="11"/>
  <c r="P3" i="20"/>
  <c r="P13" i="7"/>
  <c r="P13" i="17"/>
  <c r="P8" i="25"/>
  <c r="P9" i="15"/>
  <c r="P10" i="20"/>
  <c r="P14" i="18"/>
  <c r="P17" i="25"/>
  <c r="P5" i="13"/>
  <c r="P6" i="9"/>
  <c r="P12" i="22"/>
  <c r="P2" i="24"/>
  <c r="P4" i="20"/>
  <c r="P18" i="26"/>
  <c r="AE20" i="26" s="1"/>
  <c r="AF20" i="26" s="1"/>
  <c r="AG20" i="26" s="1"/>
  <c r="P13" i="8"/>
  <c r="P3" i="21"/>
  <c r="P3" i="14"/>
  <c r="Q7" i="10"/>
  <c r="R7" i="10" s="1"/>
  <c r="T7" i="10"/>
  <c r="S7" i="10"/>
  <c r="S9" i="20"/>
  <c r="Q9" i="20"/>
  <c r="R9" i="20" s="1"/>
  <c r="T9" i="20"/>
  <c r="P5" i="7"/>
  <c r="S19" i="19"/>
  <c r="S18" i="21"/>
  <c r="S11" i="23"/>
  <c r="P21" i="13"/>
  <c r="P11" i="10"/>
  <c r="T7" i="8"/>
  <c r="S11" i="15"/>
  <c r="S18" i="18"/>
  <c r="T10" i="19"/>
  <c r="Q19" i="19"/>
  <c r="R19" i="19" s="1"/>
  <c r="Q11" i="20"/>
  <c r="R11" i="20" s="1"/>
  <c r="Q18" i="21"/>
  <c r="R18" i="21" s="1"/>
  <c r="P9" i="19"/>
  <c r="P9" i="14"/>
  <c r="P17" i="19"/>
  <c r="P11" i="14"/>
  <c r="I6" i="5"/>
  <c r="P9" i="12"/>
  <c r="P3" i="11"/>
  <c r="P15" i="7"/>
  <c r="P9" i="17"/>
  <c r="P9" i="25"/>
  <c r="P8" i="15"/>
  <c r="P1" i="15"/>
  <c r="P6" i="18"/>
  <c r="P12" i="13"/>
  <c r="P5" i="9"/>
  <c r="P1" i="13"/>
  <c r="P5" i="22"/>
  <c r="P6" i="24"/>
  <c r="P17" i="12"/>
  <c r="P20" i="25"/>
  <c r="P14" i="8"/>
  <c r="P10" i="21"/>
  <c r="P19" i="9"/>
  <c r="P3" i="12"/>
  <c r="Q7" i="8"/>
  <c r="R7" i="8" s="1"/>
  <c r="Q6" i="19"/>
  <c r="R6" i="19" s="1"/>
  <c r="S9" i="23"/>
  <c r="P1" i="19"/>
  <c r="Q2" i="19"/>
  <c r="R2" i="19" s="1"/>
  <c r="S2" i="19"/>
  <c r="T2" i="19"/>
  <c r="S15" i="14"/>
  <c r="T15" i="14"/>
  <c r="Q15" i="14"/>
  <c r="R15" i="14" s="1"/>
  <c r="P16" i="12"/>
  <c r="P12" i="11"/>
  <c r="P6" i="7"/>
  <c r="P15" i="25"/>
  <c r="P14" i="17"/>
  <c r="P5" i="25"/>
  <c r="P3" i="7"/>
  <c r="P15" i="15"/>
  <c r="P5" i="18"/>
  <c r="P12" i="9"/>
  <c r="S13" i="22"/>
  <c r="Q13" i="22"/>
  <c r="R13" i="22" s="1"/>
  <c r="T13" i="22"/>
  <c r="P12" i="24"/>
  <c r="P18" i="23"/>
  <c r="P17" i="8"/>
  <c r="P17" i="21"/>
  <c r="Q15" i="26" l="1"/>
  <c r="R15" i="26" s="1"/>
  <c r="S6" i="26"/>
  <c r="AE8" i="26"/>
  <c r="AF8" i="26" s="1"/>
  <c r="AG8" i="26" s="1"/>
  <c r="Q5" i="26"/>
  <c r="R5" i="26" s="1"/>
  <c r="AE7" i="26"/>
  <c r="AF7" i="26" s="1"/>
  <c r="AG7" i="26" s="1"/>
  <c r="Q2" i="26"/>
  <c r="R2" i="26" s="1"/>
  <c r="T2" i="26"/>
  <c r="S5" i="26"/>
  <c r="S3" i="26"/>
  <c r="AE5" i="26"/>
  <c r="AF5" i="26" s="1"/>
  <c r="AG5" i="26" s="1"/>
  <c r="AG1" i="26" s="1"/>
  <c r="Q7" i="26"/>
  <c r="R7" i="26" s="1"/>
  <c r="AE9" i="26"/>
  <c r="AF9" i="26" s="1"/>
  <c r="AG9" i="26" s="1"/>
  <c r="Q6" i="26"/>
  <c r="R6" i="26" s="1"/>
  <c r="T3" i="26"/>
  <c r="Q3" i="26"/>
  <c r="R3" i="26" s="1"/>
  <c r="S7" i="26"/>
  <c r="Q17" i="12"/>
  <c r="R17" i="12" s="1"/>
  <c r="T17" i="12"/>
  <c r="S17" i="12"/>
  <c r="T17" i="8"/>
  <c r="S17" i="8"/>
  <c r="Q17" i="8"/>
  <c r="R17" i="8" s="1"/>
  <c r="S14" i="20"/>
  <c r="Q14" i="20"/>
  <c r="R14" i="20" s="1"/>
  <c r="T14" i="20"/>
  <c r="T9" i="10"/>
  <c r="S9" i="10"/>
  <c r="Q9" i="10"/>
  <c r="R9" i="10" s="1"/>
  <c r="S5" i="22"/>
  <c r="Q5" i="22"/>
  <c r="R5" i="22" s="1"/>
  <c r="T5" i="22"/>
  <c r="S16" i="12"/>
  <c r="Q16" i="12"/>
  <c r="R16" i="12" s="1"/>
  <c r="T16" i="12"/>
  <c r="S10" i="20"/>
  <c r="T10" i="20"/>
  <c r="Q10" i="20"/>
  <c r="R10" i="20" s="1"/>
  <c r="S4" i="26"/>
  <c r="Q4" i="26"/>
  <c r="R4" i="26" s="1"/>
  <c r="T4" i="26"/>
  <c r="T17" i="17"/>
  <c r="S17" i="17"/>
  <c r="Q17" i="17"/>
  <c r="R17" i="17" s="1"/>
  <c r="T17" i="20"/>
  <c r="Q17" i="20"/>
  <c r="R17" i="20" s="1"/>
  <c r="S17" i="20"/>
  <c r="T10" i="22"/>
  <c r="Q10" i="22"/>
  <c r="R10" i="22" s="1"/>
  <c r="S10" i="22"/>
  <c r="T9" i="24"/>
  <c r="S9" i="24"/>
  <c r="Q9" i="24"/>
  <c r="R9" i="24" s="1"/>
  <c r="T12" i="24"/>
  <c r="S12" i="24"/>
  <c r="Q12" i="24"/>
  <c r="R12" i="24" s="1"/>
  <c r="T1" i="13"/>
  <c r="S1" i="13"/>
  <c r="Q1" i="13"/>
  <c r="R1" i="13" s="1"/>
  <c r="S8" i="25"/>
  <c r="T8" i="25"/>
  <c r="Q8" i="25"/>
  <c r="R8" i="25" s="1"/>
  <c r="S8" i="18"/>
  <c r="T8" i="18"/>
  <c r="Q8" i="18"/>
  <c r="R8" i="18" s="1"/>
  <c r="T5" i="21"/>
  <c r="Q5" i="21"/>
  <c r="R5" i="21" s="1"/>
  <c r="S5" i="21"/>
  <c r="T14" i="11"/>
  <c r="S14" i="11"/>
  <c r="Q14" i="11"/>
  <c r="R14" i="11" s="1"/>
  <c r="Q8" i="22"/>
  <c r="R8" i="22" s="1"/>
  <c r="S8" i="22"/>
  <c r="T8" i="22"/>
  <c r="Q4" i="21"/>
  <c r="R4" i="21" s="1"/>
  <c r="T4" i="21"/>
  <c r="S4" i="21"/>
  <c r="T4" i="15"/>
  <c r="Q4" i="15"/>
  <c r="R4" i="15" s="1"/>
  <c r="S4" i="15"/>
  <c r="Q17" i="16"/>
  <c r="R17" i="16" s="1"/>
  <c r="T17" i="16"/>
  <c r="S17" i="16"/>
  <c r="T1" i="11"/>
  <c r="Q1" i="11"/>
  <c r="R1" i="11" s="1"/>
  <c r="S1" i="11"/>
  <c r="S6" i="21"/>
  <c r="T6" i="21"/>
  <c r="Q6" i="21"/>
  <c r="R6" i="21" s="1"/>
  <c r="Q21" i="9"/>
  <c r="R21" i="9" s="1"/>
  <c r="T21" i="9"/>
  <c r="S21" i="9"/>
  <c r="S15" i="21"/>
  <c r="Q15" i="21"/>
  <c r="R15" i="21" s="1"/>
  <c r="T15" i="21"/>
  <c r="T17" i="14"/>
  <c r="S17" i="14"/>
  <c r="Q17" i="14"/>
  <c r="R17" i="14" s="1"/>
  <c r="Q4" i="17"/>
  <c r="R4" i="17" s="1"/>
  <c r="T4" i="17"/>
  <c r="S4" i="17"/>
  <c r="S18" i="23"/>
  <c r="Q18" i="23"/>
  <c r="R18" i="23" s="1"/>
  <c r="T18" i="23"/>
  <c r="T6" i="20"/>
  <c r="S6" i="20"/>
  <c r="Q6" i="20"/>
  <c r="R6" i="20" s="1"/>
  <c r="T5" i="9"/>
  <c r="Q5" i="9"/>
  <c r="R5" i="9" s="1"/>
  <c r="S5" i="9"/>
  <c r="Q13" i="17"/>
  <c r="R13" i="17" s="1"/>
  <c r="T13" i="17"/>
  <c r="S13" i="17"/>
  <c r="T9" i="16"/>
  <c r="Q9" i="16"/>
  <c r="R9" i="16" s="1"/>
  <c r="S9" i="16"/>
  <c r="T20" i="9"/>
  <c r="S20" i="9"/>
  <c r="Q20" i="9"/>
  <c r="R20" i="9" s="1"/>
  <c r="T1" i="9"/>
  <c r="S1" i="9"/>
  <c r="Q1" i="9"/>
  <c r="R1" i="9" s="1"/>
  <c r="T2" i="10"/>
  <c r="S2" i="10"/>
  <c r="Q2" i="10"/>
  <c r="R2" i="10" s="1"/>
  <c r="T5" i="12"/>
  <c r="Q5" i="12"/>
  <c r="R5" i="12" s="1"/>
  <c r="S5" i="12"/>
  <c r="Q14" i="16"/>
  <c r="R14" i="16" s="1"/>
  <c r="T14" i="16"/>
  <c r="S14" i="16"/>
  <c r="S12" i="13"/>
  <c r="Q12" i="13"/>
  <c r="R12" i="13" s="1"/>
  <c r="T12" i="13"/>
  <c r="T13" i="7"/>
  <c r="S13" i="7"/>
  <c r="Q13" i="7"/>
  <c r="R13" i="7" s="1"/>
  <c r="S6" i="25"/>
  <c r="T6" i="25"/>
  <c r="Q6" i="25"/>
  <c r="R6" i="25" s="1"/>
  <c r="T9" i="8"/>
  <c r="S9" i="8"/>
  <c r="Q9" i="8"/>
  <c r="R9" i="8" s="1"/>
  <c r="S2" i="14"/>
  <c r="Q2" i="14"/>
  <c r="R2" i="14" s="1"/>
  <c r="T2" i="14"/>
  <c r="T11" i="25"/>
  <c r="Q11" i="25"/>
  <c r="R11" i="25" s="1"/>
  <c r="S11" i="25"/>
  <c r="T19" i="17"/>
  <c r="S19" i="17"/>
  <c r="Q19" i="17"/>
  <c r="R19" i="17" s="1"/>
  <c r="S5" i="14"/>
  <c r="Q5" i="14"/>
  <c r="R5" i="14" s="1"/>
  <c r="T5" i="14"/>
  <c r="S20" i="21"/>
  <c r="Q20" i="21"/>
  <c r="R20" i="21" s="1"/>
  <c r="T20" i="21"/>
  <c r="S13" i="11"/>
  <c r="Q13" i="11"/>
  <c r="R13" i="11" s="1"/>
  <c r="T13" i="11"/>
  <c r="T4" i="8"/>
  <c r="S4" i="8"/>
  <c r="Q4" i="8"/>
  <c r="R4" i="8" s="1"/>
  <c r="Q2" i="11"/>
  <c r="R2" i="11" s="1"/>
  <c r="S2" i="11"/>
  <c r="T2" i="11"/>
  <c r="T8" i="21"/>
  <c r="Q8" i="21"/>
  <c r="R8" i="21" s="1"/>
  <c r="S8" i="21"/>
  <c r="S6" i="18"/>
  <c r="T6" i="18"/>
  <c r="Q6" i="18"/>
  <c r="R6" i="18" s="1"/>
  <c r="Q3" i="14"/>
  <c r="R3" i="14" s="1"/>
  <c r="T3" i="14"/>
  <c r="S3" i="14"/>
  <c r="T3" i="20"/>
  <c r="S3" i="20"/>
  <c r="Q3" i="20"/>
  <c r="R3" i="20" s="1"/>
  <c r="T18" i="16"/>
  <c r="Q18" i="16"/>
  <c r="R18" i="16" s="1"/>
  <c r="S18" i="16"/>
  <c r="T15" i="12"/>
  <c r="Q15" i="12"/>
  <c r="R15" i="12" s="1"/>
  <c r="S15" i="12"/>
  <c r="S3" i="6"/>
  <c r="Q3" i="6"/>
  <c r="R3" i="6" s="1"/>
  <c r="T3" i="6"/>
  <c r="T13" i="19"/>
  <c r="S13" i="19"/>
  <c r="Q13" i="19"/>
  <c r="R13" i="19" s="1"/>
  <c r="Q4" i="7"/>
  <c r="R4" i="7" s="1"/>
  <c r="S4" i="7"/>
  <c r="T4" i="7"/>
  <c r="T20" i="13"/>
  <c r="Q20" i="13"/>
  <c r="R20" i="13" s="1"/>
  <c r="S20" i="13"/>
  <c r="T15" i="20"/>
  <c r="Q15" i="20"/>
  <c r="R15" i="20" s="1"/>
  <c r="S15" i="20"/>
  <c r="S11" i="19"/>
  <c r="T11" i="19"/>
  <c r="Q11" i="19"/>
  <c r="R11" i="19" s="1"/>
  <c r="T3" i="24"/>
  <c r="S3" i="24"/>
  <c r="Q3" i="24"/>
  <c r="R3" i="24" s="1"/>
  <c r="T8" i="12"/>
  <c r="S8" i="12"/>
  <c r="Q8" i="12"/>
  <c r="R8" i="12" s="1"/>
  <c r="S17" i="13"/>
  <c r="Q17" i="13"/>
  <c r="R17" i="13" s="1"/>
  <c r="T17" i="13"/>
  <c r="T12" i="10"/>
  <c r="Q12" i="10"/>
  <c r="R12" i="10" s="1"/>
  <c r="S12" i="10"/>
  <c r="Q17" i="21"/>
  <c r="R17" i="21" s="1"/>
  <c r="T17" i="21"/>
  <c r="S17" i="21"/>
  <c r="Q6" i="24"/>
  <c r="R6" i="24" s="1"/>
  <c r="S6" i="24"/>
  <c r="T6" i="24"/>
  <c r="S9" i="15"/>
  <c r="T9" i="15"/>
  <c r="Q9" i="15"/>
  <c r="R9" i="15" s="1"/>
  <c r="S11" i="21"/>
  <c r="T11" i="21"/>
  <c r="Q11" i="21"/>
  <c r="R11" i="21" s="1"/>
  <c r="S9" i="13"/>
  <c r="T9" i="13"/>
  <c r="Q9" i="13"/>
  <c r="R9" i="13" s="1"/>
  <c r="S10" i="15"/>
  <c r="T10" i="15"/>
  <c r="Q10" i="15"/>
  <c r="R10" i="15" s="1"/>
  <c r="T12" i="16"/>
  <c r="Q12" i="16"/>
  <c r="R12" i="16" s="1"/>
  <c r="S12" i="16"/>
  <c r="Q1" i="26"/>
  <c r="R1" i="26" s="1"/>
  <c r="T1" i="26"/>
  <c r="S1" i="26"/>
  <c r="T10" i="8"/>
  <c r="Q10" i="8"/>
  <c r="R10" i="8" s="1"/>
  <c r="S10" i="8"/>
  <c r="T15" i="16"/>
  <c r="Q15" i="16"/>
  <c r="R15" i="16" s="1"/>
  <c r="S15" i="16"/>
  <c r="Q9" i="26"/>
  <c r="R9" i="26" s="1"/>
  <c r="S9" i="26"/>
  <c r="T9" i="26"/>
  <c r="S7" i="25"/>
  <c r="Q7" i="25"/>
  <c r="R7" i="25" s="1"/>
  <c r="T7" i="25"/>
  <c r="T18" i="24"/>
  <c r="S18" i="24"/>
  <c r="Q18" i="24"/>
  <c r="R18" i="24" s="1"/>
  <c r="T11" i="11"/>
  <c r="Q11" i="11"/>
  <c r="R11" i="11" s="1"/>
  <c r="S11" i="11"/>
  <c r="Q12" i="9"/>
  <c r="R12" i="9" s="1"/>
  <c r="T12" i="9"/>
  <c r="S12" i="9"/>
  <c r="S1" i="19"/>
  <c r="Q1" i="19"/>
  <c r="R1" i="19" s="1"/>
  <c r="T1" i="19"/>
  <c r="T1" i="15"/>
  <c r="S1" i="15"/>
  <c r="Q1" i="15"/>
  <c r="R1" i="15" s="1"/>
  <c r="T3" i="21"/>
  <c r="S3" i="21"/>
  <c r="Q3" i="21"/>
  <c r="R3" i="21" s="1"/>
  <c r="T5" i="11"/>
  <c r="Q5" i="11"/>
  <c r="R5" i="11" s="1"/>
  <c r="S5" i="11"/>
  <c r="T15" i="8"/>
  <c r="Q15" i="8"/>
  <c r="R15" i="8" s="1"/>
  <c r="S15" i="8"/>
  <c r="S16" i="21"/>
  <c r="Q16" i="21"/>
  <c r="R16" i="21" s="1"/>
  <c r="T16" i="21"/>
  <c r="Q15" i="24"/>
  <c r="R15" i="24" s="1"/>
  <c r="T15" i="24"/>
  <c r="S15" i="24"/>
  <c r="Q7" i="21"/>
  <c r="R7" i="21" s="1"/>
  <c r="T7" i="21"/>
  <c r="S7" i="21"/>
  <c r="Q16" i="26"/>
  <c r="R16" i="26" s="1"/>
  <c r="T16" i="26"/>
  <c r="S16" i="26"/>
  <c r="Q8" i="20"/>
  <c r="R8" i="20" s="1"/>
  <c r="T8" i="20"/>
  <c r="S8" i="20"/>
  <c r="T1" i="12"/>
  <c r="S1" i="12"/>
  <c r="Q1" i="12"/>
  <c r="R1" i="12" s="1"/>
  <c r="Q6" i="6"/>
  <c r="R6" i="6" s="1"/>
  <c r="T6" i="6"/>
  <c r="S6" i="6"/>
  <c r="Q21" i="19"/>
  <c r="R21" i="19" s="1"/>
  <c r="S21" i="19"/>
  <c r="T21" i="19"/>
  <c r="T19" i="13"/>
  <c r="Q19" i="13"/>
  <c r="R19" i="13" s="1"/>
  <c r="S19" i="13"/>
  <c r="T13" i="9"/>
  <c r="Q13" i="9"/>
  <c r="R13" i="9" s="1"/>
  <c r="S13" i="9"/>
  <c r="S9" i="19"/>
  <c r="Q9" i="19"/>
  <c r="R9" i="19" s="1"/>
  <c r="T9" i="19"/>
  <c r="T10" i="26"/>
  <c r="S10" i="26"/>
  <c r="Q10" i="26"/>
  <c r="R10" i="26" s="1"/>
  <c r="Q20" i="19"/>
  <c r="R20" i="19" s="1"/>
  <c r="S20" i="19"/>
  <c r="T20" i="19"/>
  <c r="T10" i="16"/>
  <c r="Q10" i="16"/>
  <c r="R10" i="16" s="1"/>
  <c r="S10" i="16"/>
  <c r="T7" i="16"/>
  <c r="S7" i="16"/>
  <c r="Q7" i="16"/>
  <c r="R7" i="16" s="1"/>
  <c r="T16" i="7"/>
  <c r="S16" i="7"/>
  <c r="Q16" i="7"/>
  <c r="R16" i="7" s="1"/>
  <c r="T7" i="14"/>
  <c r="S7" i="14"/>
  <c r="Q7" i="14"/>
  <c r="R7" i="14" s="1"/>
  <c r="S9" i="17"/>
  <c r="Q9" i="17"/>
  <c r="R9" i="17" s="1"/>
  <c r="T9" i="17"/>
  <c r="S11" i="10"/>
  <c r="T11" i="10"/>
  <c r="Q11" i="10"/>
  <c r="R11" i="10" s="1"/>
  <c r="T4" i="20"/>
  <c r="Q4" i="20"/>
  <c r="R4" i="20" s="1"/>
  <c r="S4" i="20"/>
  <c r="T8" i="14"/>
  <c r="Q8" i="14"/>
  <c r="R8" i="14" s="1"/>
  <c r="S8" i="14"/>
  <c r="Q20" i="26"/>
  <c r="R20" i="26" s="1"/>
  <c r="T20" i="26"/>
  <c r="S20" i="26"/>
  <c r="T13" i="24"/>
  <c r="Q13" i="24"/>
  <c r="R13" i="24" s="1"/>
  <c r="S13" i="24"/>
  <c r="T5" i="10"/>
  <c r="Q5" i="10"/>
  <c r="R5" i="10" s="1"/>
  <c r="S5" i="10"/>
  <c r="S8" i="26"/>
  <c r="Q8" i="26"/>
  <c r="R8" i="26" s="1"/>
  <c r="T8" i="26"/>
  <c r="Q11" i="17"/>
  <c r="R11" i="17" s="1"/>
  <c r="T11" i="17"/>
  <c r="S11" i="17"/>
  <c r="S2" i="8"/>
  <c r="Q2" i="8"/>
  <c r="R2" i="8" s="1"/>
  <c r="T2" i="8"/>
  <c r="T6" i="12"/>
  <c r="Q6" i="12"/>
  <c r="R6" i="12" s="1"/>
  <c r="S6" i="12"/>
  <c r="S2" i="6"/>
  <c r="T2" i="6"/>
  <c r="Q2" i="6"/>
  <c r="R2" i="6" s="1"/>
  <c r="T2" i="13"/>
  <c r="Q2" i="13"/>
  <c r="R2" i="13" s="1"/>
  <c r="S2" i="13"/>
  <c r="Q4" i="22"/>
  <c r="R4" i="22" s="1"/>
  <c r="T4" i="22"/>
  <c r="S4" i="22"/>
  <c r="S7" i="19"/>
  <c r="T7" i="19"/>
  <c r="Q7" i="19"/>
  <c r="R7" i="19" s="1"/>
  <c r="S10" i="14"/>
  <c r="T10" i="14"/>
  <c r="Q10" i="14"/>
  <c r="R10" i="14" s="1"/>
  <c r="T19" i="26"/>
  <c r="Q19" i="26"/>
  <c r="R19" i="26" s="1"/>
  <c r="S19" i="26"/>
  <c r="S11" i="24"/>
  <c r="T11" i="24"/>
  <c r="Q11" i="24"/>
  <c r="R11" i="24" s="1"/>
  <c r="T3" i="7"/>
  <c r="S3" i="7"/>
  <c r="I6" i="7" s="1"/>
  <c r="Q3" i="7"/>
  <c r="R3" i="7" s="1"/>
  <c r="S5" i="25"/>
  <c r="T5" i="25"/>
  <c r="Q5" i="25"/>
  <c r="R5" i="25" s="1"/>
  <c r="T3" i="12"/>
  <c r="S3" i="12"/>
  <c r="Q3" i="12"/>
  <c r="R3" i="12" s="1"/>
  <c r="S15" i="7"/>
  <c r="Q15" i="7"/>
  <c r="R15" i="7" s="1"/>
  <c r="T15" i="7"/>
  <c r="S21" i="13"/>
  <c r="Q21" i="13"/>
  <c r="R21" i="13" s="1"/>
  <c r="T21" i="13"/>
  <c r="S2" i="24"/>
  <c r="I6" i="24" s="1"/>
  <c r="T2" i="24"/>
  <c r="Q2" i="24"/>
  <c r="R2" i="24" s="1"/>
  <c r="T14" i="21"/>
  <c r="Q14" i="21"/>
  <c r="R14" i="21" s="1"/>
  <c r="S14" i="21"/>
  <c r="S10" i="11"/>
  <c r="Q10" i="11"/>
  <c r="R10" i="11" s="1"/>
  <c r="T10" i="11"/>
  <c r="T14" i="22"/>
  <c r="Q14" i="22"/>
  <c r="R14" i="22" s="1"/>
  <c r="S14" i="22"/>
  <c r="S12" i="19"/>
  <c r="Q12" i="19"/>
  <c r="R12" i="19" s="1"/>
  <c r="T12" i="19"/>
  <c r="T3" i="15"/>
  <c r="Q3" i="15"/>
  <c r="R3" i="15" s="1"/>
  <c r="S3" i="15"/>
  <c r="S1" i="25"/>
  <c r="T1" i="25"/>
  <c r="Q1" i="25"/>
  <c r="R1" i="25" s="1"/>
  <c r="S19" i="21"/>
  <c r="Q19" i="21"/>
  <c r="R19" i="21" s="1"/>
  <c r="T19" i="21"/>
  <c r="Q3" i="10"/>
  <c r="R3" i="10" s="1"/>
  <c r="T3" i="10"/>
  <c r="S3" i="10"/>
  <c r="S16" i="24"/>
  <c r="Q16" i="24"/>
  <c r="R16" i="24" s="1"/>
  <c r="T16" i="24"/>
  <c r="S9" i="21"/>
  <c r="T9" i="21"/>
  <c r="Q9" i="21"/>
  <c r="R9" i="21" s="1"/>
  <c r="T11" i="9"/>
  <c r="S11" i="9"/>
  <c r="Q11" i="9"/>
  <c r="R11" i="9" s="1"/>
  <c r="Q4" i="9"/>
  <c r="R4" i="9" s="1"/>
  <c r="T4" i="9"/>
  <c r="S4" i="9"/>
  <c r="S12" i="20"/>
  <c r="T12" i="20"/>
  <c r="Q12" i="20"/>
  <c r="R12" i="20" s="1"/>
  <c r="Q19" i="16"/>
  <c r="R19" i="16" s="1"/>
  <c r="T19" i="16"/>
  <c r="S19" i="16"/>
  <c r="S2" i="12"/>
  <c r="T2" i="12"/>
  <c r="Q2" i="12"/>
  <c r="R2" i="12" s="1"/>
  <c r="T7" i="24"/>
  <c r="S7" i="24"/>
  <c r="Q7" i="24"/>
  <c r="R7" i="24" s="1"/>
  <c r="Q8" i="15"/>
  <c r="R8" i="15" s="1"/>
  <c r="T8" i="15"/>
  <c r="S8" i="15"/>
  <c r="T13" i="8"/>
  <c r="S13" i="8"/>
  <c r="Q13" i="8"/>
  <c r="R13" i="8" s="1"/>
  <c r="S14" i="12"/>
  <c r="T14" i="12"/>
  <c r="Q14" i="12"/>
  <c r="R14" i="12" s="1"/>
  <c r="S1" i="22"/>
  <c r="Q1" i="22"/>
  <c r="R1" i="22" s="1"/>
  <c r="T1" i="22"/>
  <c r="T9" i="11"/>
  <c r="S9" i="11"/>
  <c r="Q9" i="11"/>
  <c r="R9" i="11" s="1"/>
  <c r="S16" i="14"/>
  <c r="T16" i="14"/>
  <c r="Q16" i="14"/>
  <c r="R16" i="14" s="1"/>
  <c r="S20" i="16"/>
  <c r="T20" i="16"/>
  <c r="Q20" i="16"/>
  <c r="R20" i="16" s="1"/>
  <c r="T9" i="9"/>
  <c r="S9" i="9"/>
  <c r="Q9" i="9"/>
  <c r="R9" i="9" s="1"/>
  <c r="I6" i="16"/>
  <c r="Q3" i="11"/>
  <c r="R3" i="11" s="1"/>
  <c r="T3" i="11"/>
  <c r="S3" i="11"/>
  <c r="S19" i="24"/>
  <c r="Q19" i="24"/>
  <c r="R19" i="24" s="1"/>
  <c r="T19" i="24"/>
  <c r="Q4" i="14"/>
  <c r="R4" i="14" s="1"/>
  <c r="T4" i="14"/>
  <c r="S4" i="14"/>
  <c r="T11" i="22"/>
  <c r="Q11" i="22"/>
  <c r="R11" i="22" s="1"/>
  <c r="S11" i="22"/>
  <c r="Q3" i="17"/>
  <c r="R3" i="17" s="1"/>
  <c r="S3" i="17"/>
  <c r="T3" i="17"/>
  <c r="T9" i="14"/>
  <c r="S9" i="14"/>
  <c r="Q9" i="14"/>
  <c r="R9" i="14" s="1"/>
  <c r="Q17" i="24"/>
  <c r="R17" i="24" s="1"/>
  <c r="T17" i="24"/>
  <c r="S17" i="24"/>
  <c r="Q5" i="24"/>
  <c r="R5" i="24" s="1"/>
  <c r="S5" i="24"/>
  <c r="T5" i="24"/>
  <c r="S10" i="7"/>
  <c r="Q10" i="7"/>
  <c r="R10" i="7" s="1"/>
  <c r="T10" i="7"/>
  <c r="T5" i="18"/>
  <c r="Q5" i="18"/>
  <c r="R5" i="18" s="1"/>
  <c r="S5" i="18"/>
  <c r="T21" i="16"/>
  <c r="S21" i="16"/>
  <c r="Q21" i="16"/>
  <c r="R21" i="16" s="1"/>
  <c r="T1" i="10"/>
  <c r="Q1" i="10"/>
  <c r="R1" i="10" s="1"/>
  <c r="S1" i="10"/>
  <c r="T6" i="15"/>
  <c r="Q6" i="15"/>
  <c r="R6" i="15" s="1"/>
  <c r="S6" i="15"/>
  <c r="S15" i="25"/>
  <c r="Q15" i="25"/>
  <c r="R15" i="25" s="1"/>
  <c r="T15" i="25"/>
  <c r="Q10" i="21"/>
  <c r="R10" i="21" s="1"/>
  <c r="S10" i="21"/>
  <c r="T10" i="21"/>
  <c r="S9" i="12"/>
  <c r="T9" i="12"/>
  <c r="Q9" i="12"/>
  <c r="R9" i="12" s="1"/>
  <c r="S6" i="9"/>
  <c r="Q6" i="9"/>
  <c r="R6" i="9" s="1"/>
  <c r="T6" i="9"/>
  <c r="S5" i="8"/>
  <c r="T5" i="8"/>
  <c r="Q5" i="8"/>
  <c r="R5" i="8" s="1"/>
  <c r="T14" i="13"/>
  <c r="S14" i="13"/>
  <c r="Q14" i="13"/>
  <c r="R14" i="13" s="1"/>
  <c r="T14" i="24"/>
  <c r="S14" i="24"/>
  <c r="Q14" i="24"/>
  <c r="R14" i="24" s="1"/>
  <c r="T16" i="25"/>
  <c r="Q16" i="25"/>
  <c r="R16" i="25" s="1"/>
  <c r="S16" i="25"/>
  <c r="S8" i="24"/>
  <c r="T8" i="24"/>
  <c r="Q8" i="24"/>
  <c r="R8" i="24" s="1"/>
  <c r="S13" i="20"/>
  <c r="T13" i="20"/>
  <c r="Q13" i="20"/>
  <c r="R13" i="20" s="1"/>
  <c r="Q10" i="9"/>
  <c r="R10" i="9" s="1"/>
  <c r="S10" i="9"/>
  <c r="T10" i="9"/>
  <c r="S16" i="9"/>
  <c r="T16" i="9"/>
  <c r="Q16" i="9"/>
  <c r="R16" i="9" s="1"/>
  <c r="T2" i="21"/>
  <c r="Q2" i="21"/>
  <c r="R2" i="21" s="1"/>
  <c r="S2" i="21"/>
  <c r="S15" i="15"/>
  <c r="Q15" i="15"/>
  <c r="R15" i="15" s="1"/>
  <c r="T15" i="15"/>
  <c r="T9" i="25"/>
  <c r="S9" i="25"/>
  <c r="Q9" i="25"/>
  <c r="R9" i="25" s="1"/>
  <c r="T18" i="26"/>
  <c r="S18" i="26"/>
  <c r="Q18" i="26"/>
  <c r="R18" i="26" s="1"/>
  <c r="Q12" i="12"/>
  <c r="R12" i="12" s="1"/>
  <c r="T12" i="12"/>
  <c r="S12" i="12"/>
  <c r="T18" i="17"/>
  <c r="S18" i="17"/>
  <c r="Q18" i="17"/>
  <c r="R18" i="17" s="1"/>
  <c r="T19" i="9"/>
  <c r="Q19" i="9"/>
  <c r="R19" i="9" s="1"/>
  <c r="S19" i="9"/>
  <c r="T12" i="22"/>
  <c r="Q12" i="22"/>
  <c r="R12" i="22" s="1"/>
  <c r="S12" i="22"/>
  <c r="T1" i="14"/>
  <c r="S1" i="14"/>
  <c r="Q1" i="14"/>
  <c r="R1" i="14" s="1"/>
  <c r="T17" i="23"/>
  <c r="S17" i="23"/>
  <c r="I6" i="23" s="1"/>
  <c r="Q17" i="23"/>
  <c r="R17" i="23" s="1"/>
  <c r="T15" i="17"/>
  <c r="S15" i="17"/>
  <c r="Q15" i="17"/>
  <c r="R15" i="17" s="1"/>
  <c r="T7" i="20"/>
  <c r="Q7" i="20"/>
  <c r="R7" i="20" s="1"/>
  <c r="S7" i="20"/>
  <c r="T13" i="16"/>
  <c r="S13" i="16"/>
  <c r="Q13" i="16"/>
  <c r="R13" i="16" s="1"/>
  <c r="S6" i="7"/>
  <c r="Q6" i="7"/>
  <c r="R6" i="7" s="1"/>
  <c r="T6" i="7"/>
  <c r="Q14" i="8"/>
  <c r="R14" i="8" s="1"/>
  <c r="S14" i="8"/>
  <c r="T14" i="8"/>
  <c r="S5" i="13"/>
  <c r="T5" i="13"/>
  <c r="Q5" i="13"/>
  <c r="R5" i="13" s="1"/>
  <c r="T9" i="22"/>
  <c r="Q9" i="22"/>
  <c r="R9" i="22" s="1"/>
  <c r="S9" i="22"/>
  <c r="T12" i="21"/>
  <c r="S12" i="21"/>
  <c r="Q12" i="21"/>
  <c r="R12" i="21" s="1"/>
  <c r="S11" i="26"/>
  <c r="Q11" i="26"/>
  <c r="R11" i="26" s="1"/>
  <c r="T11" i="26"/>
  <c r="Q8" i="19"/>
  <c r="R8" i="19" s="1"/>
  <c r="T8" i="19"/>
  <c r="S8" i="19"/>
  <c r="S7" i="18"/>
  <c r="T7" i="18"/>
  <c r="Q7" i="18"/>
  <c r="R7" i="18" s="1"/>
  <c r="T12" i="15"/>
  <c r="S12" i="15"/>
  <c r="Q12" i="15"/>
  <c r="R12" i="15" s="1"/>
  <c r="Q11" i="16"/>
  <c r="R11" i="16" s="1"/>
  <c r="S11" i="16"/>
  <c r="T11" i="16"/>
  <c r="Q6" i="11"/>
  <c r="R6" i="11" s="1"/>
  <c r="T6" i="11"/>
  <c r="S6" i="11"/>
  <c r="Q17" i="19"/>
  <c r="R17" i="19" s="1"/>
  <c r="S17" i="19"/>
  <c r="T17" i="19"/>
  <c r="Q15" i="11"/>
  <c r="R15" i="11" s="1"/>
  <c r="T15" i="11"/>
  <c r="S15" i="11"/>
  <c r="Q14" i="9"/>
  <c r="R14" i="9" s="1"/>
  <c r="T14" i="9"/>
  <c r="S14" i="9"/>
  <c r="T12" i="6"/>
  <c r="S12" i="6"/>
  <c r="Q12" i="6"/>
  <c r="R12" i="6" s="1"/>
  <c r="T12" i="25"/>
  <c r="Q12" i="25"/>
  <c r="R12" i="25" s="1"/>
  <c r="S12" i="25"/>
  <c r="Q14" i="26"/>
  <c r="R14" i="26" s="1"/>
  <c r="T14" i="26"/>
  <c r="S14" i="26"/>
  <c r="Q3" i="19"/>
  <c r="R3" i="19" s="1"/>
  <c r="T3" i="19"/>
  <c r="S3" i="19"/>
  <c r="T14" i="17"/>
  <c r="Q14" i="17"/>
  <c r="R14" i="17" s="1"/>
  <c r="S14" i="17"/>
  <c r="T6" i="8"/>
  <c r="Q6" i="8"/>
  <c r="R6" i="8" s="1"/>
  <c r="S6" i="8"/>
  <c r="T15" i="9"/>
  <c r="Q15" i="9"/>
  <c r="R15" i="9" s="1"/>
  <c r="S15" i="9"/>
  <c r="S7" i="7"/>
  <c r="Q7" i="7"/>
  <c r="R7" i="7" s="1"/>
  <c r="T7" i="7"/>
  <c r="T10" i="24"/>
  <c r="Q10" i="24"/>
  <c r="R10" i="24" s="1"/>
  <c r="S10" i="24"/>
  <c r="T1" i="17"/>
  <c r="S1" i="17"/>
  <c r="Q1" i="17"/>
  <c r="R1" i="17" s="1"/>
  <c r="S7" i="22"/>
  <c r="Q7" i="22"/>
  <c r="R7" i="22" s="1"/>
  <c r="T7" i="22"/>
  <c r="S12" i="11"/>
  <c r="T12" i="11"/>
  <c r="Q12" i="11"/>
  <c r="R12" i="11" s="1"/>
  <c r="T20" i="25"/>
  <c r="Q20" i="25"/>
  <c r="R20" i="25" s="1"/>
  <c r="S20" i="25"/>
  <c r="S11" i="14"/>
  <c r="T11" i="14"/>
  <c r="Q11" i="14"/>
  <c r="R11" i="14" s="1"/>
  <c r="T5" i="7"/>
  <c r="S5" i="7"/>
  <c r="Q5" i="7"/>
  <c r="R5" i="7" s="1"/>
  <c r="Q17" i="25"/>
  <c r="R17" i="25" s="1"/>
  <c r="T17" i="25"/>
  <c r="S17" i="25"/>
  <c r="T6" i="14"/>
  <c r="Q6" i="14"/>
  <c r="R6" i="14" s="1"/>
  <c r="S6" i="14"/>
  <c r="T17" i="26"/>
  <c r="Q17" i="26"/>
  <c r="R17" i="26" s="1"/>
  <c r="S17" i="26"/>
  <c r="S16" i="16"/>
  <c r="T16" i="16"/>
  <c r="Q16" i="16"/>
  <c r="R16" i="16" s="1"/>
  <c r="S19" i="25"/>
  <c r="T19" i="25"/>
  <c r="Q19" i="25"/>
  <c r="R19" i="25" s="1"/>
  <c r="S2" i="9"/>
  <c r="Q2" i="9"/>
  <c r="R2" i="9" s="1"/>
  <c r="T2" i="9"/>
  <c r="T9" i="7"/>
  <c r="Q9" i="7"/>
  <c r="R9" i="7" s="1"/>
  <c r="S9" i="7"/>
  <c r="Q3" i="8"/>
  <c r="R3" i="8" s="1"/>
  <c r="S3" i="8"/>
  <c r="T3" i="8"/>
  <c r="T4" i="24"/>
  <c r="S4" i="24"/>
  <c r="Q4" i="24"/>
  <c r="R4" i="24" s="1"/>
  <c r="T14" i="18"/>
  <c r="S14" i="18"/>
  <c r="Q14" i="18"/>
  <c r="R14" i="18" s="1"/>
  <c r="T18" i="25"/>
  <c r="S18" i="25"/>
  <c r="Q18" i="25"/>
  <c r="R18" i="25" s="1"/>
  <c r="T8" i="9"/>
  <c r="S8" i="9"/>
  <c r="Q8" i="9"/>
  <c r="R8" i="9" s="1"/>
  <c r="T16" i="8"/>
  <c r="S16" i="8"/>
  <c r="Q16" i="8"/>
  <c r="R16" i="8" s="1"/>
  <c r="Q8" i="11"/>
  <c r="R8" i="11" s="1"/>
  <c r="T8" i="11"/>
  <c r="S8" i="11"/>
  <c r="T16" i="13"/>
  <c r="S16" i="13"/>
  <c r="Q16" i="13"/>
  <c r="R16" i="13" s="1"/>
  <c r="S4" i="12"/>
  <c r="T4" i="12"/>
  <c r="Q4" i="12"/>
  <c r="R4" i="12" s="1"/>
  <c r="S12" i="26"/>
  <c r="T12" i="26"/>
  <c r="Q12" i="26"/>
  <c r="R12" i="26" s="1"/>
  <c r="S2" i="18"/>
  <c r="T2" i="18"/>
  <c r="Q2" i="18"/>
  <c r="R2" i="18" s="1"/>
  <c r="Q10" i="17"/>
  <c r="R10" i="17" s="1"/>
  <c r="S10" i="17"/>
  <c r="T10" i="17"/>
  <c r="T15" i="22"/>
  <c r="Q15" i="22"/>
  <c r="R15" i="22" s="1"/>
  <c r="S15" i="22"/>
  <c r="I93" i="23" l="1"/>
  <c r="I30" i="23"/>
  <c r="J78" i="23" s="1"/>
  <c r="I93" i="24"/>
  <c r="I94" i="24" s="1"/>
  <c r="I95" i="24" s="1"/>
  <c r="I30" i="24"/>
  <c r="J78" i="24" s="1"/>
  <c r="I93" i="7"/>
  <c r="I94" i="7" s="1"/>
  <c r="I95" i="7" s="1"/>
  <c r="I30" i="7"/>
  <c r="J78" i="7" s="1"/>
  <c r="I6" i="14"/>
  <c r="I6" i="26"/>
  <c r="I6" i="10"/>
  <c r="I6" i="17"/>
  <c r="I6" i="15"/>
  <c r="I6" i="9"/>
  <c r="I6" i="13"/>
  <c r="I6" i="25"/>
  <c r="I6" i="22"/>
  <c r="I6" i="6"/>
  <c r="I6" i="21"/>
  <c r="I6" i="19"/>
  <c r="I6" i="11"/>
  <c r="I93" i="16"/>
  <c r="I94" i="16" s="1"/>
  <c r="I95" i="16" s="1"/>
  <c r="I30" i="16"/>
  <c r="J78" i="16" s="1"/>
  <c r="I6" i="12"/>
  <c r="I6" i="18"/>
  <c r="I6" i="8"/>
  <c r="I6" i="20"/>
  <c r="I93" i="20" l="1"/>
  <c r="I94" i="20" s="1"/>
  <c r="I95" i="20" s="1"/>
  <c r="I30" i="20"/>
  <c r="J78" i="20" s="1"/>
  <c r="I93" i="25"/>
  <c r="I94" i="25" s="1"/>
  <c r="I95" i="25" s="1"/>
  <c r="I30" i="25"/>
  <c r="J78" i="25" s="1"/>
  <c r="I93" i="13"/>
  <c r="I94" i="13" s="1"/>
  <c r="I95" i="13" s="1"/>
  <c r="I30" i="13"/>
  <c r="J78" i="13" s="1"/>
  <c r="I93" i="9"/>
  <c r="I94" i="9" s="1"/>
  <c r="I95" i="9" s="1"/>
  <c r="I30" i="9"/>
  <c r="J78" i="9" s="1"/>
  <c r="I93" i="10"/>
  <c r="I94" i="10" s="1"/>
  <c r="I95" i="10" s="1"/>
  <c r="I30" i="10"/>
  <c r="J78" i="10" s="1"/>
  <c r="I93" i="21"/>
  <c r="I94" i="21" s="1"/>
  <c r="I95" i="21" s="1"/>
  <c r="I30" i="21"/>
  <c r="J78" i="21" s="1"/>
  <c r="I93" i="22"/>
  <c r="I94" i="22" s="1"/>
  <c r="I95" i="22" s="1"/>
  <c r="I30" i="22"/>
  <c r="J78" i="22" s="1"/>
  <c r="I93" i="15"/>
  <c r="I94" i="15" s="1"/>
  <c r="I95" i="15" s="1"/>
  <c r="I30" i="15"/>
  <c r="J78" i="15" s="1"/>
  <c r="I93" i="12"/>
  <c r="I30" i="12"/>
  <c r="J78" i="12" s="1"/>
  <c r="I93" i="6"/>
  <c r="I30" i="6"/>
  <c r="J78" i="6" s="1"/>
  <c r="I93" i="17"/>
  <c r="I94" i="17" s="1"/>
  <c r="I95" i="17" s="1"/>
  <c r="I30" i="17"/>
  <c r="J78" i="17" s="1"/>
  <c r="I93" i="8"/>
  <c r="I94" i="8" s="1"/>
  <c r="I95" i="8" s="1"/>
  <c r="I30" i="8"/>
  <c r="J78" i="8" s="1"/>
  <c r="I93" i="26"/>
  <c r="I94" i="26" s="1"/>
  <c r="I95" i="26" s="1"/>
  <c r="I30" i="26"/>
  <c r="J78" i="26" s="1"/>
  <c r="I93" i="18"/>
  <c r="I30" i="18"/>
  <c r="J78" i="18" s="1"/>
  <c r="I93" i="14"/>
  <c r="I94" i="14" s="1"/>
  <c r="I95" i="14" s="1"/>
  <c r="I30" i="14"/>
  <c r="J78" i="14" s="1"/>
  <c r="I93" i="11"/>
  <c r="I94" i="11" s="1"/>
  <c r="I95" i="11" s="1"/>
  <c r="I30" i="11"/>
  <c r="J78" i="11" s="1"/>
  <c r="I93" i="19"/>
  <c r="I94" i="19" s="1"/>
  <c r="I95" i="19" s="1"/>
  <c r="I30" i="19"/>
  <c r="J78" i="19" s="1"/>
</calcChain>
</file>

<file path=xl/sharedStrings.xml><?xml version="1.0" encoding="utf-8"?>
<sst xmlns="http://schemas.openxmlformats.org/spreadsheetml/2006/main" count="3567" uniqueCount="529">
  <si>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</si>
  <si>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</si>
  <si>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</si>
  <si>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</si>
  <si>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</si>
  <si>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</si>
  <si>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</si>
  <si>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</si>
  <si>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</si>
  <si>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</si>
  <si>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</si>
  <si>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</si>
  <si>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TrimData</t>
  </si>
  <si>
    <t>StartMass</t>
  </si>
  <si>
    <t>EndMass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</si>
  <si>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</si>
  <si>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</si>
  <si>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</si>
  <si>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</si>
  <si>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</si>
  <si>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</si>
  <si>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</si>
  <si>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</si>
  <si>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</si>
  <si>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</si>
  <si>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</si>
  <si>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</si>
  <si>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</si>
  <si>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</si>
  <si>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</si>
  <si>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</si>
  <si>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</si>
  <si>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</si>
  <si>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</si>
  <si>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</si>
  <si>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</si>
  <si>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</si>
  <si>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</si>
  <si>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</si>
  <si>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</si>
  <si>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</si>
  <si>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EGVNDNEEGFFSAR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</si>
  <si>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</si>
  <si>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</si>
  <si>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</si>
  <si>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</si>
  <si>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</si>
  <si>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</si>
  <si>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</si>
  <si>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</si>
  <si>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</si>
  <si>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</si>
  <si>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</si>
  <si>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</si>
  <si>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</si>
  <si>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</si>
  <si>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</si>
  <si>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</si>
  <si>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</si>
  <si>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</si>
  <si>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</si>
  <si>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</si>
  <si>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</si>
  <si>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</si>
  <si>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</si>
  <si>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</si>
  <si>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</si>
  <si>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</si>
  <si>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</si>
  <si>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</si>
  <si>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</si>
  <si>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</si>
  <si>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</si>
  <si>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</si>
  <si>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</si>
  <si>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</si>
  <si>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</si>
  <si>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</si>
  <si>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</si>
  <si>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</si>
  <si>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0.977309665780157-0.135533139656657i</t>
  </si>
  <si>
    <t>0.913697433535303-0.253335413891268i</t>
  </si>
  <si>
    <t>0.820967825695023-0.340391494118071i</t>
  </si>
  <si>
    <t>0.714371643167083-0.3911159496005i</t>
  </si>
  <si>
    <t>0.608263371914422-0.407243059594062i</t>
  </si>
  <si>
    <t>0.51306456726079-0.395535218200055i</t>
  </si>
  <si>
    <t>0.434257352391604-0.364747863532626i</t>
  </si>
  <si>
    <t>0.373055723042608-0.323131787840145i</t>
  </si>
  <si>
    <t>0.327881947355022-0.277055591891856i</t>
  </si>
  <si>
    <t>0.295856013720971-0.230669147425846i</t>
  </si>
  <si>
    <t>0.273876097256959-0.186207615282302i</t>
  </si>
  <si>
    <t>0.259214870657621-0.144531533236348i</t>
  </si>
  <si>
    <t>0.249744392267658-0.105643561903231i</t>
  </si>
  <si>
    <t>0.243946160484994-6.90739655564332E-002i</t>
  </si>
  <si>
    <t>0.240831927600864-3.4124149855213E-002i</t>
  </si>
  <si>
    <t>0.239852336784678</t>
  </si>
  <si>
    <t>0.240831927600864+3.41241498552134E-002i</t>
  </si>
  <si>
    <t>0.243946160484994+6.90739655564336E-002i</t>
  </si>
  <si>
    <t>0.249744392267658+0.105643561903231i</t>
  </si>
  <si>
    <t>0.259214870657621+0.144531533236348i</t>
  </si>
  <si>
    <t>0.273876097256959+0.186207615282302i</t>
  </si>
  <si>
    <t>0.295856013720972+0.230669147425846i</t>
  </si>
  <si>
    <t>0.327881947355022+0.277055591891856i</t>
  </si>
  <si>
    <t>0.373055723042608+0.323131787840145i</t>
  </si>
  <si>
    <t>0.434257352391605+0.364747863532626i</t>
  </si>
  <si>
    <t>0.51306456726079+0.395535218200055i</t>
  </si>
  <si>
    <t>0.608263371914422+0.407243059594062i</t>
  </si>
  <si>
    <t>0.714371643167084+0.3911159496005i</t>
  </si>
  <si>
    <t>0.820967825695024+0.34039149411807i</t>
  </si>
  <si>
    <t>0.913697433535303+0.253335413891268i</t>
  </si>
  <si>
    <t>0.977309665780157+0.135533139656656i</t>
  </si>
  <si>
    <t>0.999814899534999-1.86179870685538E-003i</t>
  </si>
  <si>
    <t>0.999267104744401-3.65008448926324E-003i</t>
  </si>
  <si>
    <t>0.998378785780664-5.29447294282773E-003i</t>
  </si>
  <si>
    <t>0.997185750561531-6.73066881438841E-003i</t>
  </si>
  <si>
    <t>0.99573580993203-7.90310506431812E-003i</t>
  </si>
  <si>
    <t>0.994086637510705-8.76713319711308E-003i</t>
  </si>
  <si>
    <t>0.992303253896799-9.29067306250741E-003i</t>
  </si>
  <si>
    <t>0.990455278195764-9.45527012670278E-003i</t>
  </si>
  <si>
    <t>0.988614090332432-9.25654781042894E-003i</t>
  </si>
  <si>
    <t>0.986850036925764-8.70407775796369E-003i</t>
  </si>
  <si>
    <t>0.985229794427661-7.82071878094737E-003i</t>
  </si>
  <si>
    <t>0.983813979314084-6.64149405632831E-003i</t>
  </si>
  <si>
    <t>0.982655069984015-5.21208575861986E-003i</t>
  </si>
  <si>
    <t>0.981795681844338-3.58702777613778E-003i</t>
  </si>
  <si>
    <t>0.981267218161814-1.82767255393979E-003i</t>
  </si>
  <si>
    <t>0.981088905907655</t>
  </si>
  <si>
    <t>0.981267218161814+1.8276725539398E-003i</t>
  </si>
  <si>
    <t>0.981795681844338+3.58702777613779E-003i</t>
  </si>
  <si>
    <t>0.982655069984015+5.21208575861987E-003i</t>
  </si>
  <si>
    <t>0.983813979314084+6.64149405632832E-003i</t>
  </si>
  <si>
    <t>0.985229794427661+7.82071878094738E-003i</t>
  </si>
  <si>
    <t>0.986850036925764+8.7040777579637E-003i</t>
  </si>
  <si>
    <t>0.988614090332432+9.25654781042895E-003i</t>
  </si>
  <si>
    <t>0.990455278195764+9.45527012670278E-003i</t>
  </si>
  <si>
    <t>0.992303253896799+9.29067306250741E-003i</t>
  </si>
  <si>
    <t>0.994086637510705+8.76713319711307E-003i</t>
  </si>
  <si>
    <t>0.99573580993203+7.90310506431812E-003i</t>
  </si>
  <si>
    <t>0.997185750561531+6.7306688143884E-003i</t>
  </si>
  <si>
    <t>0.998378785780664+5.29447294282772E-003i</t>
  </si>
  <si>
    <t>0.999267104744401+3.65008448926322E-003i</t>
  </si>
  <si>
    <t>0.999814899534999+1.86179870685537E-003i</t>
  </si>
  <si>
    <t>0.486970911348049</t>
  </si>
  <si>
    <t>0.352267046144001</t>
  </si>
  <si>
    <t>0.125532061265538</t>
  </si>
  <si>
    <t>2.93761474614357E-002</t>
  </si>
  <si>
    <t>5.07747139734159E-003</t>
  </si>
  <si>
    <t>6.91259100949516E-004</t>
  </si>
  <si>
    <t>7.71969756094942E-005</t>
  </si>
  <si>
    <t>7.27199617508561E-006</t>
  </si>
  <si>
    <t>5.89720112541704E-007</t>
  </si>
  <si>
    <t>4.18122333878935E-008</t>
  </si>
  <si>
    <t>2.62363942271719E-009</t>
  </si>
  <si>
    <t>1.47127210384032E-010</t>
  </si>
  <si>
    <t>0</t>
  </si>
  <si>
    <t>0.999999999992212</t>
  </si>
  <si>
    <t>0.976876429887974-0.13732760627598i</t>
  </si>
  <si>
    <t>0.912103093356245-0.256484818406137i</t>
  </si>
  <si>
    <t>0.817834667421496-0.344186238522137i</t>
  </si>
  <si>
    <t>0.709728751254329-0.394823450699765i</t>
  </si>
  <si>
    <t>0.602451136592913-0.410313667124283i</t>
  </si>
  <si>
    <t>0.506562920552379-0.397694380469897i</t>
  </si>
  <si>
    <t>0.427526230661521-0.365975034926924i</t>
  </si>
  <si>
    <t>0.366439711600716-0.323574927452446i</t>
  </si>
  <si>
    <t>0.321584134793749-0.276936116866581i</t>
  </si>
  <si>
    <t>0.289957755869387-0.230211010410712i</t>
  </si>
  <si>
    <t>0.268374613600202-0.185599198457608i</t>
  </si>
  <si>
    <t>0.25405930808731-0.143913716872628i</t>
  </si>
  <si>
    <t>0.244861969952221-0.105112870910548i</t>
  </si>
  <si>
    <t>0.239257516733734-6.86915627575843E-002i</t>
  </si>
  <si>
    <t>0.236258107874315-3.39250715098223E-002i</t>
  </si>
  <si>
    <t>0.235316466668368</t>
  </si>
  <si>
    <t>0.236258107874315+3.39250715098227E-002i</t>
  </si>
  <si>
    <t>0.239257516733734+6.86915627575847E-002i</t>
  </si>
  <si>
    <t>0.244861969952221+0.105112870910548i</t>
  </si>
  <si>
    <t>0.25405930808731+0.143913716872629i</t>
  </si>
  <si>
    <t>0.268374613600202+0.185599198457608i</t>
  </si>
  <si>
    <t>0.289957755869387+0.230211010410712i</t>
  </si>
  <si>
    <t>0.321584134793749+0.276936116866581i</t>
  </si>
  <si>
    <t>0.366439711600716+0.323574927452446i</t>
  </si>
  <si>
    <t>0.427526230661522+0.365975034926924i</t>
  </si>
  <si>
    <t>0.506562920552379+0.397694380469897i</t>
  </si>
  <si>
    <t>0.602451136592913+0.410313667124283i</t>
  </si>
  <si>
    <t>0.70972875125433+0.394823450699764i</t>
  </si>
  <si>
    <t>0.817834667421496+0.344186238522136i</t>
  </si>
  <si>
    <t>0.912103093356245+0.256484818406136i</t>
  </si>
  <si>
    <t>0.976876429887974+0.137327606275979i</t>
  </si>
  <si>
    <t>0.998569330366463-1.36230059128081E-002i</t>
  </si>
  <si>
    <t>0.994353546609686-2.66199363453358E-002i</t>
  </si>
  <si>
    <t>0.987574688130665-3.84059007854525E-002i</t>
  </si>
  <si>
    <t>0.978581691858017-4.84736485976262E-002i</t>
  </si>
  <si>
    <t>0.967821952835557-5.64214252496253E-002i</t>
  </si>
  <si>
    <t>0.955807301156542-6.19698685160713E-002i</t>
  </si>
  <si>
    <t>0.943078724723271-6.49673752352127E-002i</t>
  </si>
  <si>
    <t>0.930173770236445-6.53850505744941E-002i</t>
  </si>
  <si>
    <t>0.91759955570411-6.33036039067026E-002i</t>
  </si>
  <si>
    <t>0.905813017705843-5.88952077007874E-002i</t>
  </si>
  <si>
    <t>0.895208698368051-5.24033810765209E-002i</t>
  </si>
  <si>
    <t>0.886113287637986-4.41235194258322E-002i</t>
  </si>
  <si>
    <t>0.878785407659281-3.43859542083061E-002i</t>
  </si>
  <si>
    <t>0.873418783925526-2.35425851244407E-002i</t>
  </si>
  <si>
    <t>0.870146941007814-1.19573321802365E-002i</t>
  </si>
  <si>
    <t>0.869047799330337</t>
  </si>
  <si>
    <t>0.870146941007814+1.19573321802365E-002i</t>
  </si>
  <si>
    <t>0.873418783925526+2.35425851244408E-002i</t>
  </si>
  <si>
    <t>0.878785407659281+3.43859542083062E-002i</t>
  </si>
  <si>
    <t>0.886113287637986+4.41235194258323E-002i</t>
  </si>
  <si>
    <t>0.895208698368051+5.2403381076521E-002i</t>
  </si>
  <si>
    <t>0.905813017705843+5.88952077007874E-002i</t>
  </si>
  <si>
    <t>0.91759955570411+6.33036039067026E-002i</t>
  </si>
  <si>
    <t>0.930173770236445+6.53850505744941E-002i</t>
  </si>
  <si>
    <t>0.943078724723271+6.49673752352127E-002i</t>
  </si>
  <si>
    <t>0.955807301156542+6.19698685160713E-002i</t>
  </si>
  <si>
    <t>0.967821952835557+5.64214252496253E-002i</t>
  </si>
  <si>
    <t>0.978581691858017+4.84736485976262E-002i</t>
  </si>
  <si>
    <t>0.987574688130665+3.84059007854524E-002i</t>
  </si>
  <si>
    <t>0.994353546609686+2.66199363453357E-002i</t>
  </si>
  <si>
    <t>0.998569330366463+1.3623005912808E-002i</t>
  </si>
  <si>
    <t>0.454026434312967</t>
  </si>
  <si>
    <t>0.360298316458428</t>
  </si>
  <si>
    <t>0.14114781276926</t>
  </si>
  <si>
    <t>3.63908040652486E-002</t>
  </si>
  <si>
    <t>6.94547394193954E-003</t>
  </si>
  <si>
    <t>1.04656640658704E-003</t>
  </si>
  <si>
    <t>1.29672197835548E-004</t>
  </si>
  <si>
    <t>1.35864756049256E-005</t>
  </si>
  <si>
    <t>1.22865547641168E-006</t>
  </si>
  <si>
    <t>9.74054528984757E-008</t>
  </si>
  <si>
    <t>6.85309382314657E-009</t>
  </si>
  <si>
    <t>4.32144402648534E-010</t>
  </si>
  <si>
    <t>0.999999999974038</t>
  </si>
  <si>
    <t>0.973608027664638-0.150439129207504i</t>
  </si>
  <si>
    <t>0.900125336212744-0.279316715137346i</t>
  </si>
  <si>
    <t>0.794454034080232-0.371319294250277i</t>
  </si>
  <si>
    <t>0.675389028973444-0.420770142459274i</t>
  </si>
  <si>
    <t>0.559914953593824-0.431101726373582i</t>
  </si>
  <si>
    <t>0.459531469492288-0.411510830045936i</t>
  </si>
  <si>
    <t>0.379414454989438-0.372918526282622i</t>
  </si>
  <si>
    <t>0.319695645090193-0.32494058929747i</t>
  </si>
  <si>
    <t>0.277554404971417-0.274473892474745i</t>
  </si>
  <si>
    <t>0.249089184577687-0.225605252323126i</t>
  </si>
  <si>
    <t>0.230525262979744-0.18021375400455i</t>
  </si>
  <si>
    <t>0.218775349079564-0.138733847610237i</t>
  </si>
  <si>
    <t>0.211566719706468-0.100791469611552i</t>
  </si>
  <si>
    <t>0.207354832347243-6.56292416467772E-002i</t>
  </si>
  <si>
    <t>0.205173616517974-3.23448138861222E-002i</t>
  </si>
  <si>
    <t>0.204501257487106</t>
  </si>
  <si>
    <t>0.205173616517974+3.23448138861226E-002i</t>
  </si>
  <si>
    <t>0.207354832347242+6.56292416467776E-002i</t>
  </si>
  <si>
    <t>0.211566719706468+0.100791469611552i</t>
  </si>
  <si>
    <t>0.218775349079564+0.138733847610237i</t>
  </si>
  <si>
    <t>0.230525262979744+0.180213754004551i</t>
  </si>
  <si>
    <t>0.249089184577687+0.225605252323126i</t>
  </si>
  <si>
    <t>0.277554404971418+0.274473892474746i</t>
  </si>
  <si>
    <t>0.319695645090194+0.32494058929747i</t>
  </si>
  <si>
    <t>0.379414454989438+0.372918526282622i</t>
  </si>
  <si>
    <t>0.459531469492289+0.411510830045936i</t>
  </si>
  <si>
    <t>0.559914953593825+0.431101726373581i</t>
  </si>
  <si>
    <t>0.675389028973444+0.420770142459274i</t>
  </si>
  <si>
    <t>0.794454034080232+0.371319294250277i</t>
  </si>
  <si>
    <t>0.900125336212745+0.279316715137345i</t>
  </si>
  <si>
    <t>0.973608027664639+0.150439129207504i</t>
  </si>
  <si>
    <t>0.999808390042844-1.92713950905029E-003i</t>
  </si>
  <si>
    <t>0.999241333682894-3.77817112475153E-003i</t>
  </si>
  <si>
    <t>0.998321788959751-5.48022806826639E-003i</t>
  </si>
  <si>
    <t>0.997086835050204-6.96675158473482E-003i</t>
  </si>
  <si>
    <t>0.995585977633166-8.18022420683498E-003i</t>
  </si>
  <si>
    <t>0.993878930744844-9.0744374873742E-003i</t>
  </si>
  <si>
    <t>0.992033009783617-9.61619907006524E-003i</t>
  </si>
  <si>
    <t>0.990120284089574-9.78642533232071E-003i</t>
  </si>
  <si>
    <t>0.988214638006115-9.58060699098806E-003i</t>
  </si>
  <si>
    <t>0.986388878148614-9.00867171108076E-003i</t>
  </si>
  <si>
    <t>0.984712004701416-8.09429670855306E-003i</t>
  </si>
  <si>
    <t>0.983246739619547-6.87374385760561E-003i</t>
  </si>
  <si>
    <t>0.982047378407338-5.39429969562668E-003i</t>
  </si>
  <si>
    <t>0.981158007999676-3.71240411192945E-003i</t>
  </si>
  <si>
    <t>0.980611113617812-1.89154655561531E-003i</t>
  </si>
  <si>
    <t>0.980426583633411</t>
  </si>
  <si>
    <t>0.980611113617812+1.89154655561532E-003i</t>
  </si>
  <si>
    <t>0.981158007999676+3.71240411192946E-003i</t>
  </si>
  <si>
    <t>0.982047378407338+5.39429969562669E-003i</t>
  </si>
  <si>
    <t>0.983246739619547+6.87374385760562E-003i</t>
  </si>
  <si>
    <t>0.984712004701416+8.09429670855307E-003i</t>
  </si>
  <si>
    <t>0.986388878148614+9.00867171108077E-003i</t>
  </si>
  <si>
    <t>0.988214638006115+9.58060699098806E-003i</t>
  </si>
  <si>
    <t>0.990120284089574+9.78642533232071E-003i</t>
  </si>
  <si>
    <t>0.992033009783617+9.61619907006524E-003i</t>
  </si>
  <si>
    <t>0.993878930744844+9.07443748737419E-003i</t>
  </si>
  <si>
    <t>0.995585977633166+8.18022420683497E-003i</t>
  </si>
  <si>
    <t>0.997086835050204+6.96675158473481E-003i</t>
  </si>
  <si>
    <t>0.998321788959751+5.48022806826638E-003i</t>
  </si>
  <si>
    <t>0.999241333682894+3.77817112475151E-003i</t>
  </si>
  <si>
    <t>0.999808390042844+1.92713950905027E-003i</t>
  </si>
  <si>
    <t>0.449561895969134</t>
  </si>
  <si>
    <t>0.361198786610164</t>
  </si>
  <si>
    <t>0.143307073862632</t>
  </si>
  <si>
    <t>3.74311375280425E-002</t>
  </si>
  <si>
    <t>7.23993366943801E-003</t>
  </si>
  <si>
    <t>1.1059600277603E-003</t>
  </si>
  <si>
    <t>1.38967577361262E-004</t>
  </si>
  <si>
    <t>1.47715854969642E-005</t>
  </si>
  <si>
    <t>1.35571923214886E-006</t>
  </si>
  <si>
    <t>1.09122453056488E-007</t>
  </si>
  <si>
    <t>7.79807024095847E-009</t>
  </si>
  <si>
    <t>4.99671008700364E-010</t>
  </si>
  <si>
    <t>0.999999999969456</t>
  </si>
  <si>
    <t>0.973131557485812-0.152286582065606i</t>
  </si>
  <si>
    <t>0.898387135091186-0.282505634512284i</t>
  </si>
  <si>
    <t>0.791085858127399-0.375049931404476i</t>
  </si>
  <si>
    <t>0.670490108274551-0.424249637216269i</t>
  </si>
  <si>
    <t>0.553916967684201-0.433779063571366i</t>
  </si>
  <si>
    <t>0.452984416239993-0.413161933344797i</t>
  </si>
  <si>
    <t>0.372805604956149-0.373596012964702i</t>
  </si>
  <si>
    <t>0.313357136119741-0.324858946147167i</t>
  </si>
  <si>
    <t>0.271653699345982-0.2738982579635i</t>
  </si>
  <si>
    <t>0.243666397680044-0.224778474438638i</t>
  </si>
  <si>
    <t>0.225542290244026-0.179324586854734i</t>
  </si>
  <si>
    <t>0.214156527763304-0.137913409049587i</t>
  </si>
  <si>
    <t>0.207224843048908-0.10012325279277i</t>
  </si>
  <si>
    <t>0.203204211988383-6.51624409283732E-002i</t>
  </si>
  <si>
    <t>0.201134346860594-3.2105779415473E-002i</t>
  </si>
  <si>
    <t>0.20049846922228</t>
  </si>
  <si>
    <t>0.201134346860594+3.21057794154734E-002i</t>
  </si>
  <si>
    <t>0.203204211988383+6.51624409283735E-002i</t>
  </si>
  <si>
    <t>0.207224843048908+0.10012325279277i</t>
  </si>
  <si>
    <t>0.214156527763305+0.137913409049587i</t>
  </si>
  <si>
    <t>0.225542290244026+0.179324586854734i</t>
  </si>
  <si>
    <t>0.243666397680044+0.224778474438638i</t>
  </si>
  <si>
    <t>0.271653699345983+0.2738982579635i</t>
  </si>
  <si>
    <t>0.313357136119741+0.324858946147167i</t>
  </si>
  <si>
    <t>0.372805604956149+0.373596012964702i</t>
  </si>
  <si>
    <t>0.452984416239994+0.413161933344797i</t>
  </si>
  <si>
    <t>0.553916967684201+0.433779063571366i</t>
  </si>
  <si>
    <t>0.670490108274552+0.424249637216269i</t>
  </si>
  <si>
    <t>0.7910858581274+0.375049931404476i</t>
  </si>
  <si>
    <t>0.898387135091187+0.282505634512284i</t>
  </si>
  <si>
    <t>0.973131557485812+0.152286582065605i</t>
  </si>
  <si>
    <t>0.999999999999904</t>
  </si>
  <si>
    <t>0.995751417960267-2.0316352619579E-002i</t>
  </si>
  <si>
    <t>0.983832330904788-3.71193006192578E-002i</t>
  </si>
  <si>
    <t>0.966481569280193-4.76911374194824E-002i</t>
  </si>
  <si>
    <t>0.946743752047309-5.06131642597216E-002i</t>
  </si>
  <si>
    <t>0.927767055089134-4.58529168115887E-002i</t>
  </si>
  <si>
    <t>0.912254514026047-3.45189503404621E-002i</t>
  </si>
  <si>
    <t>0.902174657040254-1.84771225035032E-002i</t>
  </si>
  <si>
    <t>0.898688204783511</t>
  </si>
  <si>
    <t>0.902174657040254+1.84771225035032E-002i</t>
  </si>
  <si>
    <t>0.912254514026047+3.45189503404622E-002i</t>
  </si>
  <si>
    <t>0.927767055089134+4.58529168115887E-002i</t>
  </si>
  <si>
    <t>0.946743752047309+5.06131642597216E-002i</t>
  </si>
  <si>
    <t>0.966481569280194+4.76911374194824E-002i</t>
  </si>
  <si>
    <t>0.983832330904788+3.71193006192577E-002i</t>
  </si>
  <si>
    <t>0.995751417960267+2.03163526195789E-002i</t>
  </si>
  <si>
    <t>0.426204311923723</t>
  </si>
  <si>
    <t>0.342432225006538</t>
  </si>
  <si>
    <t>0.158624719638325</t>
  </si>
  <si>
    <t>5.37754834856031E-002</t>
  </si>
  <si>
    <t>1.47045686673748E-002</t>
  </si>
  <si>
    <t>3.41342810327394E-003</t>
  </si>
  <si>
    <t>6.94267901222471E-004</t>
  </si>
  <si>
    <t>1.26388524787727E-004</t>
  </si>
  <si>
    <t>2.09104753734228E-005</t>
  </si>
  <si>
    <t>3.18028407646314E-006</t>
  </si>
  <si>
    <t>4.48607530597329E-007</t>
  </si>
  <si>
    <t>5.91061067015223E-008</t>
  </si>
  <si>
    <t>7.28826548674248E-009</t>
  </si>
  <si>
    <t>8.53226124789233E-010</t>
  </si>
  <si>
    <t>0.999999999865427</t>
  </si>
  <si>
    <t>0.965903220424563-0.171410063857765i</t>
  </si>
  <si>
    <t>0.873375897521619-0.3112856791054i</t>
  </si>
  <si>
    <t>0.746683343825374-0.400206630541416i</t>
  </si>
  <si>
    <t>0.613309704234931-0.435591319427393i</t>
  </si>
  <si>
    <t>0.494015878526582-0.427844632914614i</t>
  </si>
  <si>
    <t>0.39897516229974-0.392545385361511i</t>
  </si>
  <si>
    <t>0.329432789412544-0.343937229655631i</t>
  </si>
  <si>
    <t>0.281610362207659-0.291946903130617i</t>
  </si>
  <si>
    <t>0.250139934620104-0.242084688286832i</t>
  </si>
  <si>
    <t>0.230044888265493-0.196644069624605i</t>
  </si>
  <si>
    <t>0.217473261740898-0.15602967205708i</t>
  </si>
  <si>
    <t>0.209731588651981-0.119729518738127i</t>
  </si>
  <si>
    <t>0.205053983339869-8.68844900945525E-002i</t>
  </si>
  <si>
    <t>0.202337657706546-5.65661178520566E-002i</t>
  </si>
  <si>
    <t>0.200932083499848-2.78830590966483E-002i</t>
  </si>
  <si>
    <t>0.200498469138203</t>
  </si>
  <si>
    <t>0.200932083499848+2.78830590966487E-002i</t>
  </si>
  <si>
    <t>0.202337657706546+5.6566117852057E-002i</t>
  </si>
  <si>
    <t>0.205053983339869+8.68844900945528E-002i</t>
  </si>
  <si>
    <t>0.209731588651981+0.119729518738127i</t>
  </si>
  <si>
    <t>0.217473261740898+0.15602967205708i</t>
  </si>
  <si>
    <t>0.230044888265493+0.196644069624605i</t>
  </si>
  <si>
    <t>0.250139934620104+0.242084688286833i</t>
  </si>
  <si>
    <t>0.281610362207659+0.291946903130617i</t>
  </si>
  <si>
    <t>0.329432789412544+0.343937229655632i</t>
  </si>
  <si>
    <t>0.39897516229974+0.392545385361511i</t>
  </si>
  <si>
    <t>0.494015878526583+0.427844632914614i</t>
  </si>
  <si>
    <t>0.613309704234932+0.435591319427393i</t>
  </si>
  <si>
    <t>0.746683343825375+0.400206630541416i</t>
  </si>
  <si>
    <t>0.87337589752162+0.311285679105399i</t>
  </si>
  <si>
    <t>0.965903220424564+0.171410063857764i</t>
  </si>
  <si>
    <t>5.3775483485603E-002</t>
  </si>
  <si>
    <t>1.47045686673747E-002</t>
  </si>
  <si>
    <t>6.94267901222499E-004</t>
  </si>
  <si>
    <t>1.26388524787691E-004</t>
  </si>
  <si>
    <t>2.091047537348E-005</t>
  </si>
  <si>
    <t>3.18028407651788E-006</t>
  </si>
  <si>
    <t>4.48607530463301E-007</t>
  </si>
  <si>
    <t>5.91061066673434E-008</t>
  </si>
  <si>
    <t>7.2882655276934E-009</t>
  </si>
  <si>
    <t>8.53226100768856E-010</t>
  </si>
  <si>
    <t>0.205053983339869-8.68844900945524E-002i</t>
  </si>
  <si>
    <t>0.202337657706546+5.65661178520569E-002i</t>
  </si>
  <si>
    <t>0.205053983339869+8.68844900945527E-002i</t>
  </si>
  <si>
    <t>6.94267901222498E-004</t>
  </si>
  <si>
    <t>1.26388524787696E-004</t>
  </si>
  <si>
    <t>2.09104753734731E-005</t>
  </si>
  <si>
    <t>3.180284076524E-006</t>
  </si>
  <si>
    <t>4.48607530452607E-007</t>
  </si>
  <si>
    <t>5.91061066700916E-008</t>
  </si>
  <si>
    <t>7.2882655291305E-009</t>
  </si>
  <si>
    <t>8.53226092897198E-010</t>
  </si>
  <si>
    <t>0.250139934620104-0.242084688286833i</t>
  </si>
  <si>
    <t>0.200932083499848-2.78830590966484E-002i</t>
  </si>
  <si>
    <t>3.41342810327396E-003</t>
  </si>
  <si>
    <t>6.94267901222463E-004</t>
  </si>
  <si>
    <t>1.26388524787693E-004</t>
  </si>
  <si>
    <t>2.09104753735008E-005</t>
  </si>
  <si>
    <t>3.18028407651587E-006</t>
  </si>
  <si>
    <t>4.48607530429095E-007</t>
  </si>
  <si>
    <t>5.91061066868612E-008</t>
  </si>
  <si>
    <t>7.2882655522261E-009</t>
  </si>
  <si>
    <t>8.53226064224458E-010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</si>
  <si>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</si>
  <si>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</si>
  <si>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</si>
  <si>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</si>
  <si>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</si>
  <si>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</si>
  <si>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</si>
  <si>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</si>
  <si>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</si>
  <si>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</si>
  <si>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S/N</t>
  </si>
  <si>
    <t>avgD(1)</t>
  </si>
  <si>
    <t>Chi Single</t>
  </si>
  <si>
    <t>p (1)</t>
  </si>
  <si>
    <t>Rel D Lvl (Da)(1)</t>
  </si>
  <si>
    <t>#NHs (1)</t>
  </si>
  <si>
    <t>p(Max)</t>
  </si>
  <si>
    <t>#NH(Max)</t>
  </si>
  <si>
    <t>Chi2 single NHs</t>
  </si>
  <si>
    <t>Weight(2)</t>
  </si>
  <si>
    <t>p(2)</t>
  </si>
  <si>
    <t>RelInt(1)</t>
  </si>
  <si>
    <t>RelInt(2)</t>
  </si>
  <si>
    <t># NHs(2)</t>
  </si>
  <si>
    <t>avgD(2)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</si>
  <si>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</si>
  <si>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</si>
  <si>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</si>
  <si>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</si>
  <si>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</si>
  <si>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</si>
  <si>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</si>
  <si>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</si>
  <si>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</si>
  <si>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</si>
  <si>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</si>
  <si>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</si>
  <si>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</si>
  <si>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</si>
  <si>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Sep Limit</t>
  </si>
  <si>
    <t>deltaChi Double</t>
  </si>
  <si>
    <t>(DChi Limit)</t>
  </si>
  <si>
    <t>NH1</t>
  </si>
  <si>
    <t>p1</t>
  </si>
  <si>
    <t>C1</t>
  </si>
  <si>
    <t>NH2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</si>
  <si>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</si>
  <si>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</si>
  <si>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</si>
  <si>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</si>
  <si>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</si>
  <si>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</si>
  <si>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</si>
  <si>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</si>
  <si>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</si>
  <si>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</si>
  <si>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</si>
  <si>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Parameters Statistics</t>
  </si>
  <si>
    <t>Par.</t>
  </si>
  <si>
    <t>Value</t>
  </si>
  <si>
    <t>Std. Err.</t>
  </si>
  <si>
    <t>t calc.</t>
  </si>
  <si>
    <t>Crit. t(.05)</t>
  </si>
  <si>
    <t>CV%</t>
  </si>
  <si>
    <t>Int(1) error</t>
  </si>
  <si>
    <t>Int(2) error</t>
  </si>
  <si>
    <t>Error</t>
  </si>
  <si>
    <t>dChi</t>
  </si>
  <si>
    <t>n</t>
  </si>
  <si>
    <t>F stat</t>
  </si>
  <si>
    <t>p value</t>
  </si>
  <si>
    <t>AVG</t>
  </si>
  <si>
    <t>STDEV</t>
  </si>
  <si>
    <t>Int1</t>
  </si>
  <si>
    <t>Int2</t>
  </si>
  <si>
    <t>Int3</t>
  </si>
  <si>
    <t>Double Chi</t>
  </si>
  <si>
    <t>RelInt(3)</t>
  </si>
  <si>
    <t># NHs(3)</t>
  </si>
  <si>
    <t>avgD(3)</t>
  </si>
  <si>
    <t>Weight(3)</t>
  </si>
  <si>
    <t>p(3)</t>
  </si>
  <si>
    <t>deltaChi Triple</t>
  </si>
  <si>
    <t>NH3</t>
  </si>
  <si>
    <t>p3</t>
  </si>
  <si>
    <t>C3</t>
  </si>
  <si>
    <t>Int(3) error</t>
  </si>
  <si>
    <t>F stat triple</t>
  </si>
  <si>
    <t>p value triple</t>
  </si>
  <si>
    <t>mz</t>
  </si>
  <si>
    <t>Int</t>
  </si>
  <si>
    <t>Int_norm</t>
  </si>
  <si>
    <t>residu^2</t>
  </si>
  <si>
    <t>Fit1</t>
  </si>
  <si>
    <t>Fit1_norm</t>
  </si>
  <si>
    <t>Fit3</t>
  </si>
  <si>
    <t>Fit3_norm</t>
  </si>
  <si>
    <t>chi2(lisa)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</si>
</sst>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3.42578125</c:v>
                </c:pt>
                <c:pt idx="1">
                  <c:v>6.4639892578125</c:v>
                </c:pt>
                <c:pt idx="2">
                  <c:v>9.6832275390625</c:v>
                </c:pt>
                <c:pt idx="3">
                  <c:v>5.8123779296875</c:v>
                </c:pt>
                <c:pt idx="4">
                  <c:v>1.67724609375</c:v>
                </c:pt>
                <c:pt idx="5">
                  <c:v>3.14501953125</c:v>
                </c:pt>
                <c:pt idx="6">
                  <c:v>4.6741943359375</c:v>
                </c:pt>
                <c:pt idx="7">
                  <c:v>7.60400390625</c:v>
                </c:pt>
                <c:pt idx="8">
                  <c:v>5.0335693359375</c:v>
                </c:pt>
                <c:pt idx="9">
                  <c:v>6.6038818359375</c:v>
                </c:pt>
                <c:pt idx="10">
                  <c:v>9.224365234375</c:v>
                </c:pt>
                <c:pt idx="11">
                  <c:v>8.26806640625</c:v>
                </c:pt>
                <c:pt idx="12">
                  <c:v>10.7568359375</c:v>
                </c:pt>
                <c:pt idx="13">
                  <c:v>10.1497802734375</c:v>
                </c:pt>
                <c:pt idx="14">
                  <c:v>5.930419921875</c:v>
                </c:pt>
                <c:pt idx="15">
                  <c:v>8.270263671875</c:v>
                </c:pt>
                <c:pt idx="16">
                  <c:v>5.0062255859375</c:v>
                </c:pt>
                <c:pt idx="17">
                  <c:v>10.35791015625</c:v>
                </c:pt>
                <c:pt idx="18">
                  <c:v>4.3248291015625</c:v>
                </c:pt>
                <c:pt idx="19">
                  <c:v>6.121337890625</c:v>
                </c:pt>
                <c:pt idx="20">
                  <c:v>8.3990478515625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7-4420-8EF5-E8BE4C6A1BDD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3.3120409987178907</c:v>
                </c:pt>
                <c:pt idx="1">
                  <c:v>6.3687101595868185</c:v>
                </c:pt>
                <c:pt idx="2">
                  <c:v>9.5535973752793346</c:v>
                </c:pt>
                <c:pt idx="3">
                  <c:v>11.643580621534744</c:v>
                </c:pt>
                <c:pt idx="4">
                  <c:v>0.61676622071427045</c:v>
                </c:pt>
                <c:pt idx="5">
                  <c:v>0.11118608283239054</c:v>
                </c:pt>
                <c:pt idx="6">
                  <c:v>8.9627124905226563E-2</c:v>
                </c:pt>
                <c:pt idx="7">
                  <c:v>3.6180803904074739</c:v>
                </c:pt>
                <c:pt idx="8">
                  <c:v>4.8993661079044211</c:v>
                </c:pt>
                <c:pt idx="9">
                  <c:v>6.9679303998470425</c:v>
                </c:pt>
                <c:pt idx="10">
                  <c:v>9.6926857209557173</c:v>
                </c:pt>
                <c:pt idx="11">
                  <c:v>8.3027463198843314</c:v>
                </c:pt>
                <c:pt idx="12">
                  <c:v>10.846699879606447</c:v>
                </c:pt>
                <c:pt idx="13">
                  <c:v>11.971416504679496</c:v>
                </c:pt>
                <c:pt idx="14">
                  <c:v>6.0521283895683133</c:v>
                </c:pt>
                <c:pt idx="15">
                  <c:v>9.4332525386541182</c:v>
                </c:pt>
                <c:pt idx="16">
                  <c:v>3.7268852636745646</c:v>
                </c:pt>
                <c:pt idx="17">
                  <c:v>10.269672917182405</c:v>
                </c:pt>
                <c:pt idx="18">
                  <c:v>0.75640050982186613</c:v>
                </c:pt>
                <c:pt idx="19">
                  <c:v>0.20051148421083498</c:v>
                </c:pt>
                <c:pt idx="20">
                  <c:v>10.544087515560625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7-4420-8EF5-E8BE4C6A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18944"/>
        <c:axId val="761215616"/>
      </c:scatterChart>
      <c:valAx>
        <c:axId val="761218944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1215616"/>
        <c:crosses val="autoZero"/>
        <c:crossBetween val="midCat"/>
      </c:valAx>
      <c:valAx>
        <c:axId val="761215616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61218944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 min}'!$I$78</c:f>
              <c:numCache>
                <c:formatCode>General</c:formatCode>
                <c:ptCount val="1"/>
                <c:pt idx="0">
                  <c:v>3.6542509699570798E-2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2C-46F8-8E26-7728485B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60249120"/>
        <c:axId val="86024620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2C-46F8-8E26-7728485B670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52C-46F8-8E26-7728485B670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52C-46F8-8E26-7728485B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49120"/>
        <c:axId val="860246208"/>
      </c:scatterChart>
      <c:catAx>
        <c:axId val="8602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246208"/>
        <c:crosses val="autoZero"/>
        <c:auto val="1"/>
        <c:lblAlgn val="ctr"/>
        <c:lblOffset val="100"/>
        <c:noMultiLvlLbl val="0"/>
      </c:catAx>
      <c:valAx>
        <c:axId val="8602462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6024912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 min}'!$K$101:$K$120</c:f>
              <c:numCache>
                <c:formatCode>General</c:formatCode>
                <c:ptCount val="20"/>
                <c:pt idx="0">
                  <c:v>1.8009852077230095</c:v>
                </c:pt>
                <c:pt idx="1">
                  <c:v>5.9370503777993697</c:v>
                </c:pt>
                <c:pt idx="2">
                  <c:v>2.0034514220441184</c:v>
                </c:pt>
                <c:pt idx="3">
                  <c:v>5.7498407914239449</c:v>
                </c:pt>
                <c:pt idx="4">
                  <c:v>6.2084903729252447</c:v>
                </c:pt>
                <c:pt idx="5">
                  <c:v>4.9034640611692906</c:v>
                </c:pt>
                <c:pt idx="6">
                  <c:v>3.3079492380786064</c:v>
                </c:pt>
                <c:pt idx="7">
                  <c:v>5.2368084277701632</c:v>
                </c:pt>
                <c:pt idx="8">
                  <c:v>6.092531539248907</c:v>
                </c:pt>
                <c:pt idx="9">
                  <c:v>1.8998352731761257</c:v>
                </c:pt>
              </c:numCache>
            </c:numRef>
          </c:xVal>
          <c:yVal>
            <c:numRef>
              <c:f>'Sheet1 {2 min}'!$Q$101:$Q$120</c:f>
              <c:numCache>
                <c:formatCode>General</c:formatCode>
                <c:ptCount val="20"/>
                <c:pt idx="0">
                  <c:v>2.4949977005095673E-4</c:v>
                </c:pt>
                <c:pt idx="1">
                  <c:v>0.16254988331073172</c:v>
                </c:pt>
                <c:pt idx="2">
                  <c:v>0</c:v>
                </c:pt>
                <c:pt idx="3">
                  <c:v>5.6580189835387713E-2</c:v>
                </c:pt>
                <c:pt idx="4">
                  <c:v>0.75098034739831154</c:v>
                </c:pt>
                <c:pt idx="5">
                  <c:v>0.39361207797752545</c:v>
                </c:pt>
                <c:pt idx="6">
                  <c:v>1.503131954281634E-2</c:v>
                </c:pt>
                <c:pt idx="7">
                  <c:v>0.31428246165664547</c:v>
                </c:pt>
                <c:pt idx="8">
                  <c:v>0.69528564458638986</c:v>
                </c:pt>
                <c:pt idx="9">
                  <c:v>1.3346323082775542E-3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2-49E6-9ABC-14375FD4007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 min}'!$M$101:$M$120</c:f>
              <c:numCache>
                <c:formatCode>General</c:formatCode>
                <c:ptCount val="20"/>
                <c:pt idx="0">
                  <c:v>6.135342406063411</c:v>
                </c:pt>
                <c:pt idx="1">
                  <c:v>5.9739460600322332</c:v>
                </c:pt>
                <c:pt idx="2">
                  <c:v>6.1967922016959074</c:v>
                </c:pt>
                <c:pt idx="3">
                  <c:v>6.0803350989636353</c:v>
                </c:pt>
                <c:pt idx="4">
                  <c:v>6.248739343859377</c:v>
                </c:pt>
                <c:pt idx="5">
                  <c:v>7.0445003893203886</c:v>
                </c:pt>
                <c:pt idx="6">
                  <c:v>5.6753824009753799</c:v>
                </c:pt>
                <c:pt idx="7">
                  <c:v>5.7877444759612562</c:v>
                </c:pt>
                <c:pt idx="8">
                  <c:v>6.2240234466580509</c:v>
                </c:pt>
                <c:pt idx="9">
                  <c:v>6.2804541211983</c:v>
                </c:pt>
              </c:numCache>
            </c:numRef>
          </c:xVal>
          <c:yVal>
            <c:numRef>
              <c:f>'Sheet1 {2 min}'!$R$101:$R$120</c:f>
              <c:numCache>
                <c:formatCode>General</c:formatCode>
                <c:ptCount val="20"/>
                <c:pt idx="0">
                  <c:v>0.95562398145380012</c:v>
                </c:pt>
                <c:pt idx="1">
                  <c:v>0.64707668670465013</c:v>
                </c:pt>
                <c:pt idx="2">
                  <c:v>0.91778302776146803</c:v>
                </c:pt>
                <c:pt idx="3">
                  <c:v>0.82655458854925146</c:v>
                </c:pt>
                <c:pt idx="4">
                  <c:v>0.1342170637035176</c:v>
                </c:pt>
                <c:pt idx="5">
                  <c:v>0.53513850674236074</c:v>
                </c:pt>
                <c:pt idx="6">
                  <c:v>9.4857884308454779E-2</c:v>
                </c:pt>
                <c:pt idx="7">
                  <c:v>0.35277476321696993</c:v>
                </c:pt>
                <c:pt idx="8">
                  <c:v>0.26075552108188843</c:v>
                </c:pt>
                <c:pt idx="9">
                  <c:v>0.95282696528134392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2-49E6-9ABC-14375FD40079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 min}'!$O$101:$O$120</c:f>
              <c:numCache>
                <c:formatCode>General</c:formatCode>
                <c:ptCount val="20"/>
                <c:pt idx="0">
                  <c:v>9.5988998914161492</c:v>
                </c:pt>
                <c:pt idx="1">
                  <c:v>7.9237876518548305</c:v>
                </c:pt>
                <c:pt idx="2">
                  <c:v>8.9108498782479568</c:v>
                </c:pt>
                <c:pt idx="3">
                  <c:v>7.8355687704426034</c:v>
                </c:pt>
                <c:pt idx="4">
                  <c:v>7.1147668474384806</c:v>
                </c:pt>
                <c:pt idx="5">
                  <c:v>9.9551714744951187</c:v>
                </c:pt>
                <c:pt idx="6">
                  <c:v>6.62703625686094</c:v>
                </c:pt>
                <c:pt idx="7">
                  <c:v>7.9857685549213135</c:v>
                </c:pt>
                <c:pt idx="8">
                  <c:v>8.9845508061149477</c:v>
                </c:pt>
                <c:pt idx="9">
                  <c:v>8.7060663869196055</c:v>
                </c:pt>
              </c:numCache>
            </c:numRef>
          </c:xVal>
          <c:yVal>
            <c:numRef>
              <c:f>'Sheet1 {2 min}'!$S$101:$S$120</c:f>
              <c:numCache>
                <c:formatCode>General</c:formatCode>
                <c:ptCount val="20"/>
                <c:pt idx="0">
                  <c:v>4.4126518776148982E-2</c:v>
                </c:pt>
                <c:pt idx="1">
                  <c:v>0.19037342998461815</c:v>
                </c:pt>
                <c:pt idx="2">
                  <c:v>8.2216972238532082E-2</c:v>
                </c:pt>
                <c:pt idx="3">
                  <c:v>0.11686522161536082</c:v>
                </c:pt>
                <c:pt idx="4">
                  <c:v>0.11480258889817084</c:v>
                </c:pt>
                <c:pt idx="5">
                  <c:v>7.1249415280113831E-2</c:v>
                </c:pt>
                <c:pt idx="6">
                  <c:v>0.8901107961487289</c:v>
                </c:pt>
                <c:pt idx="7">
                  <c:v>0.33294277512638454</c:v>
                </c:pt>
                <c:pt idx="8">
                  <c:v>4.3958834331721819E-2</c:v>
                </c:pt>
                <c:pt idx="9">
                  <c:v>4.5838402410378613E-2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2-49E6-9ABC-14375FD4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47040"/>
        <c:axId val="860247872"/>
      </c:scatterChart>
      <c:valAx>
        <c:axId val="8602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247872"/>
        <c:crosses val="autoZero"/>
        <c:crossBetween val="midCat"/>
      </c:valAx>
      <c:valAx>
        <c:axId val="860247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24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{3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{3 min}'!$B$1:$B$804</c:f>
              <c:numCache>
                <c:formatCode>General</c:formatCode>
                <c:ptCount val="804"/>
                <c:pt idx="0">
                  <c:v>62</c:v>
                </c:pt>
                <c:pt idx="1">
                  <c:v>31.25</c:v>
                </c:pt>
                <c:pt idx="2">
                  <c:v>17.75</c:v>
                </c:pt>
                <c:pt idx="3">
                  <c:v>8.75</c:v>
                </c:pt>
                <c:pt idx="4">
                  <c:v>3</c:v>
                </c:pt>
                <c:pt idx="5">
                  <c:v>3</c:v>
                </c:pt>
                <c:pt idx="6">
                  <c:v>6.25</c:v>
                </c:pt>
                <c:pt idx="7">
                  <c:v>3.5</c:v>
                </c:pt>
                <c:pt idx="8">
                  <c:v>0.25</c:v>
                </c:pt>
                <c:pt idx="9">
                  <c:v>0</c:v>
                </c:pt>
                <c:pt idx="10">
                  <c:v>4.75</c:v>
                </c:pt>
                <c:pt idx="11">
                  <c:v>13</c:v>
                </c:pt>
                <c:pt idx="12">
                  <c:v>13.5</c:v>
                </c:pt>
                <c:pt idx="13">
                  <c:v>15.25</c:v>
                </c:pt>
                <c:pt idx="14">
                  <c:v>47.75</c:v>
                </c:pt>
                <c:pt idx="15">
                  <c:v>90.5</c:v>
                </c:pt>
                <c:pt idx="16">
                  <c:v>87.75</c:v>
                </c:pt>
                <c:pt idx="17">
                  <c:v>51.5</c:v>
                </c:pt>
                <c:pt idx="18">
                  <c:v>30</c:v>
                </c:pt>
                <c:pt idx="19">
                  <c:v>34.25</c:v>
                </c:pt>
                <c:pt idx="20">
                  <c:v>71.25</c:v>
                </c:pt>
                <c:pt idx="21">
                  <c:v>133.69999694824219</c:v>
                </c:pt>
                <c:pt idx="22">
                  <c:v>154.30000305175781</c:v>
                </c:pt>
                <c:pt idx="23">
                  <c:v>120</c:v>
                </c:pt>
                <c:pt idx="24">
                  <c:v>85.5</c:v>
                </c:pt>
                <c:pt idx="25">
                  <c:v>82.25</c:v>
                </c:pt>
                <c:pt idx="26">
                  <c:v>116.30000305175781</c:v>
                </c:pt>
                <c:pt idx="27">
                  <c:v>123.80000305175781</c:v>
                </c:pt>
                <c:pt idx="28">
                  <c:v>95</c:v>
                </c:pt>
                <c:pt idx="29">
                  <c:v>90.75</c:v>
                </c:pt>
                <c:pt idx="30">
                  <c:v>96</c:v>
                </c:pt>
                <c:pt idx="31">
                  <c:v>147.19999694824219</c:v>
                </c:pt>
                <c:pt idx="32">
                  <c:v>302</c:v>
                </c:pt>
                <c:pt idx="33">
                  <c:v>432.5</c:v>
                </c:pt>
                <c:pt idx="34">
                  <c:v>526.29998779296875</c:v>
                </c:pt>
                <c:pt idx="35">
                  <c:v>629.29998779296875</c:v>
                </c:pt>
                <c:pt idx="36">
                  <c:v>631.29998779296875</c:v>
                </c:pt>
                <c:pt idx="37">
                  <c:v>536.70001220703125</c:v>
                </c:pt>
                <c:pt idx="38">
                  <c:v>402.5</c:v>
                </c:pt>
                <c:pt idx="39">
                  <c:v>306.29998779296875</c:v>
                </c:pt>
                <c:pt idx="40">
                  <c:v>226.80000305175781</c:v>
                </c:pt>
                <c:pt idx="41">
                  <c:v>111.69999694824219</c:v>
                </c:pt>
                <c:pt idx="42">
                  <c:v>69</c:v>
                </c:pt>
                <c:pt idx="43">
                  <c:v>78.75</c:v>
                </c:pt>
                <c:pt idx="44">
                  <c:v>56.75</c:v>
                </c:pt>
                <c:pt idx="45">
                  <c:v>59.75</c:v>
                </c:pt>
                <c:pt idx="46">
                  <c:v>73</c:v>
                </c:pt>
                <c:pt idx="47">
                  <c:v>41.5</c:v>
                </c:pt>
                <c:pt idx="48">
                  <c:v>17</c:v>
                </c:pt>
                <c:pt idx="49">
                  <c:v>12.75</c:v>
                </c:pt>
                <c:pt idx="50">
                  <c:v>23.5</c:v>
                </c:pt>
                <c:pt idx="51">
                  <c:v>51.75</c:v>
                </c:pt>
                <c:pt idx="52">
                  <c:v>54</c:v>
                </c:pt>
                <c:pt idx="53">
                  <c:v>31.25</c:v>
                </c:pt>
                <c:pt idx="54">
                  <c:v>30.5</c:v>
                </c:pt>
                <c:pt idx="55">
                  <c:v>53</c:v>
                </c:pt>
                <c:pt idx="56">
                  <c:v>65.25</c:v>
                </c:pt>
                <c:pt idx="57">
                  <c:v>60.25</c:v>
                </c:pt>
                <c:pt idx="58">
                  <c:v>63.75</c:v>
                </c:pt>
                <c:pt idx="59">
                  <c:v>64.75</c:v>
                </c:pt>
                <c:pt idx="60">
                  <c:v>41</c:v>
                </c:pt>
                <c:pt idx="61">
                  <c:v>30</c:v>
                </c:pt>
                <c:pt idx="62">
                  <c:v>41.5</c:v>
                </c:pt>
                <c:pt idx="63">
                  <c:v>47.5</c:v>
                </c:pt>
                <c:pt idx="64">
                  <c:v>46.5</c:v>
                </c:pt>
                <c:pt idx="65">
                  <c:v>60.25</c:v>
                </c:pt>
                <c:pt idx="66">
                  <c:v>71.5</c:v>
                </c:pt>
                <c:pt idx="67">
                  <c:v>52</c:v>
                </c:pt>
                <c:pt idx="68">
                  <c:v>46.25</c:v>
                </c:pt>
                <c:pt idx="69">
                  <c:v>64.75</c:v>
                </c:pt>
                <c:pt idx="70">
                  <c:v>88.5</c:v>
                </c:pt>
                <c:pt idx="71">
                  <c:v>159</c:v>
                </c:pt>
                <c:pt idx="72">
                  <c:v>254.69999694824219</c:v>
                </c:pt>
                <c:pt idx="73">
                  <c:v>437.79998779296875</c:v>
                </c:pt>
                <c:pt idx="74">
                  <c:v>684.29998779296875</c:v>
                </c:pt>
                <c:pt idx="75">
                  <c:v>711.70001220703125</c:v>
                </c:pt>
                <c:pt idx="76">
                  <c:v>585.70001220703125</c:v>
                </c:pt>
                <c:pt idx="77">
                  <c:v>475</c:v>
                </c:pt>
                <c:pt idx="78">
                  <c:v>437</c:v>
                </c:pt>
                <c:pt idx="79">
                  <c:v>471</c:v>
                </c:pt>
                <c:pt idx="80">
                  <c:v>380.5</c:v>
                </c:pt>
                <c:pt idx="81">
                  <c:v>229.69999694824219</c:v>
                </c:pt>
                <c:pt idx="82">
                  <c:v>148.19999694824219</c:v>
                </c:pt>
                <c:pt idx="83">
                  <c:v>71.75</c:v>
                </c:pt>
                <c:pt idx="84">
                  <c:v>14.75</c:v>
                </c:pt>
                <c:pt idx="85">
                  <c:v>1</c:v>
                </c:pt>
                <c:pt idx="86">
                  <c:v>2.75</c:v>
                </c:pt>
                <c:pt idx="87">
                  <c:v>8.25</c:v>
                </c:pt>
                <c:pt idx="88">
                  <c:v>8.25</c:v>
                </c:pt>
                <c:pt idx="89">
                  <c:v>18.5</c:v>
                </c:pt>
                <c:pt idx="90">
                  <c:v>35.75</c:v>
                </c:pt>
                <c:pt idx="91">
                  <c:v>26.5</c:v>
                </c:pt>
                <c:pt idx="92">
                  <c:v>15.75</c:v>
                </c:pt>
                <c:pt idx="93">
                  <c:v>30.25</c:v>
                </c:pt>
                <c:pt idx="94">
                  <c:v>35</c:v>
                </c:pt>
                <c:pt idx="95">
                  <c:v>14.75</c:v>
                </c:pt>
                <c:pt idx="96">
                  <c:v>4.75</c:v>
                </c:pt>
                <c:pt idx="97">
                  <c:v>11.5</c:v>
                </c:pt>
                <c:pt idx="98">
                  <c:v>33</c:v>
                </c:pt>
                <c:pt idx="99">
                  <c:v>99</c:v>
                </c:pt>
                <c:pt idx="100">
                  <c:v>138</c:v>
                </c:pt>
                <c:pt idx="101">
                  <c:v>107.30000305175781</c:v>
                </c:pt>
                <c:pt idx="102">
                  <c:v>88.5</c:v>
                </c:pt>
                <c:pt idx="103">
                  <c:v>76.5</c:v>
                </c:pt>
                <c:pt idx="104">
                  <c:v>73</c:v>
                </c:pt>
                <c:pt idx="105">
                  <c:v>100.19999694824219</c:v>
                </c:pt>
                <c:pt idx="106">
                  <c:v>98.75</c:v>
                </c:pt>
                <c:pt idx="107">
                  <c:v>59</c:v>
                </c:pt>
                <c:pt idx="108">
                  <c:v>30.75</c:v>
                </c:pt>
                <c:pt idx="109">
                  <c:v>64.75</c:v>
                </c:pt>
                <c:pt idx="110">
                  <c:v>137.69999694824219</c:v>
                </c:pt>
                <c:pt idx="111">
                  <c:v>177.80000305175781</c:v>
                </c:pt>
                <c:pt idx="112">
                  <c:v>260</c:v>
                </c:pt>
                <c:pt idx="113">
                  <c:v>407.20001220703125</c:v>
                </c:pt>
                <c:pt idx="114">
                  <c:v>545.70001220703125</c:v>
                </c:pt>
                <c:pt idx="115">
                  <c:v>617</c:v>
                </c:pt>
                <c:pt idx="116">
                  <c:v>599.5</c:v>
                </c:pt>
                <c:pt idx="117">
                  <c:v>585.29998779296875</c:v>
                </c:pt>
                <c:pt idx="118">
                  <c:v>573.20001220703125</c:v>
                </c:pt>
                <c:pt idx="119">
                  <c:v>564</c:v>
                </c:pt>
                <c:pt idx="120">
                  <c:v>598.70001220703125</c:v>
                </c:pt>
                <c:pt idx="121">
                  <c:v>568.29998779296875</c:v>
                </c:pt>
                <c:pt idx="122">
                  <c:v>391.29998779296875</c:v>
                </c:pt>
                <c:pt idx="123">
                  <c:v>205.5</c:v>
                </c:pt>
                <c:pt idx="124">
                  <c:v>110.5</c:v>
                </c:pt>
                <c:pt idx="125">
                  <c:v>56.25</c:v>
                </c:pt>
                <c:pt idx="126">
                  <c:v>29</c:v>
                </c:pt>
                <c:pt idx="127">
                  <c:v>19.5</c:v>
                </c:pt>
                <c:pt idx="128">
                  <c:v>37</c:v>
                </c:pt>
                <c:pt idx="129">
                  <c:v>61.25</c:v>
                </c:pt>
                <c:pt idx="130">
                  <c:v>53</c:v>
                </c:pt>
                <c:pt idx="131">
                  <c:v>59.5</c:v>
                </c:pt>
                <c:pt idx="132">
                  <c:v>67.5</c:v>
                </c:pt>
                <c:pt idx="133">
                  <c:v>37</c:v>
                </c:pt>
                <c:pt idx="134">
                  <c:v>9.25</c:v>
                </c:pt>
                <c:pt idx="135">
                  <c:v>9</c:v>
                </c:pt>
                <c:pt idx="136">
                  <c:v>26</c:v>
                </c:pt>
                <c:pt idx="137">
                  <c:v>42.25</c:v>
                </c:pt>
                <c:pt idx="138">
                  <c:v>44.75</c:v>
                </c:pt>
                <c:pt idx="139">
                  <c:v>42.25</c:v>
                </c:pt>
                <c:pt idx="140">
                  <c:v>46.5</c:v>
                </c:pt>
                <c:pt idx="141">
                  <c:v>50.75</c:v>
                </c:pt>
                <c:pt idx="142">
                  <c:v>51</c:v>
                </c:pt>
                <c:pt idx="143">
                  <c:v>74.5</c:v>
                </c:pt>
                <c:pt idx="144">
                  <c:v>95.25</c:v>
                </c:pt>
                <c:pt idx="145">
                  <c:v>95.75</c:v>
                </c:pt>
                <c:pt idx="146">
                  <c:v>116.80000305175781</c:v>
                </c:pt>
                <c:pt idx="147">
                  <c:v>120</c:v>
                </c:pt>
                <c:pt idx="148">
                  <c:v>80.25</c:v>
                </c:pt>
                <c:pt idx="149">
                  <c:v>65</c:v>
                </c:pt>
                <c:pt idx="150">
                  <c:v>114.30000305175781</c:v>
                </c:pt>
                <c:pt idx="151">
                  <c:v>140.30000305175781</c:v>
                </c:pt>
                <c:pt idx="152">
                  <c:v>125.5</c:v>
                </c:pt>
                <c:pt idx="153">
                  <c:v>176.30000305175781</c:v>
                </c:pt>
                <c:pt idx="154">
                  <c:v>263.79998779296875</c:v>
                </c:pt>
                <c:pt idx="155">
                  <c:v>383.5</c:v>
                </c:pt>
                <c:pt idx="156">
                  <c:v>576</c:v>
                </c:pt>
                <c:pt idx="157">
                  <c:v>686.20001220703125</c:v>
                </c:pt>
                <c:pt idx="158">
                  <c:v>652.5</c:v>
                </c:pt>
                <c:pt idx="159">
                  <c:v>581</c:v>
                </c:pt>
                <c:pt idx="160">
                  <c:v>611.70001220703125</c:v>
                </c:pt>
                <c:pt idx="161">
                  <c:v>767.79998779296875</c:v>
                </c:pt>
                <c:pt idx="162">
                  <c:v>778.70001220703125</c:v>
                </c:pt>
                <c:pt idx="163">
                  <c:v>551.29998779296875</c:v>
                </c:pt>
                <c:pt idx="164">
                  <c:v>292.5</c:v>
                </c:pt>
                <c:pt idx="165">
                  <c:v>145.80000305175781</c:v>
                </c:pt>
                <c:pt idx="166">
                  <c:v>78.25</c:v>
                </c:pt>
                <c:pt idx="167">
                  <c:v>38.75</c:v>
                </c:pt>
                <c:pt idx="168">
                  <c:v>33.25</c:v>
                </c:pt>
                <c:pt idx="169">
                  <c:v>26.75</c:v>
                </c:pt>
                <c:pt idx="170">
                  <c:v>12.25</c:v>
                </c:pt>
                <c:pt idx="171">
                  <c:v>22.25</c:v>
                </c:pt>
                <c:pt idx="172">
                  <c:v>36.5</c:v>
                </c:pt>
                <c:pt idx="173">
                  <c:v>21.5</c:v>
                </c:pt>
                <c:pt idx="174">
                  <c:v>4.25</c:v>
                </c:pt>
                <c:pt idx="175">
                  <c:v>4.75</c:v>
                </c:pt>
                <c:pt idx="176">
                  <c:v>6.75</c:v>
                </c:pt>
                <c:pt idx="177">
                  <c:v>7.25</c:v>
                </c:pt>
                <c:pt idx="178">
                  <c:v>37.75</c:v>
                </c:pt>
                <c:pt idx="179">
                  <c:v>78.5</c:v>
                </c:pt>
                <c:pt idx="180">
                  <c:v>87.5</c:v>
                </c:pt>
                <c:pt idx="181">
                  <c:v>91.5</c:v>
                </c:pt>
                <c:pt idx="182">
                  <c:v>102.5</c:v>
                </c:pt>
                <c:pt idx="183">
                  <c:v>137.30000305175781</c:v>
                </c:pt>
                <c:pt idx="184">
                  <c:v>173.80000305175781</c:v>
                </c:pt>
                <c:pt idx="185">
                  <c:v>156.30000305175781</c:v>
                </c:pt>
                <c:pt idx="186">
                  <c:v>144.80000305175781</c:v>
                </c:pt>
                <c:pt idx="187">
                  <c:v>148.19999694824219</c:v>
                </c:pt>
                <c:pt idx="188">
                  <c:v>111</c:v>
                </c:pt>
                <c:pt idx="189">
                  <c:v>82.25</c:v>
                </c:pt>
                <c:pt idx="190">
                  <c:v>73</c:v>
                </c:pt>
                <c:pt idx="191">
                  <c:v>97.5</c:v>
                </c:pt>
                <c:pt idx="192">
                  <c:v>190.30000305175781</c:v>
                </c:pt>
                <c:pt idx="193">
                  <c:v>266.5</c:v>
                </c:pt>
                <c:pt idx="194">
                  <c:v>339.79998779296875</c:v>
                </c:pt>
                <c:pt idx="195">
                  <c:v>445</c:v>
                </c:pt>
                <c:pt idx="196">
                  <c:v>630.29998779296875</c:v>
                </c:pt>
                <c:pt idx="197">
                  <c:v>1281</c:v>
                </c:pt>
                <c:pt idx="198">
                  <c:v>2035</c:v>
                </c:pt>
                <c:pt idx="199">
                  <c:v>1909</c:v>
                </c:pt>
                <c:pt idx="200">
                  <c:v>1206</c:v>
                </c:pt>
                <c:pt idx="201">
                  <c:v>751.29998779296875</c:v>
                </c:pt>
                <c:pt idx="202">
                  <c:v>632</c:v>
                </c:pt>
                <c:pt idx="203">
                  <c:v>584.5</c:v>
                </c:pt>
                <c:pt idx="204">
                  <c:v>428</c:v>
                </c:pt>
                <c:pt idx="205">
                  <c:v>219.5</c:v>
                </c:pt>
                <c:pt idx="206">
                  <c:v>76</c:v>
                </c:pt>
                <c:pt idx="207">
                  <c:v>34.75</c:v>
                </c:pt>
                <c:pt idx="208">
                  <c:v>54.5</c:v>
                </c:pt>
                <c:pt idx="209">
                  <c:v>58</c:v>
                </c:pt>
                <c:pt idx="210">
                  <c:v>60.5</c:v>
                </c:pt>
                <c:pt idx="211">
                  <c:v>96.5</c:v>
                </c:pt>
                <c:pt idx="212">
                  <c:v>102.30000305175781</c:v>
                </c:pt>
                <c:pt idx="213">
                  <c:v>66.75</c:v>
                </c:pt>
                <c:pt idx="214">
                  <c:v>32</c:v>
                </c:pt>
                <c:pt idx="215">
                  <c:v>11.75</c:v>
                </c:pt>
                <c:pt idx="216">
                  <c:v>10.25</c:v>
                </c:pt>
                <c:pt idx="217">
                  <c:v>15.75</c:v>
                </c:pt>
                <c:pt idx="218">
                  <c:v>31</c:v>
                </c:pt>
                <c:pt idx="219">
                  <c:v>41</c:v>
                </c:pt>
                <c:pt idx="220">
                  <c:v>43</c:v>
                </c:pt>
                <c:pt idx="221">
                  <c:v>77.25</c:v>
                </c:pt>
                <c:pt idx="222">
                  <c:v>119.5</c:v>
                </c:pt>
                <c:pt idx="223">
                  <c:v>126.30000305175781</c:v>
                </c:pt>
                <c:pt idx="224">
                  <c:v>89</c:v>
                </c:pt>
                <c:pt idx="225">
                  <c:v>45.5</c:v>
                </c:pt>
                <c:pt idx="226">
                  <c:v>84.75</c:v>
                </c:pt>
                <c:pt idx="227">
                  <c:v>170.19999694824219</c:v>
                </c:pt>
                <c:pt idx="228">
                  <c:v>166.5</c:v>
                </c:pt>
                <c:pt idx="229">
                  <c:v>81.25</c:v>
                </c:pt>
                <c:pt idx="230">
                  <c:v>52</c:v>
                </c:pt>
                <c:pt idx="231">
                  <c:v>103</c:v>
                </c:pt>
                <c:pt idx="232">
                  <c:v>144.19999694824219</c:v>
                </c:pt>
                <c:pt idx="233">
                  <c:v>218.30000305175781</c:v>
                </c:pt>
                <c:pt idx="234">
                  <c:v>424.5</c:v>
                </c:pt>
                <c:pt idx="235">
                  <c:v>643.79998779296875</c:v>
                </c:pt>
                <c:pt idx="236">
                  <c:v>944</c:v>
                </c:pt>
                <c:pt idx="237">
                  <c:v>1861</c:v>
                </c:pt>
                <c:pt idx="238">
                  <c:v>3729</c:v>
                </c:pt>
                <c:pt idx="239">
                  <c:v>5488</c:v>
                </c:pt>
                <c:pt idx="240">
                  <c:v>5337</c:v>
                </c:pt>
                <c:pt idx="241">
                  <c:v>3528</c:v>
                </c:pt>
                <c:pt idx="242">
                  <c:v>1826</c:v>
                </c:pt>
                <c:pt idx="243">
                  <c:v>988.29998779296875</c:v>
                </c:pt>
                <c:pt idx="244">
                  <c:v>683.79998779296875</c:v>
                </c:pt>
                <c:pt idx="245">
                  <c:v>466.5</c:v>
                </c:pt>
                <c:pt idx="246">
                  <c:v>280.79998779296875</c:v>
                </c:pt>
                <c:pt idx="247">
                  <c:v>195.5</c:v>
                </c:pt>
                <c:pt idx="248">
                  <c:v>156.69999694824219</c:v>
                </c:pt>
                <c:pt idx="249">
                  <c:v>99.25</c:v>
                </c:pt>
                <c:pt idx="250">
                  <c:v>45.25</c:v>
                </c:pt>
                <c:pt idx="251">
                  <c:v>21.5</c:v>
                </c:pt>
                <c:pt idx="252">
                  <c:v>11.5</c:v>
                </c:pt>
                <c:pt idx="253">
                  <c:v>5</c:v>
                </c:pt>
                <c:pt idx="254">
                  <c:v>10.5</c:v>
                </c:pt>
                <c:pt idx="255">
                  <c:v>26.25</c:v>
                </c:pt>
                <c:pt idx="256">
                  <c:v>38.75</c:v>
                </c:pt>
                <c:pt idx="257">
                  <c:v>38.5</c:v>
                </c:pt>
                <c:pt idx="258">
                  <c:v>25.75</c:v>
                </c:pt>
                <c:pt idx="259">
                  <c:v>31.25</c:v>
                </c:pt>
                <c:pt idx="260">
                  <c:v>72.75</c:v>
                </c:pt>
                <c:pt idx="261">
                  <c:v>109</c:v>
                </c:pt>
                <c:pt idx="262">
                  <c:v>95.5</c:v>
                </c:pt>
                <c:pt idx="263">
                  <c:v>72.5</c:v>
                </c:pt>
                <c:pt idx="264">
                  <c:v>94</c:v>
                </c:pt>
                <c:pt idx="265">
                  <c:v>143.5</c:v>
                </c:pt>
                <c:pt idx="266">
                  <c:v>208.5</c:v>
                </c:pt>
                <c:pt idx="267">
                  <c:v>288.5</c:v>
                </c:pt>
                <c:pt idx="268">
                  <c:v>314.5</c:v>
                </c:pt>
                <c:pt idx="269">
                  <c:v>234.5</c:v>
                </c:pt>
                <c:pt idx="270">
                  <c:v>149.80000305175781</c:v>
                </c:pt>
                <c:pt idx="271">
                  <c:v>185</c:v>
                </c:pt>
                <c:pt idx="272">
                  <c:v>273</c:v>
                </c:pt>
                <c:pt idx="273">
                  <c:v>348.5</c:v>
                </c:pt>
                <c:pt idx="274">
                  <c:v>564.29998779296875</c:v>
                </c:pt>
                <c:pt idx="275">
                  <c:v>847.5</c:v>
                </c:pt>
                <c:pt idx="276">
                  <c:v>931.79998779296875</c:v>
                </c:pt>
                <c:pt idx="277">
                  <c:v>1526</c:v>
                </c:pt>
                <c:pt idx="278">
                  <c:v>4490</c:v>
                </c:pt>
                <c:pt idx="279">
                  <c:v>10380</c:v>
                </c:pt>
                <c:pt idx="280">
                  <c:v>15460</c:v>
                </c:pt>
                <c:pt idx="281">
                  <c:v>14480</c:v>
                </c:pt>
                <c:pt idx="282">
                  <c:v>8603</c:v>
                </c:pt>
                <c:pt idx="283">
                  <c:v>3771</c:v>
                </c:pt>
                <c:pt idx="284">
                  <c:v>1767</c:v>
                </c:pt>
                <c:pt idx="285">
                  <c:v>986.29998779296875</c:v>
                </c:pt>
                <c:pt idx="286">
                  <c:v>531.29998779296875</c:v>
                </c:pt>
                <c:pt idx="287">
                  <c:v>275.5</c:v>
                </c:pt>
                <c:pt idx="288">
                  <c:v>209.5</c:v>
                </c:pt>
                <c:pt idx="289">
                  <c:v>200.69999694824219</c:v>
                </c:pt>
                <c:pt idx="290">
                  <c:v>160</c:v>
                </c:pt>
                <c:pt idx="291">
                  <c:v>109.30000305175781</c:v>
                </c:pt>
                <c:pt idx="292">
                  <c:v>121.80000305175781</c:v>
                </c:pt>
                <c:pt idx="293">
                  <c:v>138.30000305175781</c:v>
                </c:pt>
                <c:pt idx="294">
                  <c:v>114.30000305175781</c:v>
                </c:pt>
                <c:pt idx="295">
                  <c:v>111</c:v>
                </c:pt>
                <c:pt idx="296">
                  <c:v>122.80000305175781</c:v>
                </c:pt>
                <c:pt idx="297">
                  <c:v>143</c:v>
                </c:pt>
                <c:pt idx="298">
                  <c:v>143</c:v>
                </c:pt>
                <c:pt idx="299">
                  <c:v>116.80000305175781</c:v>
                </c:pt>
                <c:pt idx="300">
                  <c:v>126.5</c:v>
                </c:pt>
                <c:pt idx="301">
                  <c:v>131.69999694824219</c:v>
                </c:pt>
                <c:pt idx="302">
                  <c:v>114.80000305175781</c:v>
                </c:pt>
                <c:pt idx="303">
                  <c:v>134.30000305175781</c:v>
                </c:pt>
                <c:pt idx="304">
                  <c:v>146.5</c:v>
                </c:pt>
                <c:pt idx="305">
                  <c:v>126</c:v>
                </c:pt>
                <c:pt idx="306">
                  <c:v>158</c:v>
                </c:pt>
                <c:pt idx="307">
                  <c:v>225</c:v>
                </c:pt>
                <c:pt idx="308">
                  <c:v>244.5</c:v>
                </c:pt>
                <c:pt idx="309">
                  <c:v>236.5</c:v>
                </c:pt>
                <c:pt idx="310">
                  <c:v>209.80000305175781</c:v>
                </c:pt>
                <c:pt idx="311">
                  <c:v>178.5</c:v>
                </c:pt>
                <c:pt idx="312">
                  <c:v>241.30000305175781</c:v>
                </c:pt>
                <c:pt idx="313">
                  <c:v>330.29998779296875</c:v>
                </c:pt>
                <c:pt idx="314">
                  <c:v>340</c:v>
                </c:pt>
                <c:pt idx="315">
                  <c:v>418.29998779296875</c:v>
                </c:pt>
                <c:pt idx="316">
                  <c:v>685</c:v>
                </c:pt>
                <c:pt idx="317">
                  <c:v>1164</c:v>
                </c:pt>
                <c:pt idx="318">
                  <c:v>2644</c:v>
                </c:pt>
                <c:pt idx="319">
                  <c:v>8409</c:v>
                </c:pt>
                <c:pt idx="320">
                  <c:v>23610</c:v>
                </c:pt>
                <c:pt idx="321">
                  <c:v>40360</c:v>
                </c:pt>
                <c:pt idx="322">
                  <c:v>39360</c:v>
                </c:pt>
                <c:pt idx="323">
                  <c:v>22590</c:v>
                </c:pt>
                <c:pt idx="324">
                  <c:v>8448</c:v>
                </c:pt>
                <c:pt idx="325">
                  <c:v>2592</c:v>
                </c:pt>
                <c:pt idx="326">
                  <c:v>870.29998779296875</c:v>
                </c:pt>
                <c:pt idx="327">
                  <c:v>465.5</c:v>
                </c:pt>
                <c:pt idx="328">
                  <c:v>405.29998779296875</c:v>
                </c:pt>
                <c:pt idx="329">
                  <c:v>371.5</c:v>
                </c:pt>
                <c:pt idx="330">
                  <c:v>336.79998779296875</c:v>
                </c:pt>
                <c:pt idx="331">
                  <c:v>274.79998779296875</c:v>
                </c:pt>
                <c:pt idx="332">
                  <c:v>199</c:v>
                </c:pt>
                <c:pt idx="333">
                  <c:v>155.5</c:v>
                </c:pt>
                <c:pt idx="334">
                  <c:v>135.30000305175781</c:v>
                </c:pt>
                <c:pt idx="335">
                  <c:v>123.5</c:v>
                </c:pt>
                <c:pt idx="336">
                  <c:v>125.19999694824219</c:v>
                </c:pt>
                <c:pt idx="337">
                  <c:v>157.69999694824219</c:v>
                </c:pt>
                <c:pt idx="338">
                  <c:v>198.80000305175781</c:v>
                </c:pt>
                <c:pt idx="339">
                  <c:v>202.5</c:v>
                </c:pt>
                <c:pt idx="340">
                  <c:v>175.80000305175781</c:v>
                </c:pt>
                <c:pt idx="341">
                  <c:v>137.5</c:v>
                </c:pt>
                <c:pt idx="342">
                  <c:v>113</c:v>
                </c:pt>
                <c:pt idx="343">
                  <c:v>214</c:v>
                </c:pt>
                <c:pt idx="344">
                  <c:v>385.5</c:v>
                </c:pt>
                <c:pt idx="345">
                  <c:v>417</c:v>
                </c:pt>
                <c:pt idx="346">
                  <c:v>364.29998779296875</c:v>
                </c:pt>
                <c:pt idx="347">
                  <c:v>357.5</c:v>
                </c:pt>
                <c:pt idx="348">
                  <c:v>364.5</c:v>
                </c:pt>
                <c:pt idx="349">
                  <c:v>312.70001220703125</c:v>
                </c:pt>
                <c:pt idx="350">
                  <c:v>216.80000305175781</c:v>
                </c:pt>
                <c:pt idx="351">
                  <c:v>257.5</c:v>
                </c:pt>
                <c:pt idx="352">
                  <c:v>429</c:v>
                </c:pt>
                <c:pt idx="353">
                  <c:v>502</c:v>
                </c:pt>
                <c:pt idx="354">
                  <c:v>522.79998779296875</c:v>
                </c:pt>
                <c:pt idx="355">
                  <c:v>569.20001220703125</c:v>
                </c:pt>
                <c:pt idx="356">
                  <c:v>674</c:v>
                </c:pt>
                <c:pt idx="357">
                  <c:v>918.79998779296875</c:v>
                </c:pt>
                <c:pt idx="358">
                  <c:v>1468</c:v>
                </c:pt>
                <c:pt idx="359">
                  <c:v>3766</c:v>
                </c:pt>
                <c:pt idx="360">
                  <c:v>14330</c:v>
                </c:pt>
                <c:pt idx="361">
                  <c:v>47100</c:v>
                </c:pt>
                <c:pt idx="362">
                  <c:v>87150</c:v>
                </c:pt>
                <c:pt idx="363">
                  <c:v>86960</c:v>
                </c:pt>
                <c:pt idx="364">
                  <c:v>47530</c:v>
                </c:pt>
                <c:pt idx="365">
                  <c:v>14640</c:v>
                </c:pt>
                <c:pt idx="366">
                  <c:v>3239</c:v>
                </c:pt>
                <c:pt idx="367">
                  <c:v>1046</c:v>
                </c:pt>
                <c:pt idx="368">
                  <c:v>558.5</c:v>
                </c:pt>
                <c:pt idx="369">
                  <c:v>454.5</c:v>
                </c:pt>
                <c:pt idx="370">
                  <c:v>333.29998779296875</c:v>
                </c:pt>
                <c:pt idx="371">
                  <c:v>221</c:v>
                </c:pt>
                <c:pt idx="372">
                  <c:v>232.80000305175781</c:v>
                </c:pt>
                <c:pt idx="373">
                  <c:v>296</c:v>
                </c:pt>
                <c:pt idx="374">
                  <c:v>305.79998779296875</c:v>
                </c:pt>
                <c:pt idx="375">
                  <c:v>292.20001220703125</c:v>
                </c:pt>
                <c:pt idx="376">
                  <c:v>315.79998779296875</c:v>
                </c:pt>
                <c:pt idx="377">
                  <c:v>303</c:v>
                </c:pt>
                <c:pt idx="378">
                  <c:v>276.5</c:v>
                </c:pt>
                <c:pt idx="379">
                  <c:v>274.5</c:v>
                </c:pt>
                <c:pt idx="380">
                  <c:v>279</c:v>
                </c:pt>
                <c:pt idx="381">
                  <c:v>312.29998779296875</c:v>
                </c:pt>
                <c:pt idx="382">
                  <c:v>359</c:v>
                </c:pt>
                <c:pt idx="383">
                  <c:v>376.29998779296875</c:v>
                </c:pt>
                <c:pt idx="384">
                  <c:v>348.5</c:v>
                </c:pt>
                <c:pt idx="385">
                  <c:v>331.70001220703125</c:v>
                </c:pt>
                <c:pt idx="386">
                  <c:v>348.5</c:v>
                </c:pt>
                <c:pt idx="387">
                  <c:v>379.5</c:v>
                </c:pt>
                <c:pt idx="388">
                  <c:v>426</c:v>
                </c:pt>
                <c:pt idx="389">
                  <c:v>431.5</c:v>
                </c:pt>
                <c:pt idx="390">
                  <c:v>343.79998779296875</c:v>
                </c:pt>
                <c:pt idx="391">
                  <c:v>277.5</c:v>
                </c:pt>
                <c:pt idx="392">
                  <c:v>325.5</c:v>
                </c:pt>
                <c:pt idx="393">
                  <c:v>404.29998779296875</c:v>
                </c:pt>
                <c:pt idx="394">
                  <c:v>472.29998779296875</c:v>
                </c:pt>
                <c:pt idx="395">
                  <c:v>524</c:v>
                </c:pt>
                <c:pt idx="396">
                  <c:v>540</c:v>
                </c:pt>
                <c:pt idx="397">
                  <c:v>651.5</c:v>
                </c:pt>
                <c:pt idx="398">
                  <c:v>896.29998779296875</c:v>
                </c:pt>
                <c:pt idx="399">
                  <c:v>1353</c:v>
                </c:pt>
                <c:pt idx="400">
                  <c:v>3885</c:v>
                </c:pt>
                <c:pt idx="401">
                  <c:v>20370</c:v>
                </c:pt>
                <c:pt idx="402">
                  <c:v>78370</c:v>
                </c:pt>
                <c:pt idx="403">
                  <c:v>148800</c:v>
                </c:pt>
                <c:pt idx="404">
                  <c:v>141100</c:v>
                </c:pt>
                <c:pt idx="405">
                  <c:v>67290</c:v>
                </c:pt>
                <c:pt idx="406">
                  <c:v>16610</c:v>
                </c:pt>
                <c:pt idx="407">
                  <c:v>3557</c:v>
                </c:pt>
                <c:pt idx="408">
                  <c:v>1412</c:v>
                </c:pt>
                <c:pt idx="409">
                  <c:v>1196</c:v>
                </c:pt>
                <c:pt idx="410">
                  <c:v>1248</c:v>
                </c:pt>
                <c:pt idx="411">
                  <c:v>1002</c:v>
                </c:pt>
                <c:pt idx="412">
                  <c:v>669.20001220703125</c:v>
                </c:pt>
                <c:pt idx="413">
                  <c:v>478.5</c:v>
                </c:pt>
                <c:pt idx="414">
                  <c:v>435.70001220703125</c:v>
                </c:pt>
                <c:pt idx="415">
                  <c:v>500.5</c:v>
                </c:pt>
                <c:pt idx="416">
                  <c:v>577.70001220703125</c:v>
                </c:pt>
                <c:pt idx="417">
                  <c:v>571.29998779296875</c:v>
                </c:pt>
                <c:pt idx="418">
                  <c:v>475.29998779296875</c:v>
                </c:pt>
                <c:pt idx="419">
                  <c:v>334.20001220703125</c:v>
                </c:pt>
                <c:pt idx="420">
                  <c:v>298.5</c:v>
                </c:pt>
                <c:pt idx="421">
                  <c:v>415.5</c:v>
                </c:pt>
                <c:pt idx="422">
                  <c:v>510.29998779296875</c:v>
                </c:pt>
                <c:pt idx="423">
                  <c:v>542.5</c:v>
                </c:pt>
                <c:pt idx="424">
                  <c:v>519.20001220703125</c:v>
                </c:pt>
                <c:pt idx="425">
                  <c:v>444</c:v>
                </c:pt>
                <c:pt idx="426">
                  <c:v>411</c:v>
                </c:pt>
                <c:pt idx="427">
                  <c:v>425.79998779296875</c:v>
                </c:pt>
                <c:pt idx="428">
                  <c:v>415.5</c:v>
                </c:pt>
                <c:pt idx="429">
                  <c:v>375.70001220703125</c:v>
                </c:pt>
                <c:pt idx="430">
                  <c:v>370.29998779296875</c:v>
                </c:pt>
                <c:pt idx="431">
                  <c:v>428.70001220703125</c:v>
                </c:pt>
                <c:pt idx="432">
                  <c:v>525.79998779296875</c:v>
                </c:pt>
                <c:pt idx="433">
                  <c:v>560.70001220703125</c:v>
                </c:pt>
                <c:pt idx="434">
                  <c:v>488.79998779296875</c:v>
                </c:pt>
                <c:pt idx="435">
                  <c:v>466</c:v>
                </c:pt>
                <c:pt idx="436">
                  <c:v>625.79998779296875</c:v>
                </c:pt>
                <c:pt idx="437">
                  <c:v>762</c:v>
                </c:pt>
                <c:pt idx="438">
                  <c:v>659.79998779296875</c:v>
                </c:pt>
                <c:pt idx="439">
                  <c:v>623.5</c:v>
                </c:pt>
                <c:pt idx="440">
                  <c:v>1197</c:v>
                </c:pt>
                <c:pt idx="441">
                  <c:v>4117</c:v>
                </c:pt>
                <c:pt idx="442">
                  <c:v>22800</c:v>
                </c:pt>
                <c:pt idx="443">
                  <c:v>94670</c:v>
                </c:pt>
                <c:pt idx="444">
                  <c:v>186800</c:v>
                </c:pt>
                <c:pt idx="445">
                  <c:v>178300</c:v>
                </c:pt>
                <c:pt idx="446">
                  <c:v>81980</c:v>
                </c:pt>
                <c:pt idx="447">
                  <c:v>18070</c:v>
                </c:pt>
                <c:pt idx="448">
                  <c:v>3679</c:v>
                </c:pt>
                <c:pt idx="449">
                  <c:v>1630</c:v>
                </c:pt>
                <c:pt idx="450">
                  <c:v>1434</c:v>
                </c:pt>
                <c:pt idx="451">
                  <c:v>1385</c:v>
                </c:pt>
                <c:pt idx="452">
                  <c:v>987</c:v>
                </c:pt>
                <c:pt idx="453">
                  <c:v>609.79998779296875</c:v>
                </c:pt>
                <c:pt idx="454">
                  <c:v>493.29998779296875</c:v>
                </c:pt>
                <c:pt idx="455">
                  <c:v>454</c:v>
                </c:pt>
                <c:pt idx="456">
                  <c:v>473.5</c:v>
                </c:pt>
                <c:pt idx="457">
                  <c:v>520</c:v>
                </c:pt>
                <c:pt idx="458">
                  <c:v>459.79998779296875</c:v>
                </c:pt>
                <c:pt idx="459">
                  <c:v>377</c:v>
                </c:pt>
                <c:pt idx="460">
                  <c:v>375.20001220703125</c:v>
                </c:pt>
                <c:pt idx="461">
                  <c:v>388.79998779296875</c:v>
                </c:pt>
                <c:pt idx="462">
                  <c:v>337.5</c:v>
                </c:pt>
                <c:pt idx="463">
                  <c:v>313.79998779296875</c:v>
                </c:pt>
                <c:pt idx="464">
                  <c:v>476.29998779296875</c:v>
                </c:pt>
                <c:pt idx="465">
                  <c:v>625.5</c:v>
                </c:pt>
                <c:pt idx="466">
                  <c:v>550</c:v>
                </c:pt>
                <c:pt idx="467">
                  <c:v>480.5</c:v>
                </c:pt>
                <c:pt idx="468">
                  <c:v>510.5</c:v>
                </c:pt>
                <c:pt idx="469">
                  <c:v>485.70001220703125</c:v>
                </c:pt>
                <c:pt idx="470">
                  <c:v>445.70001220703125</c:v>
                </c:pt>
                <c:pt idx="471">
                  <c:v>489</c:v>
                </c:pt>
                <c:pt idx="472">
                  <c:v>544.5</c:v>
                </c:pt>
                <c:pt idx="473">
                  <c:v>528.20001220703125</c:v>
                </c:pt>
                <c:pt idx="474">
                  <c:v>542.29998779296875</c:v>
                </c:pt>
                <c:pt idx="475">
                  <c:v>638.79998779296875</c:v>
                </c:pt>
                <c:pt idx="476">
                  <c:v>677.29998779296875</c:v>
                </c:pt>
                <c:pt idx="477">
                  <c:v>607</c:v>
                </c:pt>
                <c:pt idx="478">
                  <c:v>616.5</c:v>
                </c:pt>
                <c:pt idx="479">
                  <c:v>730.79998779296875</c:v>
                </c:pt>
                <c:pt idx="480">
                  <c:v>908</c:v>
                </c:pt>
                <c:pt idx="481">
                  <c:v>1447</c:v>
                </c:pt>
                <c:pt idx="482">
                  <c:v>4367</c:v>
                </c:pt>
                <c:pt idx="483">
                  <c:v>26750</c:v>
                </c:pt>
                <c:pt idx="484">
                  <c:v>105400</c:v>
                </c:pt>
                <c:pt idx="485">
                  <c:v>189000</c:v>
                </c:pt>
                <c:pt idx="486">
                  <c:v>163900</c:v>
                </c:pt>
                <c:pt idx="487">
                  <c:v>70460</c:v>
                </c:pt>
                <c:pt idx="488">
                  <c:v>15860</c:v>
                </c:pt>
                <c:pt idx="489">
                  <c:v>3086</c:v>
                </c:pt>
                <c:pt idx="490">
                  <c:v>1474</c:v>
                </c:pt>
                <c:pt idx="491">
                  <c:v>1687</c:v>
                </c:pt>
                <c:pt idx="492">
                  <c:v>1685</c:v>
                </c:pt>
                <c:pt idx="493">
                  <c:v>1175</c:v>
                </c:pt>
                <c:pt idx="494">
                  <c:v>734.79998779296875</c:v>
                </c:pt>
                <c:pt idx="495">
                  <c:v>542.5</c:v>
                </c:pt>
                <c:pt idx="496">
                  <c:v>488</c:v>
                </c:pt>
                <c:pt idx="497">
                  <c:v>563.29998779296875</c:v>
                </c:pt>
                <c:pt idx="498">
                  <c:v>644.20001220703125</c:v>
                </c:pt>
                <c:pt idx="499">
                  <c:v>577.5</c:v>
                </c:pt>
                <c:pt idx="500">
                  <c:v>412.79998779296875</c:v>
                </c:pt>
                <c:pt idx="501">
                  <c:v>261.5</c:v>
                </c:pt>
                <c:pt idx="502">
                  <c:v>218.80000305175781</c:v>
                </c:pt>
                <c:pt idx="503">
                  <c:v>310.5</c:v>
                </c:pt>
                <c:pt idx="504">
                  <c:v>426.29998779296875</c:v>
                </c:pt>
                <c:pt idx="505">
                  <c:v>537.20001220703125</c:v>
                </c:pt>
                <c:pt idx="506">
                  <c:v>596</c:v>
                </c:pt>
                <c:pt idx="507">
                  <c:v>501.79998779296875</c:v>
                </c:pt>
                <c:pt idx="508">
                  <c:v>392.79998779296875</c:v>
                </c:pt>
                <c:pt idx="509">
                  <c:v>396.20001220703125</c:v>
                </c:pt>
                <c:pt idx="510">
                  <c:v>383.29998779296875</c:v>
                </c:pt>
                <c:pt idx="511">
                  <c:v>361.20001220703125</c:v>
                </c:pt>
                <c:pt idx="512">
                  <c:v>407.5</c:v>
                </c:pt>
                <c:pt idx="513">
                  <c:v>458.20001220703125</c:v>
                </c:pt>
                <c:pt idx="514">
                  <c:v>509.79998779296875</c:v>
                </c:pt>
                <c:pt idx="515">
                  <c:v>547.79998779296875</c:v>
                </c:pt>
                <c:pt idx="516">
                  <c:v>567</c:v>
                </c:pt>
                <c:pt idx="517">
                  <c:v>591.20001220703125</c:v>
                </c:pt>
                <c:pt idx="518">
                  <c:v>603</c:v>
                </c:pt>
                <c:pt idx="519">
                  <c:v>598.5</c:v>
                </c:pt>
                <c:pt idx="520">
                  <c:v>590.70001220703125</c:v>
                </c:pt>
                <c:pt idx="521">
                  <c:v>675.5</c:v>
                </c:pt>
                <c:pt idx="522">
                  <c:v>1337</c:v>
                </c:pt>
                <c:pt idx="523">
                  <c:v>5371</c:v>
                </c:pt>
                <c:pt idx="524">
                  <c:v>26310</c:v>
                </c:pt>
                <c:pt idx="525">
                  <c:v>88060</c:v>
                </c:pt>
                <c:pt idx="526">
                  <c:v>147100</c:v>
                </c:pt>
                <c:pt idx="527">
                  <c:v>121700</c:v>
                </c:pt>
                <c:pt idx="528">
                  <c:v>49530</c:v>
                </c:pt>
                <c:pt idx="529">
                  <c:v>10350</c:v>
                </c:pt>
                <c:pt idx="530">
                  <c:v>2095</c:v>
                </c:pt>
                <c:pt idx="531">
                  <c:v>1047</c:v>
                </c:pt>
                <c:pt idx="532">
                  <c:v>936.70001220703125</c:v>
                </c:pt>
                <c:pt idx="533">
                  <c:v>937.29998779296875</c:v>
                </c:pt>
                <c:pt idx="534">
                  <c:v>760.70001220703125</c:v>
                </c:pt>
                <c:pt idx="535">
                  <c:v>480.29998779296875</c:v>
                </c:pt>
                <c:pt idx="536">
                  <c:v>306.5</c:v>
                </c:pt>
                <c:pt idx="537">
                  <c:v>329.29998779296875</c:v>
                </c:pt>
                <c:pt idx="538">
                  <c:v>459.5</c:v>
                </c:pt>
                <c:pt idx="539">
                  <c:v>470.70001220703125</c:v>
                </c:pt>
                <c:pt idx="540">
                  <c:v>377.29998779296875</c:v>
                </c:pt>
                <c:pt idx="541">
                  <c:v>330.79998779296875</c:v>
                </c:pt>
                <c:pt idx="542">
                  <c:v>324.29998779296875</c:v>
                </c:pt>
                <c:pt idx="543">
                  <c:v>292.20001220703125</c:v>
                </c:pt>
                <c:pt idx="544">
                  <c:v>263.79998779296875</c:v>
                </c:pt>
                <c:pt idx="545">
                  <c:v>305</c:v>
                </c:pt>
                <c:pt idx="546">
                  <c:v>417.29998779296875</c:v>
                </c:pt>
                <c:pt idx="547">
                  <c:v>486.70001220703125</c:v>
                </c:pt>
                <c:pt idx="548">
                  <c:v>435.70001220703125</c:v>
                </c:pt>
                <c:pt idx="549">
                  <c:v>378.5</c:v>
                </c:pt>
                <c:pt idx="550">
                  <c:v>355.79998779296875</c:v>
                </c:pt>
                <c:pt idx="551">
                  <c:v>281.29998779296875</c:v>
                </c:pt>
                <c:pt idx="552">
                  <c:v>229.5</c:v>
                </c:pt>
                <c:pt idx="553">
                  <c:v>237</c:v>
                </c:pt>
                <c:pt idx="554">
                  <c:v>238</c:v>
                </c:pt>
                <c:pt idx="555">
                  <c:v>290</c:v>
                </c:pt>
                <c:pt idx="556">
                  <c:v>371.5</c:v>
                </c:pt>
                <c:pt idx="557">
                  <c:v>429</c:v>
                </c:pt>
                <c:pt idx="558">
                  <c:v>459</c:v>
                </c:pt>
                <c:pt idx="559">
                  <c:v>441.5</c:v>
                </c:pt>
                <c:pt idx="560">
                  <c:v>440</c:v>
                </c:pt>
                <c:pt idx="561">
                  <c:v>538</c:v>
                </c:pt>
                <c:pt idx="562">
                  <c:v>769.5</c:v>
                </c:pt>
                <c:pt idx="563">
                  <c:v>1462</c:v>
                </c:pt>
                <c:pt idx="564">
                  <c:v>4898</c:v>
                </c:pt>
                <c:pt idx="565">
                  <c:v>20230</c:v>
                </c:pt>
                <c:pt idx="566">
                  <c:v>54620</c:v>
                </c:pt>
                <c:pt idx="567">
                  <c:v>80860</c:v>
                </c:pt>
                <c:pt idx="568">
                  <c:v>64670</c:v>
                </c:pt>
                <c:pt idx="569">
                  <c:v>27850</c:v>
                </c:pt>
                <c:pt idx="570">
                  <c:v>7201</c:v>
                </c:pt>
                <c:pt idx="571">
                  <c:v>1970</c:v>
                </c:pt>
                <c:pt idx="572">
                  <c:v>936</c:v>
                </c:pt>
                <c:pt idx="573">
                  <c:v>697.79998779296875</c:v>
                </c:pt>
                <c:pt idx="574">
                  <c:v>481.29998779296875</c:v>
                </c:pt>
                <c:pt idx="575">
                  <c:v>294</c:v>
                </c:pt>
                <c:pt idx="576">
                  <c:v>175.5</c:v>
                </c:pt>
                <c:pt idx="577">
                  <c:v>148.19999694824219</c:v>
                </c:pt>
                <c:pt idx="578">
                  <c:v>197.5</c:v>
                </c:pt>
                <c:pt idx="579">
                  <c:v>270.5</c:v>
                </c:pt>
                <c:pt idx="580">
                  <c:v>293.5</c:v>
                </c:pt>
                <c:pt idx="581">
                  <c:v>236.19999694824219</c:v>
                </c:pt>
                <c:pt idx="582">
                  <c:v>176.80000305175781</c:v>
                </c:pt>
                <c:pt idx="583">
                  <c:v>147.5</c:v>
                </c:pt>
                <c:pt idx="584">
                  <c:v>103.5</c:v>
                </c:pt>
                <c:pt idx="585">
                  <c:v>86.25</c:v>
                </c:pt>
                <c:pt idx="586">
                  <c:v>153.30000305175781</c:v>
                </c:pt>
                <c:pt idx="587">
                  <c:v>268</c:v>
                </c:pt>
                <c:pt idx="588">
                  <c:v>327</c:v>
                </c:pt>
                <c:pt idx="589">
                  <c:v>340.20001220703125</c:v>
                </c:pt>
                <c:pt idx="590">
                  <c:v>348.70001220703125</c:v>
                </c:pt>
                <c:pt idx="591">
                  <c:v>318.5</c:v>
                </c:pt>
                <c:pt idx="592">
                  <c:v>323.70001220703125</c:v>
                </c:pt>
                <c:pt idx="593">
                  <c:v>351.5</c:v>
                </c:pt>
                <c:pt idx="594">
                  <c:v>305</c:v>
                </c:pt>
                <c:pt idx="595">
                  <c:v>259.5</c:v>
                </c:pt>
                <c:pt idx="596">
                  <c:v>246.5</c:v>
                </c:pt>
                <c:pt idx="597">
                  <c:v>228.80000305175781</c:v>
                </c:pt>
                <c:pt idx="598">
                  <c:v>256.70001220703125</c:v>
                </c:pt>
                <c:pt idx="599">
                  <c:v>318</c:v>
                </c:pt>
                <c:pt idx="600">
                  <c:v>359.5</c:v>
                </c:pt>
                <c:pt idx="601">
                  <c:v>382</c:v>
                </c:pt>
                <c:pt idx="602">
                  <c:v>376.79998779296875</c:v>
                </c:pt>
                <c:pt idx="603">
                  <c:v>446.5</c:v>
                </c:pt>
                <c:pt idx="604">
                  <c:v>1198</c:v>
                </c:pt>
                <c:pt idx="605">
                  <c:v>4346</c:v>
                </c:pt>
                <c:pt idx="606">
                  <c:v>13550</c:v>
                </c:pt>
                <c:pt idx="607">
                  <c:v>27920</c:v>
                </c:pt>
                <c:pt idx="608">
                  <c:v>34330</c:v>
                </c:pt>
                <c:pt idx="609">
                  <c:v>25210</c:v>
                </c:pt>
                <c:pt idx="610">
                  <c:v>11630</c:v>
                </c:pt>
                <c:pt idx="611">
                  <c:v>3683</c:v>
                </c:pt>
                <c:pt idx="612">
                  <c:v>991</c:v>
                </c:pt>
                <c:pt idx="613">
                  <c:v>541</c:v>
                </c:pt>
                <c:pt idx="614">
                  <c:v>496</c:v>
                </c:pt>
                <c:pt idx="615">
                  <c:v>397.79998779296875</c:v>
                </c:pt>
                <c:pt idx="616">
                  <c:v>282.20001220703125</c:v>
                </c:pt>
                <c:pt idx="617">
                  <c:v>214.80000305175781</c:v>
                </c:pt>
                <c:pt idx="618">
                  <c:v>131.30000305175781</c:v>
                </c:pt>
                <c:pt idx="619">
                  <c:v>73</c:v>
                </c:pt>
                <c:pt idx="620">
                  <c:v>95</c:v>
                </c:pt>
                <c:pt idx="621">
                  <c:v>141.80000305175781</c:v>
                </c:pt>
                <c:pt idx="622">
                  <c:v>192</c:v>
                </c:pt>
                <c:pt idx="623">
                  <c:v>220</c:v>
                </c:pt>
                <c:pt idx="624">
                  <c:v>187.5</c:v>
                </c:pt>
                <c:pt idx="625">
                  <c:v>111</c:v>
                </c:pt>
                <c:pt idx="626">
                  <c:v>62.5</c:v>
                </c:pt>
                <c:pt idx="627">
                  <c:v>72.25</c:v>
                </c:pt>
                <c:pt idx="628">
                  <c:v>86.5</c:v>
                </c:pt>
                <c:pt idx="629">
                  <c:v>94.75</c:v>
                </c:pt>
                <c:pt idx="630">
                  <c:v>144.19999694824219</c:v>
                </c:pt>
                <c:pt idx="631">
                  <c:v>180.5</c:v>
                </c:pt>
                <c:pt idx="632">
                  <c:v>177</c:v>
                </c:pt>
                <c:pt idx="633">
                  <c:v>183.69999694824219</c:v>
                </c:pt>
                <c:pt idx="634">
                  <c:v>205.5</c:v>
                </c:pt>
                <c:pt idx="635">
                  <c:v>221</c:v>
                </c:pt>
                <c:pt idx="636">
                  <c:v>208.69999694824219</c:v>
                </c:pt>
                <c:pt idx="637">
                  <c:v>217.5</c:v>
                </c:pt>
                <c:pt idx="638">
                  <c:v>235.30000305175781</c:v>
                </c:pt>
                <c:pt idx="639">
                  <c:v>222</c:v>
                </c:pt>
                <c:pt idx="640">
                  <c:v>209.19999694824219</c:v>
                </c:pt>
                <c:pt idx="641">
                  <c:v>215.80000305175781</c:v>
                </c:pt>
                <c:pt idx="642">
                  <c:v>212</c:v>
                </c:pt>
                <c:pt idx="643">
                  <c:v>198.5</c:v>
                </c:pt>
                <c:pt idx="644">
                  <c:v>396.70001220703125</c:v>
                </c:pt>
                <c:pt idx="645">
                  <c:v>954.5</c:v>
                </c:pt>
                <c:pt idx="646">
                  <c:v>2664</c:v>
                </c:pt>
                <c:pt idx="647">
                  <c:v>6628</c:v>
                </c:pt>
                <c:pt idx="648">
                  <c:v>11130</c:v>
                </c:pt>
                <c:pt idx="649">
                  <c:v>12420</c:v>
                </c:pt>
                <c:pt idx="650">
                  <c:v>9496</c:v>
                </c:pt>
                <c:pt idx="651">
                  <c:v>5022</c:v>
                </c:pt>
                <c:pt idx="652">
                  <c:v>1926</c:v>
                </c:pt>
                <c:pt idx="653">
                  <c:v>730.29998779296875</c:v>
                </c:pt>
                <c:pt idx="654">
                  <c:v>419.5</c:v>
                </c:pt>
                <c:pt idx="655">
                  <c:v>254.5</c:v>
                </c:pt>
                <c:pt idx="656">
                  <c:v>117.5</c:v>
                </c:pt>
                <c:pt idx="657">
                  <c:v>71</c:v>
                </c:pt>
                <c:pt idx="658">
                  <c:v>74.5</c:v>
                </c:pt>
                <c:pt idx="659">
                  <c:v>77.25</c:v>
                </c:pt>
                <c:pt idx="660">
                  <c:v>77.5</c:v>
                </c:pt>
                <c:pt idx="661">
                  <c:v>87</c:v>
                </c:pt>
                <c:pt idx="662">
                  <c:v>116.5</c:v>
                </c:pt>
                <c:pt idx="663">
                  <c:v>133.30000305175781</c:v>
                </c:pt>
                <c:pt idx="664">
                  <c:v>136.69999694824219</c:v>
                </c:pt>
                <c:pt idx="665">
                  <c:v>145.80000305175781</c:v>
                </c:pt>
                <c:pt idx="666">
                  <c:v>133</c:v>
                </c:pt>
                <c:pt idx="667">
                  <c:v>109</c:v>
                </c:pt>
                <c:pt idx="668">
                  <c:v>102.80000305175781</c:v>
                </c:pt>
                <c:pt idx="669">
                  <c:v>122.80000305175781</c:v>
                </c:pt>
                <c:pt idx="670">
                  <c:v>145.5</c:v>
                </c:pt>
                <c:pt idx="671">
                  <c:v>157.5</c:v>
                </c:pt>
                <c:pt idx="672">
                  <c:v>201.30000305175781</c:v>
                </c:pt>
                <c:pt idx="673">
                  <c:v>235.69999694824219</c:v>
                </c:pt>
                <c:pt idx="674">
                  <c:v>193</c:v>
                </c:pt>
                <c:pt idx="675">
                  <c:v>121.19999694824219</c:v>
                </c:pt>
                <c:pt idx="676">
                  <c:v>99.5</c:v>
                </c:pt>
                <c:pt idx="677">
                  <c:v>146.5</c:v>
                </c:pt>
                <c:pt idx="678">
                  <c:v>186</c:v>
                </c:pt>
                <c:pt idx="679">
                  <c:v>158.69999694824219</c:v>
                </c:pt>
                <c:pt idx="680">
                  <c:v>126</c:v>
                </c:pt>
                <c:pt idx="681">
                  <c:v>139.80000305175781</c:v>
                </c:pt>
                <c:pt idx="682">
                  <c:v>184</c:v>
                </c:pt>
                <c:pt idx="683">
                  <c:v>212.69999694824219</c:v>
                </c:pt>
                <c:pt idx="684">
                  <c:v>283.70001220703125</c:v>
                </c:pt>
                <c:pt idx="685">
                  <c:v>402.29998779296875</c:v>
                </c:pt>
                <c:pt idx="686">
                  <c:v>603.20001220703125</c:v>
                </c:pt>
                <c:pt idx="687">
                  <c:v>1341</c:v>
                </c:pt>
                <c:pt idx="688">
                  <c:v>2673</c:v>
                </c:pt>
                <c:pt idx="689">
                  <c:v>3830</c:v>
                </c:pt>
                <c:pt idx="690">
                  <c:v>3963</c:v>
                </c:pt>
                <c:pt idx="691">
                  <c:v>2949</c:v>
                </c:pt>
                <c:pt idx="692">
                  <c:v>1687</c:v>
                </c:pt>
                <c:pt idx="693">
                  <c:v>894.5</c:v>
                </c:pt>
                <c:pt idx="694">
                  <c:v>458</c:v>
                </c:pt>
                <c:pt idx="695">
                  <c:v>190.80000305175781</c:v>
                </c:pt>
                <c:pt idx="696">
                  <c:v>91.25</c:v>
                </c:pt>
                <c:pt idx="697">
                  <c:v>94</c:v>
                </c:pt>
                <c:pt idx="698">
                  <c:v>67.75</c:v>
                </c:pt>
                <c:pt idx="699">
                  <c:v>36.25</c:v>
                </c:pt>
                <c:pt idx="700">
                  <c:v>79</c:v>
                </c:pt>
                <c:pt idx="701">
                  <c:v>131</c:v>
                </c:pt>
                <c:pt idx="702">
                  <c:v>116</c:v>
                </c:pt>
                <c:pt idx="703">
                  <c:v>75.75</c:v>
                </c:pt>
                <c:pt idx="704">
                  <c:v>45.5</c:v>
                </c:pt>
                <c:pt idx="705">
                  <c:v>25.75</c:v>
                </c:pt>
                <c:pt idx="706">
                  <c:v>39.75</c:v>
                </c:pt>
                <c:pt idx="707">
                  <c:v>81.5</c:v>
                </c:pt>
                <c:pt idx="708">
                  <c:v>92</c:v>
                </c:pt>
                <c:pt idx="709">
                  <c:v>64.75</c:v>
                </c:pt>
                <c:pt idx="710">
                  <c:v>77.75</c:v>
                </c:pt>
                <c:pt idx="711">
                  <c:v>115.5</c:v>
                </c:pt>
                <c:pt idx="712">
                  <c:v>140.30000305175781</c:v>
                </c:pt>
                <c:pt idx="713">
                  <c:v>184.5</c:v>
                </c:pt>
                <c:pt idx="714">
                  <c:v>209.5</c:v>
                </c:pt>
                <c:pt idx="715">
                  <c:v>173</c:v>
                </c:pt>
                <c:pt idx="716">
                  <c:v>110.5</c:v>
                </c:pt>
                <c:pt idx="717">
                  <c:v>70.25</c:v>
                </c:pt>
                <c:pt idx="718">
                  <c:v>73.5</c:v>
                </c:pt>
                <c:pt idx="719">
                  <c:v>83.5</c:v>
                </c:pt>
                <c:pt idx="720">
                  <c:v>75.5</c:v>
                </c:pt>
                <c:pt idx="721">
                  <c:v>83.25</c:v>
                </c:pt>
                <c:pt idx="722">
                  <c:v>89.25</c:v>
                </c:pt>
                <c:pt idx="723">
                  <c:v>82</c:v>
                </c:pt>
                <c:pt idx="724">
                  <c:v>126</c:v>
                </c:pt>
                <c:pt idx="725">
                  <c:v>193</c:v>
                </c:pt>
                <c:pt idx="726">
                  <c:v>209.5</c:v>
                </c:pt>
                <c:pt idx="727">
                  <c:v>381.29998779296875</c:v>
                </c:pt>
                <c:pt idx="728">
                  <c:v>743.79998779296875</c:v>
                </c:pt>
                <c:pt idx="729">
                  <c:v>1106</c:v>
                </c:pt>
                <c:pt idx="730">
                  <c:v>1425</c:v>
                </c:pt>
                <c:pt idx="731">
                  <c:v>1470</c:v>
                </c:pt>
                <c:pt idx="732">
                  <c:v>1112</c:v>
                </c:pt>
                <c:pt idx="733">
                  <c:v>623.5</c:v>
                </c:pt>
                <c:pt idx="734">
                  <c:v>349.79998779296875</c:v>
                </c:pt>
                <c:pt idx="735">
                  <c:v>249</c:v>
                </c:pt>
                <c:pt idx="736">
                  <c:v>131</c:v>
                </c:pt>
                <c:pt idx="737">
                  <c:v>55.5</c:v>
                </c:pt>
                <c:pt idx="738">
                  <c:v>43.5</c:v>
                </c:pt>
                <c:pt idx="739">
                  <c:v>49.25</c:v>
                </c:pt>
                <c:pt idx="740">
                  <c:v>61.75</c:v>
                </c:pt>
                <c:pt idx="741">
                  <c:v>48.25</c:v>
                </c:pt>
                <c:pt idx="742">
                  <c:v>24.25</c:v>
                </c:pt>
                <c:pt idx="743">
                  <c:v>25.5</c:v>
                </c:pt>
                <c:pt idx="744">
                  <c:v>47</c:v>
                </c:pt>
                <c:pt idx="745">
                  <c:v>59.25</c:v>
                </c:pt>
                <c:pt idx="746">
                  <c:v>43.25</c:v>
                </c:pt>
                <c:pt idx="747">
                  <c:v>27.25</c:v>
                </c:pt>
                <c:pt idx="748">
                  <c:v>27.5</c:v>
                </c:pt>
                <c:pt idx="749">
                  <c:v>49.5</c:v>
                </c:pt>
                <c:pt idx="750">
                  <c:v>63.25</c:v>
                </c:pt>
                <c:pt idx="751">
                  <c:v>56</c:v>
                </c:pt>
                <c:pt idx="752">
                  <c:v>80.5</c:v>
                </c:pt>
                <c:pt idx="753">
                  <c:v>113.30000305175781</c:v>
                </c:pt>
                <c:pt idx="754">
                  <c:v>123.19999694824219</c:v>
                </c:pt>
                <c:pt idx="755">
                  <c:v>171.5</c:v>
                </c:pt>
                <c:pt idx="756">
                  <c:v>195.5</c:v>
                </c:pt>
                <c:pt idx="757">
                  <c:v>132.30000305175781</c:v>
                </c:pt>
                <c:pt idx="758">
                  <c:v>98.5</c:v>
                </c:pt>
                <c:pt idx="759">
                  <c:v>110.5</c:v>
                </c:pt>
                <c:pt idx="760">
                  <c:v>120.19999694824219</c:v>
                </c:pt>
                <c:pt idx="761">
                  <c:v>149.80000305175781</c:v>
                </c:pt>
                <c:pt idx="762">
                  <c:v>166</c:v>
                </c:pt>
                <c:pt idx="763">
                  <c:v>155.80000305175781</c:v>
                </c:pt>
                <c:pt idx="764">
                  <c:v>176</c:v>
                </c:pt>
                <c:pt idx="765">
                  <c:v>162.69999694824219</c:v>
                </c:pt>
                <c:pt idx="766">
                  <c:v>106.69999694824219</c:v>
                </c:pt>
                <c:pt idx="767">
                  <c:v>129</c:v>
                </c:pt>
                <c:pt idx="768">
                  <c:v>210</c:v>
                </c:pt>
                <c:pt idx="769">
                  <c:v>333</c:v>
                </c:pt>
                <c:pt idx="770">
                  <c:v>502</c:v>
                </c:pt>
                <c:pt idx="771">
                  <c:v>610</c:v>
                </c:pt>
                <c:pt idx="772">
                  <c:v>608</c:v>
                </c:pt>
                <c:pt idx="773">
                  <c:v>509</c:v>
                </c:pt>
                <c:pt idx="774">
                  <c:v>365</c:v>
                </c:pt>
                <c:pt idx="775">
                  <c:v>229.30000305175781</c:v>
                </c:pt>
                <c:pt idx="776">
                  <c:v>109.5</c:v>
                </c:pt>
                <c:pt idx="777">
                  <c:v>45.75</c:v>
                </c:pt>
                <c:pt idx="778">
                  <c:v>26.75</c:v>
                </c:pt>
                <c:pt idx="779">
                  <c:v>21.75</c:v>
                </c:pt>
                <c:pt idx="780">
                  <c:v>49.75</c:v>
                </c:pt>
                <c:pt idx="781">
                  <c:v>67.5</c:v>
                </c:pt>
                <c:pt idx="782">
                  <c:v>35.75</c:v>
                </c:pt>
                <c:pt idx="783">
                  <c:v>19.25</c:v>
                </c:pt>
                <c:pt idx="784">
                  <c:v>29.25</c:v>
                </c:pt>
                <c:pt idx="785">
                  <c:v>24</c:v>
                </c:pt>
                <c:pt idx="786">
                  <c:v>19</c:v>
                </c:pt>
                <c:pt idx="787">
                  <c:v>33.5</c:v>
                </c:pt>
                <c:pt idx="788">
                  <c:v>56.5</c:v>
                </c:pt>
                <c:pt idx="789">
                  <c:v>64.25</c:v>
                </c:pt>
                <c:pt idx="790">
                  <c:v>52</c:v>
                </c:pt>
                <c:pt idx="791">
                  <c:v>58.25</c:v>
                </c:pt>
                <c:pt idx="792">
                  <c:v>92.25</c:v>
                </c:pt>
                <c:pt idx="793">
                  <c:v>96</c:v>
                </c:pt>
                <c:pt idx="794">
                  <c:v>84</c:v>
                </c:pt>
                <c:pt idx="795">
                  <c:v>104.80000305175781</c:v>
                </c:pt>
                <c:pt idx="796">
                  <c:v>135</c:v>
                </c:pt>
                <c:pt idx="797">
                  <c:v>142</c:v>
                </c:pt>
                <c:pt idx="798">
                  <c:v>143.5</c:v>
                </c:pt>
                <c:pt idx="799">
                  <c:v>184.5</c:v>
                </c:pt>
                <c:pt idx="800">
                  <c:v>231</c:v>
                </c:pt>
                <c:pt idx="801">
                  <c:v>208.5</c:v>
                </c:pt>
                <c:pt idx="802">
                  <c:v>189.5</c:v>
                </c:pt>
                <c:pt idx="803">
                  <c:v>218.5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8-460B-BFE9-26EC2795DB6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788.92333984375</c:v>
                </c:pt>
                <c:pt idx="1">
                  <c:v>793.2359619140625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18900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8-460B-BFE9-26EC2795DB6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791.07928466796875</c:v>
                </c:pt>
                <c:pt idx="1">
                  <c:v>791.07928466796875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8-460B-BFE9-26EC2795DB6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min}'!$D$1:$D$18</c:f>
              <c:numCache>
                <c:formatCode>General</c:formatCode>
                <c:ptCount val="18"/>
                <c:pt idx="0">
                  <c:v>786.85101318359375</c:v>
                </c:pt>
                <c:pt idx="1">
                  <c:v>787.35101318359375</c:v>
                </c:pt>
                <c:pt idx="2">
                  <c:v>787.85101318359375</c:v>
                </c:pt>
                <c:pt idx="3">
                  <c:v>788.35101318359375</c:v>
                </c:pt>
                <c:pt idx="4">
                  <c:v>788.85400390625</c:v>
                </c:pt>
                <c:pt idx="5">
                  <c:v>789.35601806640625</c:v>
                </c:pt>
                <c:pt idx="6">
                  <c:v>789.8590087890625</c:v>
                </c:pt>
                <c:pt idx="7">
                  <c:v>790.36199951171875</c:v>
                </c:pt>
                <c:pt idx="8">
                  <c:v>790.86602783203125</c:v>
                </c:pt>
                <c:pt idx="9">
                  <c:v>791.3690185546875</c:v>
                </c:pt>
                <c:pt idx="10">
                  <c:v>791.87298583984375</c:v>
                </c:pt>
                <c:pt idx="11">
                  <c:v>792.37701416015625</c:v>
                </c:pt>
                <c:pt idx="12">
                  <c:v>792.8809814453125</c:v>
                </c:pt>
                <c:pt idx="13">
                  <c:v>793.385009765625</c:v>
                </c:pt>
                <c:pt idx="14">
                  <c:v>793.88897705078125</c:v>
                </c:pt>
                <c:pt idx="15">
                  <c:v>794.38897705078125</c:v>
                </c:pt>
                <c:pt idx="16">
                  <c:v>794.88897705078125</c:v>
                </c:pt>
                <c:pt idx="17">
                  <c:v>795.38897705078125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5488</c:v>
                </c:pt>
                <c:pt idx="4">
                  <c:v>15460</c:v>
                </c:pt>
                <c:pt idx="5">
                  <c:v>40360</c:v>
                </c:pt>
                <c:pt idx="6">
                  <c:v>87150</c:v>
                </c:pt>
                <c:pt idx="7">
                  <c:v>148800</c:v>
                </c:pt>
                <c:pt idx="8">
                  <c:v>186800</c:v>
                </c:pt>
                <c:pt idx="9">
                  <c:v>189000</c:v>
                </c:pt>
                <c:pt idx="10">
                  <c:v>147100</c:v>
                </c:pt>
                <c:pt idx="11">
                  <c:v>80860</c:v>
                </c:pt>
                <c:pt idx="12">
                  <c:v>34330</c:v>
                </c:pt>
                <c:pt idx="13">
                  <c:v>12420</c:v>
                </c:pt>
                <c:pt idx="14">
                  <c:v>3963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8-460B-BFE9-26EC2795DB69}"/>
            </c:ext>
          </c:extLst>
        </c:ser>
        <c:ser>
          <c:idx val="4"/>
          <c:order val="4"/>
          <c:tx>
            <c:v>Binomial p = 0.0101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786.85101318359375</c:v>
                </c:pt>
                <c:pt idx="1">
                  <c:v>787.35101318359375</c:v>
                </c:pt>
                <c:pt idx="2">
                  <c:v>787.85101318359375</c:v>
                </c:pt>
                <c:pt idx="3">
                  <c:v>788.35101318359375</c:v>
                </c:pt>
                <c:pt idx="4">
                  <c:v>788.85400390625</c:v>
                </c:pt>
                <c:pt idx="5">
                  <c:v>789.35601806640625</c:v>
                </c:pt>
                <c:pt idx="6">
                  <c:v>789.8590087890625</c:v>
                </c:pt>
                <c:pt idx="7">
                  <c:v>790.36199951171875</c:v>
                </c:pt>
                <c:pt idx="8">
                  <c:v>790.86602783203125</c:v>
                </c:pt>
                <c:pt idx="9">
                  <c:v>791.3690185546875</c:v>
                </c:pt>
                <c:pt idx="10">
                  <c:v>791.87298583984375</c:v>
                </c:pt>
                <c:pt idx="11">
                  <c:v>792.37701416015625</c:v>
                </c:pt>
                <c:pt idx="12">
                  <c:v>792.8809814453125</c:v>
                </c:pt>
                <c:pt idx="13">
                  <c:v>793.385009765625</c:v>
                </c:pt>
                <c:pt idx="14">
                  <c:v>793.88897705078125</c:v>
                </c:pt>
                <c:pt idx="15">
                  <c:v>794.38897705078125</c:v>
                </c:pt>
                <c:pt idx="16">
                  <c:v>794.88897705078125</c:v>
                </c:pt>
                <c:pt idx="17">
                  <c:v>795.38897705078125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10.591625899955384</c:v>
                </c:pt>
                <c:pt idx="1">
                  <c:v>112.06180611088232</c:v>
                </c:pt>
                <c:pt idx="2">
                  <c:v>775.62574912754928</c:v>
                </c:pt>
                <c:pt idx="3">
                  <c:v>3876.634731638193</c:v>
                </c:pt>
                <c:pt idx="4">
                  <c:v>14456.433452555277</c:v>
                </c:pt>
                <c:pt idx="5">
                  <c:v>40898.657981759658</c:v>
                </c:pt>
                <c:pt idx="6">
                  <c:v>88470.930034062709</c:v>
                </c:pt>
                <c:pt idx="7">
                  <c:v>146866.29165591043</c:v>
                </c:pt>
                <c:pt idx="8">
                  <c:v>188175.87495332025</c:v>
                </c:pt>
                <c:pt idx="9">
                  <c:v>188416.85159086387</c:v>
                </c:pt>
                <c:pt idx="10">
                  <c:v>146904.40073805791</c:v>
                </c:pt>
                <c:pt idx="11">
                  <c:v>81751.928501698945</c:v>
                </c:pt>
                <c:pt idx="12">
                  <c:v>33709.054363233532</c:v>
                </c:pt>
                <c:pt idx="13">
                  <c:v>10949.951501303722</c:v>
                </c:pt>
                <c:pt idx="14">
                  <c:v>2879.3283154344963</c:v>
                </c:pt>
                <c:pt idx="15">
                  <c:v>593.79819786319331</c:v>
                </c:pt>
                <c:pt idx="16">
                  <c:v>82.509369216854765</c:v>
                </c:pt>
                <c:pt idx="17">
                  <c:v>16.410352687443016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8-460B-BFE9-26EC2795DB69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786.85101318359375</c:v>
                </c:pt>
                <c:pt idx="1">
                  <c:v>787.35101318359375</c:v>
                </c:pt>
                <c:pt idx="2">
                  <c:v>787.85101318359375</c:v>
                </c:pt>
                <c:pt idx="3">
                  <c:v>788.35101318359375</c:v>
                </c:pt>
                <c:pt idx="4">
                  <c:v>788.85400390625</c:v>
                </c:pt>
                <c:pt idx="5">
                  <c:v>789.35601806640625</c:v>
                </c:pt>
                <c:pt idx="6">
                  <c:v>789.8590087890625</c:v>
                </c:pt>
                <c:pt idx="7">
                  <c:v>790.36199951171875</c:v>
                </c:pt>
                <c:pt idx="8">
                  <c:v>790.86602783203125</c:v>
                </c:pt>
                <c:pt idx="9">
                  <c:v>791.3690185546875</c:v>
                </c:pt>
                <c:pt idx="10">
                  <c:v>791.87298583984375</c:v>
                </c:pt>
                <c:pt idx="11">
                  <c:v>792.37701416015625</c:v>
                </c:pt>
                <c:pt idx="12">
                  <c:v>792.8809814453125</c:v>
                </c:pt>
                <c:pt idx="13">
                  <c:v>793.385009765625</c:v>
                </c:pt>
                <c:pt idx="14">
                  <c:v>793.88897705078125</c:v>
                </c:pt>
                <c:pt idx="15">
                  <c:v>794.38897705078125</c:v>
                </c:pt>
                <c:pt idx="16">
                  <c:v>794.88897705078125</c:v>
                </c:pt>
                <c:pt idx="17">
                  <c:v>795.38897705078125</c:v>
                </c:pt>
              </c:numCache>
            </c:numRef>
          </c:xVal>
          <c:yVal>
            <c:numRef>
              <c:f>'Sheet1 {3 min}'!$M$1:$M$31</c:f>
              <c:numCache>
                <c:formatCode>General</c:formatCode>
                <c:ptCount val="31"/>
                <c:pt idx="0">
                  <c:v>5.0151227059323624E-3</c:v>
                </c:pt>
                <c:pt idx="1">
                  <c:v>4.0293811649202123E-3</c:v>
                </c:pt>
                <c:pt idx="2">
                  <c:v>1.8665283548860293E-3</c:v>
                </c:pt>
                <c:pt idx="3">
                  <c:v>6.3277315762916167E-4</c:v>
                </c:pt>
                <c:pt idx="4">
                  <c:v>1.7302785106005801E-4</c:v>
                </c:pt>
                <c:pt idx="5">
                  <c:v>4.0165620822861563E-5</c:v>
                </c:pt>
                <c:pt idx="6">
                  <c:v>8.169412223224806E-6</c:v>
                </c:pt>
                <c:pt idx="7">
                  <c:v>1.4872068224065598E-6</c:v>
                </c:pt>
                <c:pt idx="8">
                  <c:v>2.4605241407377284E-7</c:v>
                </c:pt>
                <c:pt idx="9">
                  <c:v>3.7422227878126976E-8</c:v>
                </c:pt>
                <c:pt idx="10">
                  <c:v>5.2787401463686833E-9</c:v>
                </c:pt>
                <c:pt idx="11">
                  <c:v>6.9549830776369245E-10</c:v>
                </c:pt>
                <c:pt idx="12">
                  <c:v>8.5760620048291171E-11</c:v>
                </c:pt>
                <c:pt idx="13">
                  <c:v>1.003986418783861E-11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8-460B-BFE9-26EC2795DB69}"/>
            </c:ext>
          </c:extLst>
        </c:ser>
        <c:ser>
          <c:idx val="6"/>
          <c:order val="6"/>
          <c:tx>
            <c:v>Bimodal(2) 12.7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786.85101318359375</c:v>
                </c:pt>
                <c:pt idx="1">
                  <c:v>787.35101318359375</c:v>
                </c:pt>
                <c:pt idx="2">
                  <c:v>787.85101318359375</c:v>
                </c:pt>
                <c:pt idx="3">
                  <c:v>788.35101318359375</c:v>
                </c:pt>
                <c:pt idx="4">
                  <c:v>788.85400390625</c:v>
                </c:pt>
                <c:pt idx="5">
                  <c:v>789.35601806640625</c:v>
                </c:pt>
                <c:pt idx="6">
                  <c:v>789.8590087890625</c:v>
                </c:pt>
                <c:pt idx="7">
                  <c:v>790.36199951171875</c:v>
                </c:pt>
                <c:pt idx="8">
                  <c:v>790.86602783203125</c:v>
                </c:pt>
                <c:pt idx="9">
                  <c:v>791.3690185546875</c:v>
                </c:pt>
                <c:pt idx="10">
                  <c:v>791.87298583984375</c:v>
                </c:pt>
                <c:pt idx="11">
                  <c:v>792.37701416015625</c:v>
                </c:pt>
                <c:pt idx="12">
                  <c:v>792.8809814453125</c:v>
                </c:pt>
                <c:pt idx="13">
                  <c:v>793.385009765625</c:v>
                </c:pt>
                <c:pt idx="14">
                  <c:v>793.88897705078125</c:v>
                </c:pt>
                <c:pt idx="15">
                  <c:v>794.38897705078125</c:v>
                </c:pt>
                <c:pt idx="16">
                  <c:v>794.88897705078125</c:v>
                </c:pt>
                <c:pt idx="17">
                  <c:v>795.38897705078125</c:v>
                </c:pt>
              </c:numCache>
            </c:numRef>
          </c:xVal>
          <c:yVal>
            <c:numRef>
              <c:f>'Sheet1 {3 min}'!$O$1:$O$31</c:f>
              <c:numCache>
                <c:formatCode>General</c:formatCode>
                <c:ptCount val="31"/>
                <c:pt idx="0">
                  <c:v>10.586581616773088</c:v>
                </c:pt>
                <c:pt idx="1">
                  <c:v>112.05667858662683</c:v>
                </c:pt>
                <c:pt idx="2">
                  <c:v>775.59620094887498</c:v>
                </c:pt>
                <c:pt idx="3">
                  <c:v>3876.1350729327282</c:v>
                </c:pt>
                <c:pt idx="4">
                  <c:v>14449.822407798953</c:v>
                </c:pt>
                <c:pt idx="5">
                  <c:v>40833.614402857864</c:v>
                </c:pt>
                <c:pt idx="6">
                  <c:v>87996.808495371224</c:v>
                </c:pt>
                <c:pt idx="7">
                  <c:v>144345.96838707363</c:v>
                </c:pt>
                <c:pt idx="8">
                  <c:v>178722.03335873477</c:v>
                </c:pt>
                <c:pt idx="9">
                  <c:v>164839.22503781153</c:v>
                </c:pt>
                <c:pt idx="10">
                  <c:v>111770.38383560871</c:v>
                </c:pt>
                <c:pt idx="11">
                  <c:v>55719.306789682938</c:v>
                </c:pt>
                <c:pt idx="12">
                  <c:v>21321.701165382234</c:v>
                </c:pt>
                <c:pt idx="13">
                  <c:v>6541.1485875080289</c:v>
                </c:pt>
                <c:pt idx="14">
                  <c:v>1620.289464436582</c:v>
                </c:pt>
                <c:pt idx="15">
                  <c:v>310.29761773888919</c:v>
                </c:pt>
                <c:pt idx="16">
                  <c:v>46.498263346929299</c:v>
                </c:pt>
                <c:pt idx="17">
                  <c:v>9.9733408010845217</c:v>
                </c:pt>
                <c:pt idx="18">
                  <c:v>2.5033560898355032</c:v>
                </c:pt>
                <c:pt idx="19">
                  <c:v>0.3860652572885237</c:v>
                </c:pt>
                <c:pt idx="20">
                  <c:v>5.5308864322783653E-2</c:v>
                </c:pt>
                <c:pt idx="21">
                  <c:v>7.3910260507236356E-3</c:v>
                </c:pt>
                <c:pt idx="22">
                  <c:v>9.1173170101894476E-4</c:v>
                </c:pt>
                <c:pt idx="23">
                  <c:v>9.6110240485548616E-5</c:v>
                </c:pt>
                <c:pt idx="24">
                  <c:v>6.1640096618422175E-6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A8-460B-BFE9-26EC2795DB69}"/>
            </c:ext>
          </c:extLst>
        </c:ser>
        <c:ser>
          <c:idx val="7"/>
          <c:order val="7"/>
          <c:tx>
            <c:v>Bimodal(3) 12.2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786.85101318359375</c:v>
                </c:pt>
                <c:pt idx="1">
                  <c:v>787.35101318359375</c:v>
                </c:pt>
                <c:pt idx="2">
                  <c:v>787.85101318359375</c:v>
                </c:pt>
                <c:pt idx="3">
                  <c:v>788.35101318359375</c:v>
                </c:pt>
                <c:pt idx="4">
                  <c:v>788.85400390625</c:v>
                </c:pt>
                <c:pt idx="5">
                  <c:v>789.35601806640625</c:v>
                </c:pt>
                <c:pt idx="6">
                  <c:v>789.8590087890625</c:v>
                </c:pt>
                <c:pt idx="7">
                  <c:v>790.36199951171875</c:v>
                </c:pt>
                <c:pt idx="8">
                  <c:v>790.86602783203125</c:v>
                </c:pt>
                <c:pt idx="9">
                  <c:v>791.3690185546875</c:v>
                </c:pt>
                <c:pt idx="10">
                  <c:v>791.87298583984375</c:v>
                </c:pt>
                <c:pt idx="11">
                  <c:v>792.37701416015625</c:v>
                </c:pt>
                <c:pt idx="12">
                  <c:v>792.8809814453125</c:v>
                </c:pt>
                <c:pt idx="13">
                  <c:v>793.385009765625</c:v>
                </c:pt>
                <c:pt idx="14">
                  <c:v>793.88897705078125</c:v>
                </c:pt>
                <c:pt idx="15">
                  <c:v>794.38897705078125</c:v>
                </c:pt>
                <c:pt idx="16">
                  <c:v>794.88897705078125</c:v>
                </c:pt>
                <c:pt idx="17">
                  <c:v>795.38897705078125</c:v>
                </c:pt>
              </c:numCache>
            </c:numRef>
          </c:xVal>
          <c:yVal>
            <c:numRef>
              <c:f>'Sheet1 {3 min}'!$V$1:$V$31</c:f>
              <c:numCache>
                <c:formatCode>General</c:formatCode>
                <c:ptCount val="31"/>
                <c:pt idx="0">
                  <c:v>2.9160476363203785E-5</c:v>
                </c:pt>
                <c:pt idx="1">
                  <c:v>1.0981430905543346E-3</c:v>
                </c:pt>
                <c:pt idx="2">
                  <c:v>2.7681650319413054E-2</c:v>
                </c:pt>
                <c:pt idx="3">
                  <c:v>0.49902593230720993</c:v>
                </c:pt>
                <c:pt idx="4">
                  <c:v>6.6108717284737741</c:v>
                </c:pt>
                <c:pt idx="5">
                  <c:v>65.043538736170959</c:v>
                </c:pt>
                <c:pt idx="6">
                  <c:v>474.12153052206304</c:v>
                </c:pt>
                <c:pt idx="7">
                  <c:v>2520.3232673495922</c:v>
                </c:pt>
                <c:pt idx="8">
                  <c:v>9453.8415943394466</c:v>
                </c:pt>
                <c:pt idx="9">
                  <c:v>23577.62655301491</c:v>
                </c:pt>
                <c:pt idx="10">
                  <c:v>35134.016902443938</c:v>
                </c:pt>
                <c:pt idx="11">
                  <c:v>26032.621712015312</c:v>
                </c:pt>
                <c:pt idx="12">
                  <c:v>12387.353197851209</c:v>
                </c:pt>
                <c:pt idx="13">
                  <c:v>4408.8029137956828</c:v>
                </c:pt>
                <c:pt idx="14">
                  <c:v>1259.0388509979143</c:v>
                </c:pt>
                <c:pt idx="15">
                  <c:v>283.50058012430412</c:v>
                </c:pt>
                <c:pt idx="16">
                  <c:v>36.011105869925473</c:v>
                </c:pt>
                <c:pt idx="17">
                  <c:v>6.437011886358496</c:v>
                </c:pt>
                <c:pt idx="18">
                  <c:v>2.1789841734457935</c:v>
                </c:pt>
                <c:pt idx="19">
                  <c:v>0.34496780053813386</c:v>
                </c:pt>
                <c:pt idx="20">
                  <c:v>5.0542496996685851E-2</c:v>
                </c:pt>
                <c:pt idx="21">
                  <c:v>6.9020499396318866E-3</c:v>
                </c:pt>
                <c:pt idx="22">
                  <c:v>8.8134735207154736E-4</c:v>
                </c:pt>
                <c:pt idx="23">
                  <c:v>1.0257663110802532E-4</c:v>
                </c:pt>
                <c:pt idx="24">
                  <c:v>7.6357042605493468E-6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A8-460B-BFE9-26EC2795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49168"/>
        <c:axId val="904848336"/>
      </c:scatterChart>
      <c:valAx>
        <c:axId val="904849168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848336"/>
        <c:crosses val="autoZero"/>
        <c:crossBetween val="midCat"/>
      </c:valAx>
      <c:valAx>
        <c:axId val="90484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4916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{3 min}'!$I$78</c:f>
              <c:numCache>
                <c:formatCode>General</c:formatCode>
                <c:ptCount val="1"/>
                <c:pt idx="0">
                  <c:v>2.558308928518338E-9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44-458F-8EC3-3C9108A3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04850416"/>
        <c:axId val="90484916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A44-458F-8EC3-3C9108A34AD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A44-458F-8EC3-3C9108A34AD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A44-458F-8EC3-3C9108A3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0416"/>
        <c:axId val="904849168"/>
      </c:scatterChart>
      <c:catAx>
        <c:axId val="90485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49168"/>
        <c:crosses val="autoZero"/>
        <c:auto val="1"/>
        <c:lblAlgn val="ctr"/>
        <c:lblOffset val="100"/>
        <c:noMultiLvlLbl val="0"/>
      </c:catAx>
      <c:valAx>
        <c:axId val="90484916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0485041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{3 min}'!$K$101:$K$120</c:f>
              <c:numCache>
                <c:formatCode>General</c:formatCode>
                <c:ptCount val="20"/>
                <c:pt idx="0">
                  <c:v>4.0253163028178912E-2</c:v>
                </c:pt>
                <c:pt idx="1">
                  <c:v>1.3690575304690759E-6</c:v>
                </c:pt>
                <c:pt idx="2">
                  <c:v>1.2386872402835324E-6</c:v>
                </c:pt>
                <c:pt idx="3">
                  <c:v>0.1291056280491969</c:v>
                </c:pt>
                <c:pt idx="4">
                  <c:v>4.6327259597314673E-2</c:v>
                </c:pt>
                <c:pt idx="5">
                  <c:v>1.3288888344336445E-6</c:v>
                </c:pt>
                <c:pt idx="6">
                  <c:v>3.895188651447172E-2</c:v>
                </c:pt>
                <c:pt idx="7">
                  <c:v>1.3584311084491273E-6</c:v>
                </c:pt>
                <c:pt idx="8">
                  <c:v>1.3055434709538554E-6</c:v>
                </c:pt>
                <c:pt idx="9">
                  <c:v>8.4108083816534576E-2</c:v>
                </c:pt>
              </c:numCache>
            </c:numRef>
          </c:xVal>
          <c:yVal>
            <c:numRef>
              <c:f>'Sheet1 {3 min}'!$Q$101:$Q$120</c:f>
              <c:numCache>
                <c:formatCode>General</c:formatCode>
                <c:ptCount val="20"/>
                <c:pt idx="0">
                  <c:v>0.13491283298382767</c:v>
                </c:pt>
                <c:pt idx="1">
                  <c:v>7.3163560459285132E-3</c:v>
                </c:pt>
                <c:pt idx="2">
                  <c:v>1.2146055385889256E-2</c:v>
                </c:pt>
                <c:pt idx="3">
                  <c:v>2.224988233723366E-2</c:v>
                </c:pt>
                <c:pt idx="4">
                  <c:v>1.6147939631383407E-2</c:v>
                </c:pt>
                <c:pt idx="5">
                  <c:v>7.8262935568845799E-3</c:v>
                </c:pt>
                <c:pt idx="6">
                  <c:v>0.12654284434323665</c:v>
                </c:pt>
                <c:pt idx="7">
                  <c:v>7.8855424171942086E-3</c:v>
                </c:pt>
                <c:pt idx="8">
                  <c:v>9.3816945554077383E-3</c:v>
                </c:pt>
                <c:pt idx="9">
                  <c:v>0.12185029992038861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1-40CE-BEA4-F4C576BEE39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{3 min}'!$M$101:$M$120</c:f>
              <c:numCache>
                <c:formatCode>General</c:formatCode>
                <c:ptCount val="20"/>
                <c:pt idx="0">
                  <c:v>9.4699320271949681</c:v>
                </c:pt>
                <c:pt idx="1">
                  <c:v>6.9630317860588411</c:v>
                </c:pt>
                <c:pt idx="2">
                  <c:v>9.3569964347524728</c:v>
                </c:pt>
                <c:pt idx="3">
                  <c:v>7.8745325494745328</c:v>
                </c:pt>
                <c:pt idx="4">
                  <c:v>9.1592618513838104</c:v>
                </c:pt>
                <c:pt idx="5">
                  <c:v>9.3871202063113337</c:v>
                </c:pt>
                <c:pt idx="6">
                  <c:v>7.9675903935126744</c:v>
                </c:pt>
                <c:pt idx="7">
                  <c:v>8.8058569507638431</c:v>
                </c:pt>
                <c:pt idx="8">
                  <c:v>6.8099012833906132</c:v>
                </c:pt>
                <c:pt idx="9">
                  <c:v>7.8208476419984754</c:v>
                </c:pt>
              </c:numCache>
            </c:numRef>
          </c:xVal>
          <c:yVal>
            <c:numRef>
              <c:f>'Sheet1 {3 min}'!$R$101:$R$120</c:f>
              <c:numCache>
                <c:formatCode>General</c:formatCode>
                <c:ptCount val="20"/>
                <c:pt idx="0">
                  <c:v>0.8549293622797699</c:v>
                </c:pt>
                <c:pt idx="1">
                  <c:v>5.2259083368631484E-2</c:v>
                </c:pt>
                <c:pt idx="2">
                  <c:v>0.95693162875962845</c:v>
                </c:pt>
                <c:pt idx="3">
                  <c:v>0.2107228929119139</c:v>
                </c:pt>
                <c:pt idx="4">
                  <c:v>0.92588609837943792</c:v>
                </c:pt>
                <c:pt idx="5">
                  <c:v>0.89266532444781987</c:v>
                </c:pt>
                <c:pt idx="6">
                  <c:v>0.30487871453489723</c:v>
                </c:pt>
                <c:pt idx="7">
                  <c:v>0.76455229363679111</c:v>
                </c:pt>
                <c:pt idx="8">
                  <c:v>8.9669150162170502E-2</c:v>
                </c:pt>
                <c:pt idx="9">
                  <c:v>0.1233637282669363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1-40CE-BEA4-F4C576BEE39C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{3 min}'!$O$101:$O$120</c:f>
              <c:numCache>
                <c:formatCode>General</c:formatCode>
                <c:ptCount val="20"/>
                <c:pt idx="0">
                  <c:v>9.5777792486079534</c:v>
                </c:pt>
                <c:pt idx="1">
                  <c:v>9.6649666481707168</c:v>
                </c:pt>
                <c:pt idx="2">
                  <c:v>12.986881155695956</c:v>
                </c:pt>
                <c:pt idx="3">
                  <c:v>10.030142329788358</c:v>
                </c:pt>
                <c:pt idx="4">
                  <c:v>11.708338124332942</c:v>
                </c:pt>
                <c:pt idx="5">
                  <c:v>10.895445966509445</c:v>
                </c:pt>
                <c:pt idx="6">
                  <c:v>10.322946272739856</c:v>
                </c:pt>
                <c:pt idx="7">
                  <c:v>10.971668451309922</c:v>
                </c:pt>
                <c:pt idx="8">
                  <c:v>9.8003544205513382</c:v>
                </c:pt>
                <c:pt idx="9">
                  <c:v>9.8241044412865381</c:v>
                </c:pt>
              </c:numCache>
            </c:numRef>
          </c:xVal>
          <c:yVal>
            <c:numRef>
              <c:f>'Sheet1 {3 min}'!$S$101:$S$120</c:f>
              <c:numCache>
                <c:formatCode>General</c:formatCode>
                <c:ptCount val="20"/>
                <c:pt idx="0">
                  <c:v>1.0157804736402461E-2</c:v>
                </c:pt>
                <c:pt idx="1">
                  <c:v>0.94042456058543999</c:v>
                </c:pt>
                <c:pt idx="2">
                  <c:v>3.09223158544824E-2</c:v>
                </c:pt>
                <c:pt idx="3">
                  <c:v>0.76702722475085239</c:v>
                </c:pt>
                <c:pt idx="4">
                  <c:v>5.7965961989178742E-2</c:v>
                </c:pt>
                <c:pt idx="5">
                  <c:v>9.950838199529552E-2</c:v>
                </c:pt>
                <c:pt idx="6">
                  <c:v>0.56857844112186617</c:v>
                </c:pt>
                <c:pt idx="7">
                  <c:v>0.22756216394601464</c:v>
                </c:pt>
                <c:pt idx="8">
                  <c:v>0.9009491552824217</c:v>
                </c:pt>
                <c:pt idx="9">
                  <c:v>0.75478597181267504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1-40CE-BEA4-F4C576BE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0736"/>
        <c:axId val="860247040"/>
      </c:scatterChart>
      <c:valAx>
        <c:axId val="1303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247040"/>
        <c:crosses val="autoZero"/>
        <c:crossBetween val="midCat"/>
      </c:valAx>
      <c:valAx>
        <c:axId val="860247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0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{4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{4 min}'!$B$1:$B$804</c:f>
              <c:numCache>
                <c:formatCode>General</c:formatCode>
                <c:ptCount val="804"/>
                <c:pt idx="0">
                  <c:v>209.80000305175781</c:v>
                </c:pt>
                <c:pt idx="1">
                  <c:v>103</c:v>
                </c:pt>
                <c:pt idx="2">
                  <c:v>59</c:v>
                </c:pt>
                <c:pt idx="3">
                  <c:v>56.25</c:v>
                </c:pt>
                <c:pt idx="4">
                  <c:v>100.5</c:v>
                </c:pt>
                <c:pt idx="5">
                  <c:v>177.5</c:v>
                </c:pt>
                <c:pt idx="6">
                  <c:v>180</c:v>
                </c:pt>
                <c:pt idx="7">
                  <c:v>122</c:v>
                </c:pt>
                <c:pt idx="8">
                  <c:v>111</c:v>
                </c:pt>
                <c:pt idx="9">
                  <c:v>133.69999694824219</c:v>
                </c:pt>
                <c:pt idx="10">
                  <c:v>129.5</c:v>
                </c:pt>
                <c:pt idx="11">
                  <c:v>112</c:v>
                </c:pt>
                <c:pt idx="12">
                  <c:v>131.5</c:v>
                </c:pt>
                <c:pt idx="13">
                  <c:v>159.69999694824219</c:v>
                </c:pt>
                <c:pt idx="14">
                  <c:v>179</c:v>
                </c:pt>
                <c:pt idx="15">
                  <c:v>199.19999694824219</c:v>
                </c:pt>
                <c:pt idx="16">
                  <c:v>200.5</c:v>
                </c:pt>
                <c:pt idx="17">
                  <c:v>241.5</c:v>
                </c:pt>
                <c:pt idx="18">
                  <c:v>328.29998779296875</c:v>
                </c:pt>
                <c:pt idx="19">
                  <c:v>378.79998779296875</c:v>
                </c:pt>
                <c:pt idx="20">
                  <c:v>359.20001220703125</c:v>
                </c:pt>
                <c:pt idx="21">
                  <c:v>313.20001220703125</c:v>
                </c:pt>
                <c:pt idx="22">
                  <c:v>285.29998779296875</c:v>
                </c:pt>
                <c:pt idx="23">
                  <c:v>302.70001220703125</c:v>
                </c:pt>
                <c:pt idx="24">
                  <c:v>314.5</c:v>
                </c:pt>
                <c:pt idx="25">
                  <c:v>311.5</c:v>
                </c:pt>
                <c:pt idx="26">
                  <c:v>382.79998779296875</c:v>
                </c:pt>
                <c:pt idx="27">
                  <c:v>490.5</c:v>
                </c:pt>
                <c:pt idx="28">
                  <c:v>637.5</c:v>
                </c:pt>
                <c:pt idx="29">
                  <c:v>850.5</c:v>
                </c:pt>
                <c:pt idx="30">
                  <c:v>1541</c:v>
                </c:pt>
                <c:pt idx="31">
                  <c:v>6815</c:v>
                </c:pt>
                <c:pt idx="32">
                  <c:v>39380</c:v>
                </c:pt>
                <c:pt idx="33">
                  <c:v>122800</c:v>
                </c:pt>
                <c:pt idx="34">
                  <c:v>184300</c:v>
                </c:pt>
                <c:pt idx="35">
                  <c:v>136900</c:v>
                </c:pt>
                <c:pt idx="36">
                  <c:v>50350</c:v>
                </c:pt>
                <c:pt idx="37">
                  <c:v>10270</c:v>
                </c:pt>
                <c:pt idx="38">
                  <c:v>2299</c:v>
                </c:pt>
                <c:pt idx="39">
                  <c:v>1196</c:v>
                </c:pt>
                <c:pt idx="40">
                  <c:v>1232</c:v>
                </c:pt>
                <c:pt idx="41">
                  <c:v>1105</c:v>
                </c:pt>
                <c:pt idx="42">
                  <c:v>801.79998779296875</c:v>
                </c:pt>
                <c:pt idx="43">
                  <c:v>594.20001220703125</c:v>
                </c:pt>
                <c:pt idx="44">
                  <c:v>521</c:v>
                </c:pt>
                <c:pt idx="45">
                  <c:v>536.5</c:v>
                </c:pt>
                <c:pt idx="46">
                  <c:v>512</c:v>
                </c:pt>
                <c:pt idx="47">
                  <c:v>385.70001220703125</c:v>
                </c:pt>
                <c:pt idx="48">
                  <c:v>312.70001220703125</c:v>
                </c:pt>
                <c:pt idx="49">
                  <c:v>338.20001220703125</c:v>
                </c:pt>
                <c:pt idx="50">
                  <c:v>298.70001220703125</c:v>
                </c:pt>
                <c:pt idx="51">
                  <c:v>231.30000305175781</c:v>
                </c:pt>
                <c:pt idx="52">
                  <c:v>335.5</c:v>
                </c:pt>
                <c:pt idx="53">
                  <c:v>510.29998779296875</c:v>
                </c:pt>
                <c:pt idx="54">
                  <c:v>499.5</c:v>
                </c:pt>
                <c:pt idx="55">
                  <c:v>376.79998779296875</c:v>
                </c:pt>
                <c:pt idx="56">
                  <c:v>372.5</c:v>
                </c:pt>
                <c:pt idx="57">
                  <c:v>416.79998779296875</c:v>
                </c:pt>
                <c:pt idx="58">
                  <c:v>370.79998779296875</c:v>
                </c:pt>
                <c:pt idx="59">
                  <c:v>311.20001220703125</c:v>
                </c:pt>
                <c:pt idx="60">
                  <c:v>304.70001220703125</c:v>
                </c:pt>
                <c:pt idx="61">
                  <c:v>337</c:v>
                </c:pt>
                <c:pt idx="62">
                  <c:v>318.29998779296875</c:v>
                </c:pt>
                <c:pt idx="63">
                  <c:v>231</c:v>
                </c:pt>
                <c:pt idx="64">
                  <c:v>246.69999694824219</c:v>
                </c:pt>
                <c:pt idx="65">
                  <c:v>367.5</c:v>
                </c:pt>
                <c:pt idx="66">
                  <c:v>435.29998779296875</c:v>
                </c:pt>
                <c:pt idx="67">
                  <c:v>479.79998779296875</c:v>
                </c:pt>
                <c:pt idx="68">
                  <c:v>534.5</c:v>
                </c:pt>
                <c:pt idx="69">
                  <c:v>603.5</c:v>
                </c:pt>
                <c:pt idx="70">
                  <c:v>884</c:v>
                </c:pt>
                <c:pt idx="71">
                  <c:v>2010</c:v>
                </c:pt>
                <c:pt idx="72">
                  <c:v>8066</c:v>
                </c:pt>
                <c:pt idx="73">
                  <c:v>41890</c:v>
                </c:pt>
                <c:pt idx="74">
                  <c:v>124600</c:v>
                </c:pt>
                <c:pt idx="75">
                  <c:v>179700</c:v>
                </c:pt>
                <c:pt idx="76">
                  <c:v>128200</c:v>
                </c:pt>
                <c:pt idx="77">
                  <c:v>45930</c:v>
                </c:pt>
                <c:pt idx="78">
                  <c:v>9434</c:v>
                </c:pt>
                <c:pt idx="79">
                  <c:v>2014</c:v>
                </c:pt>
                <c:pt idx="80">
                  <c:v>1221</c:v>
                </c:pt>
                <c:pt idx="81">
                  <c:v>1185</c:v>
                </c:pt>
                <c:pt idx="82">
                  <c:v>1156</c:v>
                </c:pt>
                <c:pt idx="83">
                  <c:v>908</c:v>
                </c:pt>
                <c:pt idx="84">
                  <c:v>603.5</c:v>
                </c:pt>
                <c:pt idx="85">
                  <c:v>431.70001220703125</c:v>
                </c:pt>
                <c:pt idx="86">
                  <c:v>382.79998779296875</c:v>
                </c:pt>
                <c:pt idx="87">
                  <c:v>384.5</c:v>
                </c:pt>
                <c:pt idx="88">
                  <c:v>354.5</c:v>
                </c:pt>
                <c:pt idx="89">
                  <c:v>286</c:v>
                </c:pt>
                <c:pt idx="90">
                  <c:v>241.5</c:v>
                </c:pt>
                <c:pt idx="91">
                  <c:v>236</c:v>
                </c:pt>
                <c:pt idx="92">
                  <c:v>258.70001220703125</c:v>
                </c:pt>
                <c:pt idx="93">
                  <c:v>268.5</c:v>
                </c:pt>
                <c:pt idx="94">
                  <c:v>351.5</c:v>
                </c:pt>
                <c:pt idx="95">
                  <c:v>516.5</c:v>
                </c:pt>
                <c:pt idx="96">
                  <c:v>562.5</c:v>
                </c:pt>
                <c:pt idx="97">
                  <c:v>437</c:v>
                </c:pt>
                <c:pt idx="98">
                  <c:v>292.20001220703125</c:v>
                </c:pt>
                <c:pt idx="99">
                  <c:v>270</c:v>
                </c:pt>
                <c:pt idx="100">
                  <c:v>361.5</c:v>
                </c:pt>
                <c:pt idx="101">
                  <c:v>444.70001220703125</c:v>
                </c:pt>
                <c:pt idx="102">
                  <c:v>413</c:v>
                </c:pt>
                <c:pt idx="103">
                  <c:v>333.29998779296875</c:v>
                </c:pt>
                <c:pt idx="104">
                  <c:v>353</c:v>
                </c:pt>
                <c:pt idx="105">
                  <c:v>450</c:v>
                </c:pt>
                <c:pt idx="106">
                  <c:v>487.20001220703125</c:v>
                </c:pt>
                <c:pt idx="107">
                  <c:v>454.29998779296875</c:v>
                </c:pt>
                <c:pt idx="108">
                  <c:v>411</c:v>
                </c:pt>
                <c:pt idx="109">
                  <c:v>413.79998779296875</c:v>
                </c:pt>
                <c:pt idx="110">
                  <c:v>601.29998779296875</c:v>
                </c:pt>
                <c:pt idx="111">
                  <c:v>876.20001220703125</c:v>
                </c:pt>
                <c:pt idx="112">
                  <c:v>1578</c:v>
                </c:pt>
                <c:pt idx="113">
                  <c:v>6947</c:v>
                </c:pt>
                <c:pt idx="114">
                  <c:v>29130</c:v>
                </c:pt>
                <c:pt idx="115">
                  <c:v>68830</c:v>
                </c:pt>
                <c:pt idx="116">
                  <c:v>88490</c:v>
                </c:pt>
                <c:pt idx="117">
                  <c:v>62650</c:v>
                </c:pt>
                <c:pt idx="118">
                  <c:v>24740</c:v>
                </c:pt>
                <c:pt idx="119">
                  <c:v>6261</c:v>
                </c:pt>
                <c:pt idx="120">
                  <c:v>1729</c:v>
                </c:pt>
                <c:pt idx="121">
                  <c:v>831.79998779296875</c:v>
                </c:pt>
                <c:pt idx="122">
                  <c:v>642.79998779296875</c:v>
                </c:pt>
                <c:pt idx="123">
                  <c:v>564.5</c:v>
                </c:pt>
                <c:pt idx="124">
                  <c:v>461.70001220703125</c:v>
                </c:pt>
                <c:pt idx="125">
                  <c:v>339.79998779296875</c:v>
                </c:pt>
                <c:pt idx="126">
                  <c:v>261.79998779296875</c:v>
                </c:pt>
                <c:pt idx="127">
                  <c:v>274</c:v>
                </c:pt>
                <c:pt idx="128">
                  <c:v>268.79998779296875</c:v>
                </c:pt>
                <c:pt idx="129">
                  <c:v>200.5</c:v>
                </c:pt>
                <c:pt idx="130">
                  <c:v>163.30000305175781</c:v>
                </c:pt>
                <c:pt idx="131">
                  <c:v>181.69999694824219</c:v>
                </c:pt>
                <c:pt idx="132">
                  <c:v>179.5</c:v>
                </c:pt>
                <c:pt idx="133">
                  <c:v>128.30000305175781</c:v>
                </c:pt>
                <c:pt idx="134">
                  <c:v>114.5</c:v>
                </c:pt>
                <c:pt idx="135">
                  <c:v>151.5</c:v>
                </c:pt>
                <c:pt idx="136">
                  <c:v>202.5</c:v>
                </c:pt>
                <c:pt idx="137">
                  <c:v>238.80000305175781</c:v>
                </c:pt>
                <c:pt idx="138">
                  <c:v>199.5</c:v>
                </c:pt>
                <c:pt idx="139">
                  <c:v>142</c:v>
                </c:pt>
                <c:pt idx="140">
                  <c:v>135</c:v>
                </c:pt>
                <c:pt idx="141">
                  <c:v>136.69999694824219</c:v>
                </c:pt>
                <c:pt idx="142">
                  <c:v>171.19999694824219</c:v>
                </c:pt>
                <c:pt idx="143">
                  <c:v>208.69999694824219</c:v>
                </c:pt>
                <c:pt idx="144">
                  <c:v>206.69999694824219</c:v>
                </c:pt>
                <c:pt idx="145">
                  <c:v>214.5</c:v>
                </c:pt>
                <c:pt idx="146">
                  <c:v>198.80000305175781</c:v>
                </c:pt>
                <c:pt idx="147">
                  <c:v>159.5</c:v>
                </c:pt>
                <c:pt idx="148">
                  <c:v>185.69999694824219</c:v>
                </c:pt>
                <c:pt idx="149">
                  <c:v>228.80000305175781</c:v>
                </c:pt>
                <c:pt idx="150">
                  <c:v>214.80000305175781</c:v>
                </c:pt>
                <c:pt idx="151">
                  <c:v>277</c:v>
                </c:pt>
                <c:pt idx="152">
                  <c:v>540.20001220703125</c:v>
                </c:pt>
                <c:pt idx="153">
                  <c:v>1365</c:v>
                </c:pt>
                <c:pt idx="154">
                  <c:v>4944</c:v>
                </c:pt>
                <c:pt idx="155">
                  <c:v>14510</c:v>
                </c:pt>
                <c:pt idx="156">
                  <c:v>26740</c:v>
                </c:pt>
                <c:pt idx="157">
                  <c:v>30200</c:v>
                </c:pt>
                <c:pt idx="158">
                  <c:v>21400</c:v>
                </c:pt>
                <c:pt idx="159">
                  <c:v>10150</c:v>
                </c:pt>
                <c:pt idx="160">
                  <c:v>3774</c:v>
                </c:pt>
                <c:pt idx="161">
                  <c:v>1515</c:v>
                </c:pt>
                <c:pt idx="162">
                  <c:v>884.5</c:v>
                </c:pt>
                <c:pt idx="163">
                  <c:v>582</c:v>
                </c:pt>
                <c:pt idx="164">
                  <c:v>327.5</c:v>
                </c:pt>
                <c:pt idx="165">
                  <c:v>200.19999694824219</c:v>
                </c:pt>
                <c:pt idx="166">
                  <c:v>189.5</c:v>
                </c:pt>
                <c:pt idx="167">
                  <c:v>188</c:v>
                </c:pt>
                <c:pt idx="168">
                  <c:v>231</c:v>
                </c:pt>
                <c:pt idx="169">
                  <c:v>269.70001220703125</c:v>
                </c:pt>
                <c:pt idx="170">
                  <c:v>195</c:v>
                </c:pt>
                <c:pt idx="171">
                  <c:v>98.5</c:v>
                </c:pt>
                <c:pt idx="172">
                  <c:v>73</c:v>
                </c:pt>
                <c:pt idx="173">
                  <c:v>96.5</c:v>
                </c:pt>
                <c:pt idx="174">
                  <c:v>122</c:v>
                </c:pt>
                <c:pt idx="175">
                  <c:v>112</c:v>
                </c:pt>
                <c:pt idx="176">
                  <c:v>119.19999694824219</c:v>
                </c:pt>
                <c:pt idx="177">
                  <c:v>161.69999694824219</c:v>
                </c:pt>
                <c:pt idx="178">
                  <c:v>166.5</c:v>
                </c:pt>
                <c:pt idx="179">
                  <c:v>154.5</c:v>
                </c:pt>
                <c:pt idx="180">
                  <c:v>193.5</c:v>
                </c:pt>
                <c:pt idx="181">
                  <c:v>194</c:v>
                </c:pt>
                <c:pt idx="182">
                  <c:v>136</c:v>
                </c:pt>
                <c:pt idx="183">
                  <c:v>96.5</c:v>
                </c:pt>
                <c:pt idx="184">
                  <c:v>93.75</c:v>
                </c:pt>
                <c:pt idx="185">
                  <c:v>113.80000305175781</c:v>
                </c:pt>
                <c:pt idx="186">
                  <c:v>110.30000305175781</c:v>
                </c:pt>
                <c:pt idx="187">
                  <c:v>126.80000305175781</c:v>
                </c:pt>
                <c:pt idx="188">
                  <c:v>166.5</c:v>
                </c:pt>
                <c:pt idx="189">
                  <c:v>181.5</c:v>
                </c:pt>
                <c:pt idx="190">
                  <c:v>222.30000305175781</c:v>
                </c:pt>
                <c:pt idx="191">
                  <c:v>280.29998779296875</c:v>
                </c:pt>
                <c:pt idx="192">
                  <c:v>320</c:v>
                </c:pt>
                <c:pt idx="193">
                  <c:v>374.29998779296875</c:v>
                </c:pt>
                <c:pt idx="194">
                  <c:v>815.79998779296875</c:v>
                </c:pt>
                <c:pt idx="195">
                  <c:v>2277</c:v>
                </c:pt>
                <c:pt idx="196">
                  <c:v>5109</c:v>
                </c:pt>
                <c:pt idx="197">
                  <c:v>8534</c:v>
                </c:pt>
                <c:pt idx="198">
                  <c:v>9857</c:v>
                </c:pt>
                <c:pt idx="199">
                  <c:v>7660</c:v>
                </c:pt>
                <c:pt idx="200">
                  <c:v>4142</c:v>
                </c:pt>
                <c:pt idx="201">
                  <c:v>1693</c:v>
                </c:pt>
                <c:pt idx="202">
                  <c:v>657.70001220703125</c:v>
                </c:pt>
                <c:pt idx="203">
                  <c:v>346.20001220703125</c:v>
                </c:pt>
                <c:pt idx="204">
                  <c:v>212</c:v>
                </c:pt>
                <c:pt idx="205">
                  <c:v>118</c:v>
                </c:pt>
                <c:pt idx="206">
                  <c:v>103.5</c:v>
                </c:pt>
                <c:pt idx="207">
                  <c:v>130.5</c:v>
                </c:pt>
                <c:pt idx="208">
                  <c:v>120.19999694824219</c:v>
                </c:pt>
                <c:pt idx="209">
                  <c:v>99.5</c:v>
                </c:pt>
                <c:pt idx="210">
                  <c:v>69.5</c:v>
                </c:pt>
                <c:pt idx="211">
                  <c:v>35.25</c:v>
                </c:pt>
                <c:pt idx="212">
                  <c:v>36.75</c:v>
                </c:pt>
                <c:pt idx="213">
                  <c:v>65.75</c:v>
                </c:pt>
                <c:pt idx="214">
                  <c:v>86</c:v>
                </c:pt>
                <c:pt idx="215">
                  <c:v>97.75</c:v>
                </c:pt>
                <c:pt idx="216">
                  <c:v>118</c:v>
                </c:pt>
                <c:pt idx="217">
                  <c:v>117.30000305175781</c:v>
                </c:pt>
                <c:pt idx="218">
                  <c:v>102.5</c:v>
                </c:pt>
                <c:pt idx="219">
                  <c:v>93.5</c:v>
                </c:pt>
                <c:pt idx="220">
                  <c:v>56</c:v>
                </c:pt>
                <c:pt idx="221">
                  <c:v>34.75</c:v>
                </c:pt>
                <c:pt idx="222">
                  <c:v>76.25</c:v>
                </c:pt>
                <c:pt idx="223">
                  <c:v>134.5</c:v>
                </c:pt>
                <c:pt idx="224">
                  <c:v>139.5</c:v>
                </c:pt>
                <c:pt idx="225">
                  <c:v>109.5</c:v>
                </c:pt>
                <c:pt idx="226">
                  <c:v>106</c:v>
                </c:pt>
                <c:pt idx="227">
                  <c:v>94</c:v>
                </c:pt>
                <c:pt idx="228">
                  <c:v>76.5</c:v>
                </c:pt>
                <c:pt idx="229">
                  <c:v>97.25</c:v>
                </c:pt>
                <c:pt idx="230">
                  <c:v>138.5</c:v>
                </c:pt>
                <c:pt idx="231">
                  <c:v>183.30000305175781</c:v>
                </c:pt>
                <c:pt idx="232">
                  <c:v>199</c:v>
                </c:pt>
                <c:pt idx="233">
                  <c:v>190.30000305175781</c:v>
                </c:pt>
                <c:pt idx="234">
                  <c:v>213.19999694824219</c:v>
                </c:pt>
                <c:pt idx="235">
                  <c:v>377.70001220703125</c:v>
                </c:pt>
                <c:pt idx="236">
                  <c:v>884</c:v>
                </c:pt>
                <c:pt idx="237">
                  <c:v>1841</c:v>
                </c:pt>
                <c:pt idx="238">
                  <c:v>2795</c:v>
                </c:pt>
                <c:pt idx="239">
                  <c:v>2873</c:v>
                </c:pt>
                <c:pt idx="240">
                  <c:v>2066</c:v>
                </c:pt>
                <c:pt idx="241">
                  <c:v>1220</c:v>
                </c:pt>
                <c:pt idx="242">
                  <c:v>742.29998779296875</c:v>
                </c:pt>
                <c:pt idx="243">
                  <c:v>548.5</c:v>
                </c:pt>
                <c:pt idx="244">
                  <c:v>502.70001220703125</c:v>
                </c:pt>
                <c:pt idx="245">
                  <c:v>398.20001220703125</c:v>
                </c:pt>
                <c:pt idx="246">
                  <c:v>220.30000305175781</c:v>
                </c:pt>
                <c:pt idx="247">
                  <c:v>104</c:v>
                </c:pt>
                <c:pt idx="248">
                  <c:v>57.25</c:v>
                </c:pt>
                <c:pt idx="249">
                  <c:v>62</c:v>
                </c:pt>
                <c:pt idx="250">
                  <c:v>64.5</c:v>
                </c:pt>
                <c:pt idx="251">
                  <c:v>48.75</c:v>
                </c:pt>
                <c:pt idx="252">
                  <c:v>59.5</c:v>
                </c:pt>
                <c:pt idx="253">
                  <c:v>82.75</c:v>
                </c:pt>
                <c:pt idx="254">
                  <c:v>91.75</c:v>
                </c:pt>
                <c:pt idx="255">
                  <c:v>72</c:v>
                </c:pt>
                <c:pt idx="256">
                  <c:v>39</c:v>
                </c:pt>
                <c:pt idx="257">
                  <c:v>40.75</c:v>
                </c:pt>
                <c:pt idx="258">
                  <c:v>83.25</c:v>
                </c:pt>
                <c:pt idx="259">
                  <c:v>95.75</c:v>
                </c:pt>
                <c:pt idx="260">
                  <c:v>58.25</c:v>
                </c:pt>
                <c:pt idx="261">
                  <c:v>42.75</c:v>
                </c:pt>
                <c:pt idx="262">
                  <c:v>68</c:v>
                </c:pt>
                <c:pt idx="263">
                  <c:v>107.5</c:v>
                </c:pt>
                <c:pt idx="264">
                  <c:v>127.30000305175781</c:v>
                </c:pt>
                <c:pt idx="265">
                  <c:v>100.80000305175781</c:v>
                </c:pt>
                <c:pt idx="266">
                  <c:v>74.25</c:v>
                </c:pt>
                <c:pt idx="267">
                  <c:v>78.25</c:v>
                </c:pt>
                <c:pt idx="268">
                  <c:v>88.75</c:v>
                </c:pt>
                <c:pt idx="269">
                  <c:v>108.5</c:v>
                </c:pt>
                <c:pt idx="270">
                  <c:v>127.80000305175781</c:v>
                </c:pt>
                <c:pt idx="271">
                  <c:v>124.19999694824219</c:v>
                </c:pt>
                <c:pt idx="272">
                  <c:v>113</c:v>
                </c:pt>
                <c:pt idx="273">
                  <c:v>112.69999694824219</c:v>
                </c:pt>
                <c:pt idx="274">
                  <c:v>111</c:v>
                </c:pt>
                <c:pt idx="275">
                  <c:v>151.80000305175781</c:v>
                </c:pt>
                <c:pt idx="276">
                  <c:v>345.5</c:v>
                </c:pt>
                <c:pt idx="277">
                  <c:v>632</c:v>
                </c:pt>
                <c:pt idx="278">
                  <c:v>965.20001220703125</c:v>
                </c:pt>
                <c:pt idx="279">
                  <c:v>1222</c:v>
                </c:pt>
                <c:pt idx="280">
                  <c:v>1133</c:v>
                </c:pt>
                <c:pt idx="281">
                  <c:v>903.70001220703125</c:v>
                </c:pt>
                <c:pt idx="282">
                  <c:v>730.29998779296875</c:v>
                </c:pt>
                <c:pt idx="283">
                  <c:v>548.5</c:v>
                </c:pt>
                <c:pt idx="284">
                  <c:v>466</c:v>
                </c:pt>
                <c:pt idx="285">
                  <c:v>473.70001220703125</c:v>
                </c:pt>
                <c:pt idx="286">
                  <c:v>389.29998779296875</c:v>
                </c:pt>
                <c:pt idx="287">
                  <c:v>221.5</c:v>
                </c:pt>
                <c:pt idx="288">
                  <c:v>107</c:v>
                </c:pt>
                <c:pt idx="289">
                  <c:v>64.75</c:v>
                </c:pt>
                <c:pt idx="290">
                  <c:v>53.25</c:v>
                </c:pt>
                <c:pt idx="291">
                  <c:v>29.25</c:v>
                </c:pt>
                <c:pt idx="292">
                  <c:v>13.75</c:v>
                </c:pt>
                <c:pt idx="293">
                  <c:v>29.25</c:v>
                </c:pt>
                <c:pt idx="294">
                  <c:v>37.75</c:v>
                </c:pt>
                <c:pt idx="295">
                  <c:v>38</c:v>
                </c:pt>
                <c:pt idx="296">
                  <c:v>38</c:v>
                </c:pt>
                <c:pt idx="297">
                  <c:v>26</c:v>
                </c:pt>
                <c:pt idx="298">
                  <c:v>33</c:v>
                </c:pt>
                <c:pt idx="299">
                  <c:v>56.25</c:v>
                </c:pt>
                <c:pt idx="300">
                  <c:v>67</c:v>
                </c:pt>
                <c:pt idx="301">
                  <c:v>74.75</c:v>
                </c:pt>
                <c:pt idx="302">
                  <c:v>91</c:v>
                </c:pt>
                <c:pt idx="303">
                  <c:v>120.80000305175781</c:v>
                </c:pt>
                <c:pt idx="304">
                  <c:v>142.80000305175781</c:v>
                </c:pt>
                <c:pt idx="305">
                  <c:v>157</c:v>
                </c:pt>
                <c:pt idx="306">
                  <c:v>147.80000305175781</c:v>
                </c:pt>
                <c:pt idx="307">
                  <c:v>126</c:v>
                </c:pt>
                <c:pt idx="308">
                  <c:v>133.69999694824219</c:v>
                </c:pt>
                <c:pt idx="309">
                  <c:v>119.80000305175781</c:v>
                </c:pt>
                <c:pt idx="310">
                  <c:v>91.25</c:v>
                </c:pt>
                <c:pt idx="311">
                  <c:v>84.5</c:v>
                </c:pt>
                <c:pt idx="312">
                  <c:v>86.75</c:v>
                </c:pt>
                <c:pt idx="313">
                  <c:v>104.30000305175781</c:v>
                </c:pt>
                <c:pt idx="314">
                  <c:v>107.5</c:v>
                </c:pt>
                <c:pt idx="315">
                  <c:v>121</c:v>
                </c:pt>
                <c:pt idx="316">
                  <c:v>231</c:v>
                </c:pt>
                <c:pt idx="317">
                  <c:v>507</c:v>
                </c:pt>
                <c:pt idx="318">
                  <c:v>790.70001220703125</c:v>
                </c:pt>
                <c:pt idx="319">
                  <c:v>975.20001220703125</c:v>
                </c:pt>
                <c:pt idx="320">
                  <c:v>1207</c:v>
                </c:pt>
                <c:pt idx="321">
                  <c:v>1267</c:v>
                </c:pt>
                <c:pt idx="322">
                  <c:v>1036</c:v>
                </c:pt>
                <c:pt idx="323">
                  <c:v>766.5</c:v>
                </c:pt>
                <c:pt idx="324">
                  <c:v>585</c:v>
                </c:pt>
                <c:pt idx="325">
                  <c:v>502.70001220703125</c:v>
                </c:pt>
                <c:pt idx="326">
                  <c:v>430.5</c:v>
                </c:pt>
                <c:pt idx="327">
                  <c:v>357.5</c:v>
                </c:pt>
                <c:pt idx="328">
                  <c:v>258.5</c:v>
                </c:pt>
                <c:pt idx="329">
                  <c:v>109.30000305175781</c:v>
                </c:pt>
                <c:pt idx="330">
                  <c:v>21.75</c:v>
                </c:pt>
                <c:pt idx="331">
                  <c:v>25.75</c:v>
                </c:pt>
                <c:pt idx="332">
                  <c:v>78.75</c:v>
                </c:pt>
                <c:pt idx="333">
                  <c:v>110.30000305175781</c:v>
                </c:pt>
                <c:pt idx="334">
                  <c:v>69.75</c:v>
                </c:pt>
                <c:pt idx="335">
                  <c:v>26.5</c:v>
                </c:pt>
                <c:pt idx="336">
                  <c:v>22</c:v>
                </c:pt>
                <c:pt idx="337">
                  <c:v>23.75</c:v>
                </c:pt>
                <c:pt idx="338">
                  <c:v>43.5</c:v>
                </c:pt>
                <c:pt idx="339">
                  <c:v>59.25</c:v>
                </c:pt>
                <c:pt idx="340">
                  <c:v>44.25</c:v>
                </c:pt>
                <c:pt idx="341">
                  <c:v>48.25</c:v>
                </c:pt>
                <c:pt idx="342">
                  <c:v>71.75</c:v>
                </c:pt>
                <c:pt idx="343">
                  <c:v>83.5</c:v>
                </c:pt>
                <c:pt idx="344">
                  <c:v>87.25</c:v>
                </c:pt>
                <c:pt idx="345">
                  <c:v>91</c:v>
                </c:pt>
                <c:pt idx="346">
                  <c:v>81</c:v>
                </c:pt>
                <c:pt idx="347">
                  <c:v>61</c:v>
                </c:pt>
                <c:pt idx="348">
                  <c:v>70.25</c:v>
                </c:pt>
                <c:pt idx="349">
                  <c:v>119</c:v>
                </c:pt>
                <c:pt idx="350">
                  <c:v>138.80000305175781</c:v>
                </c:pt>
                <c:pt idx="351">
                  <c:v>91.5</c:v>
                </c:pt>
                <c:pt idx="352">
                  <c:v>97.5</c:v>
                </c:pt>
                <c:pt idx="353">
                  <c:v>157</c:v>
                </c:pt>
                <c:pt idx="354">
                  <c:v>179.5</c:v>
                </c:pt>
                <c:pt idx="355">
                  <c:v>258.5</c:v>
                </c:pt>
                <c:pt idx="356">
                  <c:v>374.79998779296875</c:v>
                </c:pt>
                <c:pt idx="357">
                  <c:v>438</c:v>
                </c:pt>
                <c:pt idx="358">
                  <c:v>559.79998779296875</c:v>
                </c:pt>
                <c:pt idx="359">
                  <c:v>852</c:v>
                </c:pt>
                <c:pt idx="360">
                  <c:v>1429</c:v>
                </c:pt>
                <c:pt idx="361">
                  <c:v>2556</c:v>
                </c:pt>
                <c:pt idx="362">
                  <c:v>3796</c:v>
                </c:pt>
                <c:pt idx="363">
                  <c:v>3946</c:v>
                </c:pt>
                <c:pt idx="364">
                  <c:v>2852</c:v>
                </c:pt>
                <c:pt idx="365">
                  <c:v>1563</c:v>
                </c:pt>
                <c:pt idx="366">
                  <c:v>775</c:v>
                </c:pt>
                <c:pt idx="367">
                  <c:v>394.20001220703125</c:v>
                </c:pt>
                <c:pt idx="368">
                  <c:v>203.30000305175781</c:v>
                </c:pt>
                <c:pt idx="369">
                  <c:v>116.5</c:v>
                </c:pt>
                <c:pt idx="370">
                  <c:v>79</c:v>
                </c:pt>
                <c:pt idx="371">
                  <c:v>58.25</c:v>
                </c:pt>
                <c:pt idx="372">
                  <c:v>49.25</c:v>
                </c:pt>
                <c:pt idx="373">
                  <c:v>61.5</c:v>
                </c:pt>
                <c:pt idx="374">
                  <c:v>69</c:v>
                </c:pt>
                <c:pt idx="375">
                  <c:v>53.75</c:v>
                </c:pt>
                <c:pt idx="376">
                  <c:v>37.5</c:v>
                </c:pt>
                <c:pt idx="377">
                  <c:v>24.5</c:v>
                </c:pt>
                <c:pt idx="378">
                  <c:v>8</c:v>
                </c:pt>
                <c:pt idx="379">
                  <c:v>12</c:v>
                </c:pt>
                <c:pt idx="380">
                  <c:v>23.75</c:v>
                </c:pt>
                <c:pt idx="381">
                  <c:v>17.75</c:v>
                </c:pt>
                <c:pt idx="382">
                  <c:v>32.5</c:v>
                </c:pt>
                <c:pt idx="383">
                  <c:v>79.25</c:v>
                </c:pt>
                <c:pt idx="384">
                  <c:v>155.80000305175781</c:v>
                </c:pt>
                <c:pt idx="385">
                  <c:v>202.5</c:v>
                </c:pt>
                <c:pt idx="386">
                  <c:v>154.30000305175781</c:v>
                </c:pt>
                <c:pt idx="387">
                  <c:v>110</c:v>
                </c:pt>
                <c:pt idx="388">
                  <c:v>118.80000305175781</c:v>
                </c:pt>
                <c:pt idx="389">
                  <c:v>125.5</c:v>
                </c:pt>
                <c:pt idx="390">
                  <c:v>96.75</c:v>
                </c:pt>
                <c:pt idx="391">
                  <c:v>63</c:v>
                </c:pt>
                <c:pt idx="392">
                  <c:v>76</c:v>
                </c:pt>
                <c:pt idx="393">
                  <c:v>107.5</c:v>
                </c:pt>
                <c:pt idx="394">
                  <c:v>120</c:v>
                </c:pt>
                <c:pt idx="395">
                  <c:v>134.30000305175781</c:v>
                </c:pt>
                <c:pt idx="396">
                  <c:v>200.69999694824219</c:v>
                </c:pt>
                <c:pt idx="397">
                  <c:v>332.79998779296875</c:v>
                </c:pt>
                <c:pt idx="398">
                  <c:v>515.5</c:v>
                </c:pt>
                <c:pt idx="399">
                  <c:v>813</c:v>
                </c:pt>
                <c:pt idx="400">
                  <c:v>1526</c:v>
                </c:pt>
                <c:pt idx="401">
                  <c:v>3755</c:v>
                </c:pt>
                <c:pt idx="402">
                  <c:v>8311</c:v>
                </c:pt>
                <c:pt idx="403">
                  <c:v>12230</c:v>
                </c:pt>
                <c:pt idx="404">
                  <c:v>11660</c:v>
                </c:pt>
                <c:pt idx="405">
                  <c:v>7593</c:v>
                </c:pt>
                <c:pt idx="406">
                  <c:v>3460</c:v>
                </c:pt>
                <c:pt idx="407">
                  <c:v>1196</c:v>
                </c:pt>
                <c:pt idx="408">
                  <c:v>507.5</c:v>
                </c:pt>
                <c:pt idx="409">
                  <c:v>307</c:v>
                </c:pt>
                <c:pt idx="410">
                  <c:v>173</c:v>
                </c:pt>
                <c:pt idx="411">
                  <c:v>152</c:v>
                </c:pt>
                <c:pt idx="412">
                  <c:v>175.5</c:v>
                </c:pt>
                <c:pt idx="413">
                  <c:v>106.69999694824219</c:v>
                </c:pt>
                <c:pt idx="414">
                  <c:v>55</c:v>
                </c:pt>
                <c:pt idx="415">
                  <c:v>72.25</c:v>
                </c:pt>
                <c:pt idx="416">
                  <c:v>98.75</c:v>
                </c:pt>
                <c:pt idx="417">
                  <c:v>100</c:v>
                </c:pt>
                <c:pt idx="418">
                  <c:v>96.5</c:v>
                </c:pt>
                <c:pt idx="419">
                  <c:v>117.80000305175781</c:v>
                </c:pt>
                <c:pt idx="420">
                  <c:v>129.5</c:v>
                </c:pt>
                <c:pt idx="421">
                  <c:v>130.30000305175781</c:v>
                </c:pt>
                <c:pt idx="422">
                  <c:v>129.80000305175781</c:v>
                </c:pt>
                <c:pt idx="423">
                  <c:v>105.5</c:v>
                </c:pt>
                <c:pt idx="424">
                  <c:v>94.5</c:v>
                </c:pt>
                <c:pt idx="425">
                  <c:v>118.30000305175781</c:v>
                </c:pt>
                <c:pt idx="426">
                  <c:v>135.30000305175781</c:v>
                </c:pt>
                <c:pt idx="427">
                  <c:v>154.30000305175781</c:v>
                </c:pt>
                <c:pt idx="428">
                  <c:v>206.69999694824219</c:v>
                </c:pt>
                <c:pt idx="429">
                  <c:v>261.20001220703125</c:v>
                </c:pt>
                <c:pt idx="430">
                  <c:v>285.29998779296875</c:v>
                </c:pt>
                <c:pt idx="431">
                  <c:v>259.79998779296875</c:v>
                </c:pt>
                <c:pt idx="432">
                  <c:v>231</c:v>
                </c:pt>
                <c:pt idx="433">
                  <c:v>247.30000305175781</c:v>
                </c:pt>
                <c:pt idx="434">
                  <c:v>228.30000305175781</c:v>
                </c:pt>
                <c:pt idx="435">
                  <c:v>273</c:v>
                </c:pt>
                <c:pt idx="436">
                  <c:v>391</c:v>
                </c:pt>
                <c:pt idx="437">
                  <c:v>390</c:v>
                </c:pt>
                <c:pt idx="438">
                  <c:v>421.29998779296875</c:v>
                </c:pt>
                <c:pt idx="439">
                  <c:v>586</c:v>
                </c:pt>
                <c:pt idx="440">
                  <c:v>915.20001220703125</c:v>
                </c:pt>
                <c:pt idx="441">
                  <c:v>2300</c:v>
                </c:pt>
                <c:pt idx="442">
                  <c:v>7574</c:v>
                </c:pt>
                <c:pt idx="443">
                  <c:v>19600</c:v>
                </c:pt>
                <c:pt idx="444">
                  <c:v>31560</c:v>
                </c:pt>
                <c:pt idx="445">
                  <c:v>30340</c:v>
                </c:pt>
                <c:pt idx="446">
                  <c:v>17770</c:v>
                </c:pt>
                <c:pt idx="447">
                  <c:v>6870</c:v>
                </c:pt>
                <c:pt idx="448">
                  <c:v>2147</c:v>
                </c:pt>
                <c:pt idx="449">
                  <c:v>764.5</c:v>
                </c:pt>
                <c:pt idx="450">
                  <c:v>426.79998779296875</c:v>
                </c:pt>
                <c:pt idx="451">
                  <c:v>328.5</c:v>
                </c:pt>
                <c:pt idx="452">
                  <c:v>240.80000305175781</c:v>
                </c:pt>
                <c:pt idx="453">
                  <c:v>177.80000305175781</c:v>
                </c:pt>
                <c:pt idx="454">
                  <c:v>207.80000305175781</c:v>
                </c:pt>
                <c:pt idx="455">
                  <c:v>203.30000305175781</c:v>
                </c:pt>
                <c:pt idx="456">
                  <c:v>122</c:v>
                </c:pt>
                <c:pt idx="457">
                  <c:v>98.75</c:v>
                </c:pt>
                <c:pt idx="458">
                  <c:v>122.5</c:v>
                </c:pt>
                <c:pt idx="459">
                  <c:v>111</c:v>
                </c:pt>
                <c:pt idx="460">
                  <c:v>110.69999694824219</c:v>
                </c:pt>
                <c:pt idx="461">
                  <c:v>145</c:v>
                </c:pt>
                <c:pt idx="462">
                  <c:v>169.5</c:v>
                </c:pt>
                <c:pt idx="463">
                  <c:v>158.5</c:v>
                </c:pt>
                <c:pt idx="464">
                  <c:v>160.30000305175781</c:v>
                </c:pt>
                <c:pt idx="465">
                  <c:v>200.5</c:v>
                </c:pt>
                <c:pt idx="466">
                  <c:v>216.30000305175781</c:v>
                </c:pt>
                <c:pt idx="467">
                  <c:v>203.80000305175781</c:v>
                </c:pt>
                <c:pt idx="468">
                  <c:v>217.80000305175781</c:v>
                </c:pt>
                <c:pt idx="469">
                  <c:v>206.5</c:v>
                </c:pt>
                <c:pt idx="470">
                  <c:v>126</c:v>
                </c:pt>
                <c:pt idx="471">
                  <c:v>77</c:v>
                </c:pt>
                <c:pt idx="472">
                  <c:v>101</c:v>
                </c:pt>
                <c:pt idx="473">
                  <c:v>146</c:v>
                </c:pt>
                <c:pt idx="474">
                  <c:v>178</c:v>
                </c:pt>
                <c:pt idx="475">
                  <c:v>188.80000305175781</c:v>
                </c:pt>
                <c:pt idx="476">
                  <c:v>203.80000305175781</c:v>
                </c:pt>
                <c:pt idx="477">
                  <c:v>257.79998779296875</c:v>
                </c:pt>
                <c:pt idx="478">
                  <c:v>310.29998779296875</c:v>
                </c:pt>
                <c:pt idx="479">
                  <c:v>388.20001220703125</c:v>
                </c:pt>
                <c:pt idx="480">
                  <c:v>635.70001220703125</c:v>
                </c:pt>
                <c:pt idx="481">
                  <c:v>1125</c:v>
                </c:pt>
                <c:pt idx="482">
                  <c:v>2845</c:v>
                </c:pt>
                <c:pt idx="483">
                  <c:v>12390</c:v>
                </c:pt>
                <c:pt idx="484">
                  <c:v>38790</c:v>
                </c:pt>
                <c:pt idx="485">
                  <c:v>66380</c:v>
                </c:pt>
                <c:pt idx="486">
                  <c:v>62510</c:v>
                </c:pt>
                <c:pt idx="487">
                  <c:v>33190</c:v>
                </c:pt>
                <c:pt idx="488">
                  <c:v>10760</c:v>
                </c:pt>
                <c:pt idx="489">
                  <c:v>2871</c:v>
                </c:pt>
                <c:pt idx="490">
                  <c:v>1092</c:v>
                </c:pt>
                <c:pt idx="491">
                  <c:v>806.79998779296875</c:v>
                </c:pt>
                <c:pt idx="492">
                  <c:v>603.70001220703125</c:v>
                </c:pt>
                <c:pt idx="493">
                  <c:v>373</c:v>
                </c:pt>
                <c:pt idx="494">
                  <c:v>268.79998779296875</c:v>
                </c:pt>
                <c:pt idx="495">
                  <c:v>283.5</c:v>
                </c:pt>
                <c:pt idx="496">
                  <c:v>250.5</c:v>
                </c:pt>
                <c:pt idx="497">
                  <c:v>240.5</c:v>
                </c:pt>
                <c:pt idx="498">
                  <c:v>328.79998779296875</c:v>
                </c:pt>
                <c:pt idx="499">
                  <c:v>328.29998779296875</c:v>
                </c:pt>
                <c:pt idx="500">
                  <c:v>210.69999694824219</c:v>
                </c:pt>
                <c:pt idx="501">
                  <c:v>140.5</c:v>
                </c:pt>
                <c:pt idx="502">
                  <c:v>135.30000305175781</c:v>
                </c:pt>
                <c:pt idx="503">
                  <c:v>154.80000305175781</c:v>
                </c:pt>
                <c:pt idx="504">
                  <c:v>183</c:v>
                </c:pt>
                <c:pt idx="505">
                  <c:v>169</c:v>
                </c:pt>
                <c:pt idx="506">
                  <c:v>151.80000305175781</c:v>
                </c:pt>
                <c:pt idx="507">
                  <c:v>199</c:v>
                </c:pt>
                <c:pt idx="508">
                  <c:v>304.5</c:v>
                </c:pt>
                <c:pt idx="509">
                  <c:v>367.5</c:v>
                </c:pt>
                <c:pt idx="510">
                  <c:v>297.79998779296875</c:v>
                </c:pt>
                <c:pt idx="511">
                  <c:v>199.80000305175781</c:v>
                </c:pt>
                <c:pt idx="512">
                  <c:v>161.69999694824219</c:v>
                </c:pt>
                <c:pt idx="513">
                  <c:v>177.5</c:v>
                </c:pt>
                <c:pt idx="514">
                  <c:v>216.5</c:v>
                </c:pt>
                <c:pt idx="515">
                  <c:v>298.70001220703125</c:v>
                </c:pt>
                <c:pt idx="516">
                  <c:v>444.70001220703125</c:v>
                </c:pt>
                <c:pt idx="517">
                  <c:v>522.29998779296875</c:v>
                </c:pt>
                <c:pt idx="518">
                  <c:v>533.20001220703125</c:v>
                </c:pt>
                <c:pt idx="519">
                  <c:v>556.29998779296875</c:v>
                </c:pt>
                <c:pt idx="520">
                  <c:v>579.5</c:v>
                </c:pt>
                <c:pt idx="521">
                  <c:v>693.79998779296875</c:v>
                </c:pt>
                <c:pt idx="522">
                  <c:v>1182</c:v>
                </c:pt>
                <c:pt idx="523">
                  <c:v>3955</c:v>
                </c:pt>
                <c:pt idx="524">
                  <c:v>18000</c:v>
                </c:pt>
                <c:pt idx="525">
                  <c:v>57670</c:v>
                </c:pt>
                <c:pt idx="526">
                  <c:v>98720</c:v>
                </c:pt>
                <c:pt idx="527">
                  <c:v>88710</c:v>
                </c:pt>
                <c:pt idx="528">
                  <c:v>42090</c:v>
                </c:pt>
                <c:pt idx="529">
                  <c:v>11400</c:v>
                </c:pt>
                <c:pt idx="530">
                  <c:v>2861</c:v>
                </c:pt>
                <c:pt idx="531">
                  <c:v>1142</c:v>
                </c:pt>
                <c:pt idx="532">
                  <c:v>747.5</c:v>
                </c:pt>
                <c:pt idx="533">
                  <c:v>612.79998779296875</c:v>
                </c:pt>
                <c:pt idx="534">
                  <c:v>496.79998779296875</c:v>
                </c:pt>
                <c:pt idx="535">
                  <c:v>327</c:v>
                </c:pt>
                <c:pt idx="536">
                  <c:v>247.30000305175781</c:v>
                </c:pt>
                <c:pt idx="537">
                  <c:v>339</c:v>
                </c:pt>
                <c:pt idx="538">
                  <c:v>497</c:v>
                </c:pt>
                <c:pt idx="539">
                  <c:v>541.79998779296875</c:v>
                </c:pt>
                <c:pt idx="540">
                  <c:v>432.20001220703125</c:v>
                </c:pt>
                <c:pt idx="541">
                  <c:v>276.79998779296875</c:v>
                </c:pt>
                <c:pt idx="542">
                  <c:v>223.19999694824219</c:v>
                </c:pt>
                <c:pt idx="543">
                  <c:v>299</c:v>
                </c:pt>
                <c:pt idx="544">
                  <c:v>323.5</c:v>
                </c:pt>
                <c:pt idx="545">
                  <c:v>264</c:v>
                </c:pt>
                <c:pt idx="546">
                  <c:v>256</c:v>
                </c:pt>
                <c:pt idx="547">
                  <c:v>259.5</c:v>
                </c:pt>
                <c:pt idx="548">
                  <c:v>223.19999694824219</c:v>
                </c:pt>
                <c:pt idx="549">
                  <c:v>217</c:v>
                </c:pt>
                <c:pt idx="550">
                  <c:v>239.30000305175781</c:v>
                </c:pt>
                <c:pt idx="551">
                  <c:v>262.5</c:v>
                </c:pt>
                <c:pt idx="552">
                  <c:v>317.79998779296875</c:v>
                </c:pt>
                <c:pt idx="553">
                  <c:v>328.79998779296875</c:v>
                </c:pt>
                <c:pt idx="554">
                  <c:v>242.19999694824219</c:v>
                </c:pt>
                <c:pt idx="555">
                  <c:v>210</c:v>
                </c:pt>
                <c:pt idx="556">
                  <c:v>276</c:v>
                </c:pt>
                <c:pt idx="557">
                  <c:v>350</c:v>
                </c:pt>
                <c:pt idx="558">
                  <c:v>375.70001220703125</c:v>
                </c:pt>
                <c:pt idx="559">
                  <c:v>333.5</c:v>
                </c:pt>
                <c:pt idx="560">
                  <c:v>349.29998779296875</c:v>
                </c:pt>
                <c:pt idx="561">
                  <c:v>565.5</c:v>
                </c:pt>
                <c:pt idx="562">
                  <c:v>838</c:v>
                </c:pt>
                <c:pt idx="563">
                  <c:v>1533</c:v>
                </c:pt>
                <c:pt idx="564">
                  <c:v>5210</c:v>
                </c:pt>
                <c:pt idx="565">
                  <c:v>20740</c:v>
                </c:pt>
                <c:pt idx="566">
                  <c:v>62010</c:v>
                </c:pt>
                <c:pt idx="567">
                  <c:v>103000</c:v>
                </c:pt>
                <c:pt idx="568">
                  <c:v>90110</c:v>
                </c:pt>
                <c:pt idx="569">
                  <c:v>41010</c:v>
                </c:pt>
                <c:pt idx="570">
                  <c:v>10400</c:v>
                </c:pt>
                <c:pt idx="571">
                  <c:v>2408</c:v>
                </c:pt>
                <c:pt idx="572">
                  <c:v>811</c:v>
                </c:pt>
                <c:pt idx="573">
                  <c:v>574</c:v>
                </c:pt>
                <c:pt idx="574">
                  <c:v>581.29998779296875</c:v>
                </c:pt>
                <c:pt idx="575">
                  <c:v>533.79998779296875</c:v>
                </c:pt>
                <c:pt idx="576">
                  <c:v>411.70001220703125</c:v>
                </c:pt>
                <c:pt idx="577">
                  <c:v>315</c:v>
                </c:pt>
                <c:pt idx="578">
                  <c:v>313.5</c:v>
                </c:pt>
                <c:pt idx="579">
                  <c:v>361.5</c:v>
                </c:pt>
                <c:pt idx="580">
                  <c:v>339</c:v>
                </c:pt>
                <c:pt idx="581">
                  <c:v>288.20001220703125</c:v>
                </c:pt>
                <c:pt idx="582">
                  <c:v>272.5</c:v>
                </c:pt>
                <c:pt idx="583">
                  <c:v>258.29998779296875</c:v>
                </c:pt>
                <c:pt idx="584">
                  <c:v>249.80000305175781</c:v>
                </c:pt>
                <c:pt idx="585">
                  <c:v>236.19999694824219</c:v>
                </c:pt>
                <c:pt idx="586">
                  <c:v>257.79998779296875</c:v>
                </c:pt>
                <c:pt idx="587">
                  <c:v>301.5</c:v>
                </c:pt>
                <c:pt idx="588">
                  <c:v>326</c:v>
                </c:pt>
                <c:pt idx="589">
                  <c:v>352.29998779296875</c:v>
                </c:pt>
                <c:pt idx="590">
                  <c:v>357.5</c:v>
                </c:pt>
                <c:pt idx="591">
                  <c:v>338.79998779296875</c:v>
                </c:pt>
                <c:pt idx="592">
                  <c:v>312.70001220703125</c:v>
                </c:pt>
                <c:pt idx="593">
                  <c:v>270.5</c:v>
                </c:pt>
                <c:pt idx="594">
                  <c:v>231</c:v>
                </c:pt>
                <c:pt idx="595">
                  <c:v>226.30000305175781</c:v>
                </c:pt>
                <c:pt idx="596">
                  <c:v>244.5</c:v>
                </c:pt>
                <c:pt idx="597">
                  <c:v>291</c:v>
                </c:pt>
                <c:pt idx="598">
                  <c:v>347.29998779296875</c:v>
                </c:pt>
                <c:pt idx="599">
                  <c:v>373.70001220703125</c:v>
                </c:pt>
                <c:pt idx="600">
                  <c:v>392.79998779296875</c:v>
                </c:pt>
                <c:pt idx="601">
                  <c:v>410.29998779296875</c:v>
                </c:pt>
                <c:pt idx="602">
                  <c:v>440.5</c:v>
                </c:pt>
                <c:pt idx="603">
                  <c:v>584.79998779296875</c:v>
                </c:pt>
                <c:pt idx="604">
                  <c:v>1254</c:v>
                </c:pt>
                <c:pt idx="605">
                  <c:v>4497</c:v>
                </c:pt>
                <c:pt idx="606">
                  <c:v>19180</c:v>
                </c:pt>
                <c:pt idx="607">
                  <c:v>50960</c:v>
                </c:pt>
                <c:pt idx="608">
                  <c:v>73140</c:v>
                </c:pt>
                <c:pt idx="609">
                  <c:v>57850</c:v>
                </c:pt>
                <c:pt idx="610">
                  <c:v>26230</c:v>
                </c:pt>
                <c:pt idx="611">
                  <c:v>7678</c:v>
                </c:pt>
                <c:pt idx="612">
                  <c:v>2049</c:v>
                </c:pt>
                <c:pt idx="613">
                  <c:v>781.5</c:v>
                </c:pt>
                <c:pt idx="614">
                  <c:v>488.79998779296875</c:v>
                </c:pt>
                <c:pt idx="615">
                  <c:v>438.79998779296875</c:v>
                </c:pt>
                <c:pt idx="616">
                  <c:v>394</c:v>
                </c:pt>
                <c:pt idx="617">
                  <c:v>355</c:v>
                </c:pt>
                <c:pt idx="618">
                  <c:v>268.79998779296875</c:v>
                </c:pt>
                <c:pt idx="619">
                  <c:v>227.69999694824219</c:v>
                </c:pt>
                <c:pt idx="620">
                  <c:v>253.30000305175781</c:v>
                </c:pt>
                <c:pt idx="621">
                  <c:v>185</c:v>
                </c:pt>
                <c:pt idx="622">
                  <c:v>122.19999694824219</c:v>
                </c:pt>
                <c:pt idx="623">
                  <c:v>160.30000305175781</c:v>
                </c:pt>
                <c:pt idx="624">
                  <c:v>213</c:v>
                </c:pt>
                <c:pt idx="625">
                  <c:v>237</c:v>
                </c:pt>
                <c:pt idx="626">
                  <c:v>224.30000305175781</c:v>
                </c:pt>
                <c:pt idx="627">
                  <c:v>184.69999694824219</c:v>
                </c:pt>
                <c:pt idx="628">
                  <c:v>169.5</c:v>
                </c:pt>
                <c:pt idx="629">
                  <c:v>176.5</c:v>
                </c:pt>
                <c:pt idx="630">
                  <c:v>163.30000305175781</c:v>
                </c:pt>
                <c:pt idx="631">
                  <c:v>170.5</c:v>
                </c:pt>
                <c:pt idx="632">
                  <c:v>205.30000305175781</c:v>
                </c:pt>
                <c:pt idx="633">
                  <c:v>187</c:v>
                </c:pt>
                <c:pt idx="634">
                  <c:v>149.5</c:v>
                </c:pt>
                <c:pt idx="635">
                  <c:v>172.80000305175781</c:v>
                </c:pt>
                <c:pt idx="636">
                  <c:v>172.5</c:v>
                </c:pt>
                <c:pt idx="637">
                  <c:v>153.5</c:v>
                </c:pt>
                <c:pt idx="638">
                  <c:v>201.5</c:v>
                </c:pt>
                <c:pt idx="639">
                  <c:v>237.30000305175781</c:v>
                </c:pt>
                <c:pt idx="640">
                  <c:v>275.20001220703125</c:v>
                </c:pt>
                <c:pt idx="641">
                  <c:v>356.70001220703125</c:v>
                </c:pt>
                <c:pt idx="642">
                  <c:v>488.5</c:v>
                </c:pt>
                <c:pt idx="643">
                  <c:v>624.20001220703125</c:v>
                </c:pt>
                <c:pt idx="644">
                  <c:v>814.79998779296875</c:v>
                </c:pt>
                <c:pt idx="645">
                  <c:v>1775</c:v>
                </c:pt>
                <c:pt idx="646">
                  <c:v>4934</c:v>
                </c:pt>
                <c:pt idx="647">
                  <c:v>13300</c:v>
                </c:pt>
                <c:pt idx="648">
                  <c:v>26620</c:v>
                </c:pt>
                <c:pt idx="649">
                  <c:v>33340</c:v>
                </c:pt>
                <c:pt idx="650">
                  <c:v>24810</c:v>
                </c:pt>
                <c:pt idx="651">
                  <c:v>11180</c:v>
                </c:pt>
                <c:pt idx="652">
                  <c:v>3622</c:v>
                </c:pt>
                <c:pt idx="653">
                  <c:v>1167</c:v>
                </c:pt>
                <c:pt idx="654">
                  <c:v>478</c:v>
                </c:pt>
                <c:pt idx="655">
                  <c:v>340</c:v>
                </c:pt>
                <c:pt idx="656">
                  <c:v>313</c:v>
                </c:pt>
                <c:pt idx="657">
                  <c:v>287.70001220703125</c:v>
                </c:pt>
                <c:pt idx="658">
                  <c:v>200.69999694824219</c:v>
                </c:pt>
                <c:pt idx="659">
                  <c:v>137.30000305175781</c:v>
                </c:pt>
                <c:pt idx="660">
                  <c:v>151</c:v>
                </c:pt>
                <c:pt idx="661">
                  <c:v>195</c:v>
                </c:pt>
                <c:pt idx="662">
                  <c:v>193</c:v>
                </c:pt>
                <c:pt idx="663">
                  <c:v>169</c:v>
                </c:pt>
                <c:pt idx="664">
                  <c:v>170.5</c:v>
                </c:pt>
                <c:pt idx="665">
                  <c:v>126.5</c:v>
                </c:pt>
                <c:pt idx="666">
                  <c:v>74.75</c:v>
                </c:pt>
                <c:pt idx="667">
                  <c:v>110.30000305175781</c:v>
                </c:pt>
                <c:pt idx="668">
                  <c:v>171.19999694824219</c:v>
                </c:pt>
                <c:pt idx="669">
                  <c:v>193.80000305175781</c:v>
                </c:pt>
                <c:pt idx="670">
                  <c:v>221.69999694824219</c:v>
                </c:pt>
                <c:pt idx="671">
                  <c:v>230.30000305175781</c:v>
                </c:pt>
                <c:pt idx="672">
                  <c:v>176.5</c:v>
                </c:pt>
                <c:pt idx="673">
                  <c:v>143</c:v>
                </c:pt>
                <c:pt idx="674">
                  <c:v>144.80000305175781</c:v>
                </c:pt>
                <c:pt idx="675">
                  <c:v>156.5</c:v>
                </c:pt>
                <c:pt idx="676">
                  <c:v>157.69999694824219</c:v>
                </c:pt>
                <c:pt idx="677">
                  <c:v>109.69999694824219</c:v>
                </c:pt>
                <c:pt idx="678">
                  <c:v>120.19999694824219</c:v>
                </c:pt>
                <c:pt idx="679">
                  <c:v>200</c:v>
                </c:pt>
                <c:pt idx="680">
                  <c:v>233</c:v>
                </c:pt>
                <c:pt idx="681">
                  <c:v>287.29998779296875</c:v>
                </c:pt>
                <c:pt idx="682">
                  <c:v>414</c:v>
                </c:pt>
                <c:pt idx="683">
                  <c:v>512</c:v>
                </c:pt>
                <c:pt idx="684">
                  <c:v>633.20001220703125</c:v>
                </c:pt>
                <c:pt idx="685">
                  <c:v>1082</c:v>
                </c:pt>
                <c:pt idx="686">
                  <c:v>2044</c:v>
                </c:pt>
                <c:pt idx="687">
                  <c:v>4093</c:v>
                </c:pt>
                <c:pt idx="688">
                  <c:v>7764</c:v>
                </c:pt>
                <c:pt idx="689">
                  <c:v>11610</c:v>
                </c:pt>
                <c:pt idx="690">
                  <c:v>12030</c:v>
                </c:pt>
                <c:pt idx="691">
                  <c:v>8061</c:v>
                </c:pt>
                <c:pt idx="692">
                  <c:v>3610</c:v>
                </c:pt>
                <c:pt idx="693">
                  <c:v>1278</c:v>
                </c:pt>
                <c:pt idx="694">
                  <c:v>453</c:v>
                </c:pt>
                <c:pt idx="695">
                  <c:v>197.80000305175781</c:v>
                </c:pt>
                <c:pt idx="696">
                  <c:v>77.25</c:v>
                </c:pt>
                <c:pt idx="697">
                  <c:v>62.75</c:v>
                </c:pt>
                <c:pt idx="698">
                  <c:v>76.25</c:v>
                </c:pt>
                <c:pt idx="699">
                  <c:v>74</c:v>
                </c:pt>
                <c:pt idx="700">
                  <c:v>66.5</c:v>
                </c:pt>
                <c:pt idx="701">
                  <c:v>57</c:v>
                </c:pt>
                <c:pt idx="702">
                  <c:v>57.75</c:v>
                </c:pt>
                <c:pt idx="703">
                  <c:v>58.25</c:v>
                </c:pt>
                <c:pt idx="704">
                  <c:v>43.5</c:v>
                </c:pt>
                <c:pt idx="705">
                  <c:v>24</c:v>
                </c:pt>
                <c:pt idx="706">
                  <c:v>20.5</c:v>
                </c:pt>
                <c:pt idx="707">
                  <c:v>36.75</c:v>
                </c:pt>
                <c:pt idx="708">
                  <c:v>75.5</c:v>
                </c:pt>
                <c:pt idx="709">
                  <c:v>124.5</c:v>
                </c:pt>
                <c:pt idx="710">
                  <c:v>137.69999694824219</c:v>
                </c:pt>
                <c:pt idx="711">
                  <c:v>147.80000305175781</c:v>
                </c:pt>
                <c:pt idx="712">
                  <c:v>219.69999694824219</c:v>
                </c:pt>
                <c:pt idx="713">
                  <c:v>259.5</c:v>
                </c:pt>
                <c:pt idx="714">
                  <c:v>178</c:v>
                </c:pt>
                <c:pt idx="715">
                  <c:v>76.75</c:v>
                </c:pt>
                <c:pt idx="716">
                  <c:v>33.5</c:v>
                </c:pt>
                <c:pt idx="717">
                  <c:v>39.5</c:v>
                </c:pt>
                <c:pt idx="718">
                  <c:v>78</c:v>
                </c:pt>
                <c:pt idx="719">
                  <c:v>171.19999694824219</c:v>
                </c:pt>
                <c:pt idx="720">
                  <c:v>268.29998779296875</c:v>
                </c:pt>
                <c:pt idx="721">
                  <c:v>263.20001220703125</c:v>
                </c:pt>
                <c:pt idx="722">
                  <c:v>221.69999694824219</c:v>
                </c:pt>
                <c:pt idx="723">
                  <c:v>238</c:v>
                </c:pt>
                <c:pt idx="724">
                  <c:v>359.5</c:v>
                </c:pt>
                <c:pt idx="725">
                  <c:v>671</c:v>
                </c:pt>
                <c:pt idx="726">
                  <c:v>1027</c:v>
                </c:pt>
                <c:pt idx="727">
                  <c:v>1303</c:v>
                </c:pt>
                <c:pt idx="728">
                  <c:v>1996</c:v>
                </c:pt>
                <c:pt idx="729">
                  <c:v>3328</c:v>
                </c:pt>
                <c:pt idx="730">
                  <c:v>4498</c:v>
                </c:pt>
                <c:pt idx="731">
                  <c:v>4381</c:v>
                </c:pt>
                <c:pt idx="732">
                  <c:v>2939</c:v>
                </c:pt>
                <c:pt idx="733">
                  <c:v>1458</c:v>
                </c:pt>
                <c:pt idx="734">
                  <c:v>649.20001220703125</c:v>
                </c:pt>
                <c:pt idx="735">
                  <c:v>287.5</c:v>
                </c:pt>
                <c:pt idx="736">
                  <c:v>159.5</c:v>
                </c:pt>
                <c:pt idx="737">
                  <c:v>112.69999694824219</c:v>
                </c:pt>
                <c:pt idx="738">
                  <c:v>93.75</c:v>
                </c:pt>
                <c:pt idx="739">
                  <c:v>101.80000305175781</c:v>
                </c:pt>
                <c:pt idx="740">
                  <c:v>82</c:v>
                </c:pt>
                <c:pt idx="741">
                  <c:v>44</c:v>
                </c:pt>
                <c:pt idx="742">
                  <c:v>36.5</c:v>
                </c:pt>
                <c:pt idx="743">
                  <c:v>63.75</c:v>
                </c:pt>
                <c:pt idx="744">
                  <c:v>70.5</c:v>
                </c:pt>
                <c:pt idx="745">
                  <c:v>33</c:v>
                </c:pt>
                <c:pt idx="746">
                  <c:v>12</c:v>
                </c:pt>
                <c:pt idx="747">
                  <c:v>45</c:v>
                </c:pt>
                <c:pt idx="748">
                  <c:v>82.25</c:v>
                </c:pt>
                <c:pt idx="749">
                  <c:v>69.25</c:v>
                </c:pt>
                <c:pt idx="750">
                  <c:v>57.75</c:v>
                </c:pt>
                <c:pt idx="751">
                  <c:v>89</c:v>
                </c:pt>
                <c:pt idx="752">
                  <c:v>118.30000305175781</c:v>
                </c:pt>
                <c:pt idx="753">
                  <c:v>139.5</c:v>
                </c:pt>
                <c:pt idx="754">
                  <c:v>157</c:v>
                </c:pt>
                <c:pt idx="755">
                  <c:v>163.80000305175781</c:v>
                </c:pt>
                <c:pt idx="756">
                  <c:v>157.30000305175781</c:v>
                </c:pt>
                <c:pt idx="757">
                  <c:v>109.30000305175781</c:v>
                </c:pt>
                <c:pt idx="758">
                  <c:v>64.5</c:v>
                </c:pt>
                <c:pt idx="759">
                  <c:v>83.25</c:v>
                </c:pt>
                <c:pt idx="760">
                  <c:v>136.30000305175781</c:v>
                </c:pt>
                <c:pt idx="761">
                  <c:v>195.19999694824219</c:v>
                </c:pt>
                <c:pt idx="762">
                  <c:v>260.5</c:v>
                </c:pt>
                <c:pt idx="763">
                  <c:v>278</c:v>
                </c:pt>
                <c:pt idx="764">
                  <c:v>270.29998779296875</c:v>
                </c:pt>
                <c:pt idx="765">
                  <c:v>387.29998779296875</c:v>
                </c:pt>
                <c:pt idx="766">
                  <c:v>583.20001220703125</c:v>
                </c:pt>
                <c:pt idx="767">
                  <c:v>757.20001220703125</c:v>
                </c:pt>
                <c:pt idx="768">
                  <c:v>951</c:v>
                </c:pt>
                <c:pt idx="769">
                  <c:v>1121</c:v>
                </c:pt>
                <c:pt idx="770">
                  <c:v>1300</c:v>
                </c:pt>
                <c:pt idx="771">
                  <c:v>1511</c:v>
                </c:pt>
                <c:pt idx="772">
                  <c:v>1416</c:v>
                </c:pt>
                <c:pt idx="773">
                  <c:v>926</c:v>
                </c:pt>
                <c:pt idx="774">
                  <c:v>472.79998779296875</c:v>
                </c:pt>
                <c:pt idx="775">
                  <c:v>266.79998779296875</c:v>
                </c:pt>
                <c:pt idx="776">
                  <c:v>188.5</c:v>
                </c:pt>
                <c:pt idx="777">
                  <c:v>135.69999694824219</c:v>
                </c:pt>
                <c:pt idx="778">
                  <c:v>105</c:v>
                </c:pt>
                <c:pt idx="779">
                  <c:v>76.5</c:v>
                </c:pt>
                <c:pt idx="780">
                  <c:v>54.25</c:v>
                </c:pt>
                <c:pt idx="781">
                  <c:v>62.25</c:v>
                </c:pt>
                <c:pt idx="782">
                  <c:v>59.5</c:v>
                </c:pt>
                <c:pt idx="783">
                  <c:v>51.75</c:v>
                </c:pt>
                <c:pt idx="784">
                  <c:v>57.5</c:v>
                </c:pt>
                <c:pt idx="785">
                  <c:v>62</c:v>
                </c:pt>
                <c:pt idx="786">
                  <c:v>58.25</c:v>
                </c:pt>
                <c:pt idx="787">
                  <c:v>51.25</c:v>
                </c:pt>
                <c:pt idx="788">
                  <c:v>38.25</c:v>
                </c:pt>
                <c:pt idx="789">
                  <c:v>45</c:v>
                </c:pt>
                <c:pt idx="790">
                  <c:v>64.25</c:v>
                </c:pt>
                <c:pt idx="791">
                  <c:v>72.75</c:v>
                </c:pt>
                <c:pt idx="792">
                  <c:v>93</c:v>
                </c:pt>
                <c:pt idx="793">
                  <c:v>130</c:v>
                </c:pt>
                <c:pt idx="794">
                  <c:v>164</c:v>
                </c:pt>
                <c:pt idx="795">
                  <c:v>135</c:v>
                </c:pt>
                <c:pt idx="796">
                  <c:v>57.25</c:v>
                </c:pt>
                <c:pt idx="797">
                  <c:v>22.5</c:v>
                </c:pt>
                <c:pt idx="798">
                  <c:v>43</c:v>
                </c:pt>
                <c:pt idx="799">
                  <c:v>68.5</c:v>
                </c:pt>
                <c:pt idx="800">
                  <c:v>76</c:v>
                </c:pt>
                <c:pt idx="801">
                  <c:v>80</c:v>
                </c:pt>
                <c:pt idx="802">
                  <c:v>93.25</c:v>
                </c:pt>
                <c:pt idx="803">
                  <c:v>112.69999694824219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6-4BF1-BC41-F69AB9FF6A5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785.81298828125</c:v>
                </c:pt>
                <c:pt idx="1">
                  <c:v>793.73760986328125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18430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6-4BF1-BC41-F69AB9FF6A5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789.14385986328125</c:v>
                </c:pt>
                <c:pt idx="1">
                  <c:v>789.14385986328125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06-4BF1-BC41-F69AB9FF6A5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min}'!$D$1:$D$21</c:f>
              <c:numCache>
                <c:formatCode>General</c:formatCode>
                <c:ptCount val="2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184300</c:v>
                </c:pt>
                <c:pt idx="1">
                  <c:v>179700</c:v>
                </c:pt>
                <c:pt idx="2">
                  <c:v>88490</c:v>
                </c:pt>
                <c:pt idx="3">
                  <c:v>30200</c:v>
                </c:pt>
                <c:pt idx="4">
                  <c:v>9857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12230</c:v>
                </c:pt>
                <c:pt idx="10">
                  <c:v>31560</c:v>
                </c:pt>
                <c:pt idx="11">
                  <c:v>66380</c:v>
                </c:pt>
                <c:pt idx="12">
                  <c:v>98720</c:v>
                </c:pt>
                <c:pt idx="13">
                  <c:v>103000</c:v>
                </c:pt>
                <c:pt idx="14">
                  <c:v>73140</c:v>
                </c:pt>
                <c:pt idx="15">
                  <c:v>33340</c:v>
                </c:pt>
                <c:pt idx="16">
                  <c:v>12030</c:v>
                </c:pt>
                <c:pt idx="17">
                  <c:v>4498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06-4BF1-BC41-F69AB9FF6A5B}"/>
            </c:ext>
          </c:extLst>
        </c:ser>
        <c:ser>
          <c:idx val="4"/>
          <c:order val="4"/>
          <c:tx>
            <c:v>Binomial p = 0.261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185609.8329792351</c:v>
                </c:pt>
                <c:pt idx="1">
                  <c:v>176368.71377819346</c:v>
                </c:pt>
                <c:pt idx="2">
                  <c:v>90969.10552400595</c:v>
                </c:pt>
                <c:pt idx="3">
                  <c:v>33559.213207601009</c:v>
                </c:pt>
                <c:pt idx="4">
                  <c:v>9842.0946471349653</c:v>
                </c:pt>
                <c:pt idx="5">
                  <c:v>2433.1534878735765</c:v>
                </c:pt>
                <c:pt idx="6">
                  <c:v>585.45905050677061</c:v>
                </c:pt>
                <c:pt idx="7">
                  <c:v>579.66299551008603</c:v>
                </c:pt>
                <c:pt idx="8">
                  <c:v>2662.6017098991715</c:v>
                </c:pt>
                <c:pt idx="9">
                  <c:v>10751.510055970541</c:v>
                </c:pt>
                <c:pt idx="10">
                  <c:v>31696.642413646194</c:v>
                </c:pt>
                <c:pt idx="11">
                  <c:v>66562.6411867071</c:v>
                </c:pt>
                <c:pt idx="12">
                  <c:v>98559.372131916884</c:v>
                </c:pt>
                <c:pt idx="13">
                  <c:v>103309.15650674822</c:v>
                </c:pt>
                <c:pt idx="14">
                  <c:v>72333.92798367959</c:v>
                </c:pt>
                <c:pt idx="15">
                  <c:v>34281.325357390844</c:v>
                </c:pt>
                <c:pt idx="16">
                  <c:v>12280.031361708052</c:v>
                </c:pt>
                <c:pt idx="17">
                  <c:v>3516.2603249214521</c:v>
                </c:pt>
                <c:pt idx="18">
                  <c:v>799.15685151777791</c:v>
                </c:pt>
                <c:pt idx="19">
                  <c:v>124.5726774675008</c:v>
                </c:pt>
                <c:pt idx="20">
                  <c:v>15.183673152620983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06-4BF1-BC41-F69AB9FF6A5B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{4 min}'!$M$1:$M$31</c:f>
              <c:numCache>
                <c:formatCode>General</c:formatCode>
                <c:ptCount val="31"/>
                <c:pt idx="0">
                  <c:v>185609.83297903836</c:v>
                </c:pt>
                <c:pt idx="1">
                  <c:v>176368.71375847934</c:v>
                </c:pt>
                <c:pt idx="2">
                  <c:v>90969.10461664277</c:v>
                </c:pt>
                <c:pt idx="3">
                  <c:v>33559.187827386602</c:v>
                </c:pt>
                <c:pt idx="4">
                  <c:v>9841.6136633766528</c:v>
                </c:pt>
                <c:pt idx="5">
                  <c:v>2426.6374694438205</c:v>
                </c:pt>
                <c:pt idx="6">
                  <c:v>520.59117353817703</c:v>
                </c:pt>
                <c:pt idx="7">
                  <c:v>99.432270917321247</c:v>
                </c:pt>
                <c:pt idx="8">
                  <c:v>17.187887561971042</c:v>
                </c:pt>
                <c:pt idx="9">
                  <c:v>2.7221003465290141</c:v>
                </c:pt>
                <c:pt idx="10">
                  <c:v>0.39873480266817135</c:v>
                </c:pt>
                <c:pt idx="11">
                  <c:v>5.4428437097359519E-2</c:v>
                </c:pt>
                <c:pt idx="12">
                  <c:v>6.9539209516704071E-3</c:v>
                </c:pt>
                <c:pt idx="13">
                  <c:v>8.3768816162691515E-4</c:v>
                </c:pt>
                <c:pt idx="14">
                  <c:v>5.4568803730985442E-5</c:v>
                </c:pt>
                <c:pt idx="15">
                  <c:v>3.9979171349522609E-9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06-4BF1-BC41-F69AB9FF6A5B}"/>
            </c:ext>
          </c:extLst>
        </c:ser>
        <c:ser>
          <c:idx val="6"/>
          <c:order val="6"/>
          <c:tx>
            <c:v>Bimodal(2) 12.1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{4 min}'!$O$1:$O$31</c:f>
              <c:numCache>
                <c:formatCode>General</c:formatCode>
                <c:ptCount val="31"/>
                <c:pt idx="0">
                  <c:v>1.966691576629254E-7</c:v>
                </c:pt>
                <c:pt idx="1">
                  <c:v>1.9704035492970094E-5</c:v>
                </c:pt>
                <c:pt idx="2">
                  <c:v>9.0656543656054609E-4</c:v>
                </c:pt>
                <c:pt idx="3">
                  <c:v>2.5341478056376036E-2</c:v>
                </c:pt>
                <c:pt idx="4">
                  <c:v>0.47969558793366501</c:v>
                </c:pt>
                <c:pt idx="5">
                  <c:v>6.48500383669509</c:v>
                </c:pt>
                <c:pt idx="6">
                  <c:v>64.310822555824799</c:v>
                </c:pt>
                <c:pt idx="7">
                  <c:v>472.65650510567394</c:v>
                </c:pt>
                <c:pt idx="8">
                  <c:v>2567.1816703094128</c:v>
                </c:pt>
                <c:pt idx="9">
                  <c:v>10139.108790953005</c:v>
                </c:pt>
                <c:pt idx="10">
                  <c:v>28176.222657960763</c:v>
                </c:pt>
                <c:pt idx="11">
                  <c:v>52010.058929849845</c:v>
                </c:pt>
                <c:pt idx="12">
                  <c:v>57963.431739257358</c:v>
                </c:pt>
                <c:pt idx="13">
                  <c:v>34605.400033685539</c:v>
                </c:pt>
                <c:pt idx="14">
                  <c:v>14308.014661677787</c:v>
                </c:pt>
                <c:pt idx="15">
                  <c:v>4583.8160449100833</c:v>
                </c:pt>
                <c:pt idx="16">
                  <c:v>1188.4199512461255</c:v>
                </c:pt>
                <c:pt idx="17">
                  <c:v>227.52771416754473</c:v>
                </c:pt>
                <c:pt idx="18">
                  <c:v>18.46510625645978</c:v>
                </c:pt>
                <c:pt idx="19">
                  <c:v>8.6842997800223358</c:v>
                </c:pt>
                <c:pt idx="20">
                  <c:v>1.6961620054590376</c:v>
                </c:pt>
                <c:pt idx="21">
                  <c:v>0.25867113462374924</c:v>
                </c:pt>
                <c:pt idx="22">
                  <c:v>3.6640579067313307E-2</c:v>
                </c:pt>
                <c:pt idx="23">
                  <c:v>4.8495595280680596E-3</c:v>
                </c:pt>
                <c:pt idx="24">
                  <c:v>5.9802399864881744E-4</c:v>
                </c:pt>
                <c:pt idx="25">
                  <c:v>6.3337850732965513E-5</c:v>
                </c:pt>
                <c:pt idx="26">
                  <c:v>1.9282055870608585E-6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06-4BF1-BC41-F69AB9FF6A5B}"/>
            </c:ext>
          </c:extLst>
        </c:ser>
        <c:ser>
          <c:idx val="7"/>
          <c:order val="7"/>
          <c:tx>
            <c:v>Bimodal(3) 13.4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{4 min}'!$V$1:$V$31</c:f>
              <c:numCache>
                <c:formatCode>General</c:formatCode>
                <c:ptCount val="31"/>
                <c:pt idx="0">
                  <c:v>5.8922816967966713E-11</c:v>
                </c:pt>
                <c:pt idx="1">
                  <c:v>1.0076516943626498E-8</c:v>
                </c:pt>
                <c:pt idx="2">
                  <c:v>7.977439397304749E-7</c:v>
                </c:pt>
                <c:pt idx="3">
                  <c:v>3.8736346495809261E-5</c:v>
                </c:pt>
                <c:pt idx="4">
                  <c:v>1.2881703787358631E-3</c:v>
                </c:pt>
                <c:pt idx="5">
                  <c:v>3.1014593061107484E-2</c:v>
                </c:pt>
                <c:pt idx="6">
                  <c:v>0.55705441276879641</c:v>
                </c:pt>
                <c:pt idx="7">
                  <c:v>7.574219487090911</c:v>
                </c:pt>
                <c:pt idx="8">
                  <c:v>78.23215202778799</c:v>
                </c:pt>
                <c:pt idx="9">
                  <c:v>609.67916467100565</c:v>
                </c:pt>
                <c:pt idx="10">
                  <c:v>3520.0210208827648</c:v>
                </c:pt>
                <c:pt idx="11">
                  <c:v>14552.527828420154</c:v>
                </c:pt>
                <c:pt idx="12">
                  <c:v>40595.933438738575</c:v>
                </c:pt>
                <c:pt idx="13">
                  <c:v>68703.755635374517</c:v>
                </c:pt>
                <c:pt idx="14">
                  <c:v>58025.913267432996</c:v>
                </c:pt>
                <c:pt idx="15">
                  <c:v>29697.509312476759</c:v>
                </c:pt>
                <c:pt idx="16">
                  <c:v>11091.611410461926</c:v>
                </c:pt>
                <c:pt idx="17">
                  <c:v>3288.7326107539075</c:v>
                </c:pt>
                <c:pt idx="18">
                  <c:v>780.69174526131815</c:v>
                </c:pt>
                <c:pt idx="19">
                  <c:v>115.88837768747845</c:v>
                </c:pt>
                <c:pt idx="20">
                  <c:v>13.487511147161946</c:v>
                </c:pt>
                <c:pt idx="21">
                  <c:v>6.1231464949043222</c:v>
                </c:pt>
                <c:pt idx="22">
                  <c:v>0.98103473161683119</c:v>
                </c:pt>
                <c:pt idx="23">
                  <c:v>0.14523334996767004</c:v>
                </c:pt>
                <c:pt idx="24">
                  <c:v>2.0016496642189185E-2</c:v>
                </c:pt>
                <c:pt idx="25">
                  <c:v>2.5798972835751059E-3</c:v>
                </c:pt>
                <c:pt idx="26">
                  <c:v>3.0649928674762955E-4</c:v>
                </c:pt>
                <c:pt idx="27">
                  <c:v>2.6529894987775293E-5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06-4BF1-BC41-F69AB9FF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11280"/>
        <c:axId val="891718768"/>
      </c:scatterChart>
      <c:valAx>
        <c:axId val="89171128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18768"/>
        <c:crosses val="autoZero"/>
        <c:crossBetween val="midCat"/>
      </c:valAx>
      <c:valAx>
        <c:axId val="89171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112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{4 min}'!$I$78</c:f>
              <c:numCache>
                <c:formatCode>General</c:formatCode>
                <c:ptCount val="1"/>
                <c:pt idx="0">
                  <c:v>1.4280333565293206E-2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51-4707-B9A6-297E9A91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1733744"/>
        <c:axId val="89172708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51-4707-B9A6-297E9A91BDF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951-4707-B9A6-297E9A91BDF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951-4707-B9A6-297E9A91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3744"/>
        <c:axId val="891727088"/>
      </c:scatterChart>
      <c:catAx>
        <c:axId val="89173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727088"/>
        <c:crosses val="autoZero"/>
        <c:auto val="1"/>
        <c:lblAlgn val="ctr"/>
        <c:lblOffset val="100"/>
        <c:noMultiLvlLbl val="0"/>
      </c:catAx>
      <c:valAx>
        <c:axId val="8917270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173374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{4 min}'!$K$101:$K$120</c:f>
              <c:numCache>
                <c:formatCode>General</c:formatCode>
                <c:ptCount val="20"/>
                <c:pt idx="0">
                  <c:v>0.18477148863824513</c:v>
                </c:pt>
                <c:pt idx="1">
                  <c:v>0.19290545055392849</c:v>
                </c:pt>
                <c:pt idx="2">
                  <c:v>6.5563899027533123E-2</c:v>
                </c:pt>
                <c:pt idx="3">
                  <c:v>0.11820142851867765</c:v>
                </c:pt>
                <c:pt idx="4">
                  <c:v>0.19050726531849252</c:v>
                </c:pt>
                <c:pt idx="5">
                  <c:v>0.17108990628324899</c:v>
                </c:pt>
                <c:pt idx="6">
                  <c:v>7.8056934559422253E-2</c:v>
                </c:pt>
                <c:pt idx="7">
                  <c:v>0.12485808154044546</c:v>
                </c:pt>
                <c:pt idx="8">
                  <c:v>0.11611857492622474</c:v>
                </c:pt>
                <c:pt idx="9">
                  <c:v>0.13246270972379515</c:v>
                </c:pt>
              </c:numCache>
            </c:numRef>
          </c:xVal>
          <c:yVal>
            <c:numRef>
              <c:f>'Sheet1 {4 min}'!$Q$101:$Q$120</c:f>
              <c:numCache>
                <c:formatCode>General</c:formatCode>
                <c:ptCount val="20"/>
                <c:pt idx="0">
                  <c:v>0.51786506509382291</c:v>
                </c:pt>
                <c:pt idx="1">
                  <c:v>0.53935727808597589</c:v>
                </c:pt>
                <c:pt idx="2">
                  <c:v>0.54305860200731915</c:v>
                </c:pt>
                <c:pt idx="3">
                  <c:v>0.5993959418112903</c:v>
                </c:pt>
                <c:pt idx="4">
                  <c:v>0.55480285897574977</c:v>
                </c:pt>
                <c:pt idx="5">
                  <c:v>0.52110028040306289</c:v>
                </c:pt>
                <c:pt idx="6">
                  <c:v>0.57884494707739698</c:v>
                </c:pt>
                <c:pt idx="7">
                  <c:v>0.52395409555856309</c:v>
                </c:pt>
                <c:pt idx="8">
                  <c:v>0.52320883391777817</c:v>
                </c:pt>
                <c:pt idx="9">
                  <c:v>0.53984994052388824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E-426B-BC89-BE121398913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{4 min}'!$M$101:$M$120</c:f>
              <c:numCache>
                <c:formatCode>General</c:formatCode>
                <c:ptCount val="20"/>
                <c:pt idx="0">
                  <c:v>11.419781333176225</c:v>
                </c:pt>
                <c:pt idx="1">
                  <c:v>11.730960906624812</c:v>
                </c:pt>
                <c:pt idx="2">
                  <c:v>10.228937263125145</c:v>
                </c:pt>
                <c:pt idx="3">
                  <c:v>10.87770160055314</c:v>
                </c:pt>
                <c:pt idx="4">
                  <c:v>11.317309695662427</c:v>
                </c:pt>
                <c:pt idx="5">
                  <c:v>11.465980337917479</c:v>
                </c:pt>
                <c:pt idx="6">
                  <c:v>11.361541658054502</c:v>
                </c:pt>
                <c:pt idx="7">
                  <c:v>10.626565173830274</c:v>
                </c:pt>
                <c:pt idx="8">
                  <c:v>11.286840316267874</c:v>
                </c:pt>
                <c:pt idx="9">
                  <c:v>10.791427253484388</c:v>
                </c:pt>
              </c:numCache>
            </c:numRef>
          </c:xVal>
          <c:yVal>
            <c:numRef>
              <c:f>'Sheet1 {4 min}'!$R$101:$R$120</c:f>
              <c:numCache>
                <c:formatCode>General</c:formatCode>
                <c:ptCount val="20"/>
                <c:pt idx="0">
                  <c:v>0.43872593550042877</c:v>
                </c:pt>
                <c:pt idx="1">
                  <c:v>0.46064272191402422</c:v>
                </c:pt>
                <c:pt idx="2">
                  <c:v>0.12918143163612439</c:v>
                </c:pt>
                <c:pt idx="3">
                  <c:v>0.27956579147256622</c:v>
                </c:pt>
                <c:pt idx="4">
                  <c:v>0.35064853687491981</c:v>
                </c:pt>
                <c:pt idx="5">
                  <c:v>3.7950380014086993E-3</c:v>
                </c:pt>
                <c:pt idx="6">
                  <c:v>0.37848442906124974</c:v>
                </c:pt>
                <c:pt idx="7">
                  <c:v>0.26410880855647734</c:v>
                </c:pt>
                <c:pt idx="8">
                  <c:v>0.18806758313677341</c:v>
                </c:pt>
                <c:pt idx="9">
                  <c:v>0.2429577626887606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E-426B-BC89-BE121398913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{4 min}'!$O$101:$O$120</c:f>
              <c:numCache>
                <c:formatCode>General</c:formatCode>
                <c:ptCount val="20"/>
                <c:pt idx="0">
                  <c:v>12.931121708579418</c:v>
                </c:pt>
                <c:pt idx="1">
                  <c:v>11.891353820164415</c:v>
                </c:pt>
                <c:pt idx="2">
                  <c:v>12.199564263676265</c:v>
                </c:pt>
                <c:pt idx="3">
                  <c:v>12.216002512782387</c:v>
                </c:pt>
                <c:pt idx="4">
                  <c:v>12.393847875266394</c:v>
                </c:pt>
                <c:pt idx="5">
                  <c:v>11.735061262695897</c:v>
                </c:pt>
                <c:pt idx="6">
                  <c:v>12.022814087235743</c:v>
                </c:pt>
                <c:pt idx="7">
                  <c:v>12.692301824733953</c:v>
                </c:pt>
                <c:pt idx="8">
                  <c:v>11.861031096173992</c:v>
                </c:pt>
                <c:pt idx="9">
                  <c:v>12.509234121948706</c:v>
                </c:pt>
              </c:numCache>
            </c:numRef>
          </c:xVal>
          <c:yVal>
            <c:numRef>
              <c:f>'Sheet1 {4 min}'!$S$101:$S$120</c:f>
              <c:numCache>
                <c:formatCode>General</c:formatCode>
                <c:ptCount val="20"/>
                <c:pt idx="0">
                  <c:v>4.3408999405748286E-2</c:v>
                </c:pt>
                <c:pt idx="1">
                  <c:v>0</c:v>
                </c:pt>
                <c:pt idx="2">
                  <c:v>0.32775996635655652</c:v>
                </c:pt>
                <c:pt idx="3">
                  <c:v>0.1210382667161434</c:v>
                </c:pt>
                <c:pt idx="4">
                  <c:v>9.4548604149330487E-2</c:v>
                </c:pt>
                <c:pt idx="5">
                  <c:v>0.47510468159552849</c:v>
                </c:pt>
                <c:pt idx="6">
                  <c:v>4.2670623861353327E-2</c:v>
                </c:pt>
                <c:pt idx="7">
                  <c:v>0.21193709588495949</c:v>
                </c:pt>
                <c:pt idx="8">
                  <c:v>0.28872358294544842</c:v>
                </c:pt>
                <c:pt idx="9">
                  <c:v>0.217192296787351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E-426B-BC89-BE121398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0016"/>
        <c:axId val="891709616"/>
      </c:scatterChart>
      <c:valAx>
        <c:axId val="89172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09616"/>
        <c:crosses val="autoZero"/>
        <c:crossBetween val="midCat"/>
      </c:valAx>
      <c:valAx>
        <c:axId val="891709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2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{5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min}'!$A$1:$A$802</c:f>
              <c:numCache>
                <c:formatCode>General</c:formatCode>
                <c:ptCount val="802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795.02099609375</c:v>
                </c:pt>
                <c:pt idx="781">
                  <c:v>795.03302001953125</c:v>
                </c:pt>
                <c:pt idx="782">
                  <c:v>795.0460205078125</c:v>
                </c:pt>
                <c:pt idx="783">
                  <c:v>795.0579833984375</c:v>
                </c:pt>
                <c:pt idx="784">
                  <c:v>795.07000732421875</c:v>
                </c:pt>
                <c:pt idx="785">
                  <c:v>795.08197021484375</c:v>
                </c:pt>
                <c:pt idx="786">
                  <c:v>795.094970703125</c:v>
                </c:pt>
                <c:pt idx="787">
                  <c:v>795.10699462890625</c:v>
                </c:pt>
                <c:pt idx="788">
                  <c:v>795.1190185546875</c:v>
                </c:pt>
                <c:pt idx="789">
                  <c:v>795.13201904296875</c:v>
                </c:pt>
                <c:pt idx="790">
                  <c:v>795.14398193359375</c:v>
                </c:pt>
                <c:pt idx="791">
                  <c:v>795.156005859375</c:v>
                </c:pt>
                <c:pt idx="792">
                  <c:v>795.16900634765625</c:v>
                </c:pt>
                <c:pt idx="793">
                  <c:v>795.1810302734375</c:v>
                </c:pt>
                <c:pt idx="794">
                  <c:v>795.1929931640625</c:v>
                </c:pt>
                <c:pt idx="795">
                  <c:v>795.20599365234375</c:v>
                </c:pt>
                <c:pt idx="796">
                  <c:v>795.218017578125</c:v>
                </c:pt>
                <c:pt idx="797">
                  <c:v>795.22998046875</c:v>
                </c:pt>
                <c:pt idx="798">
                  <c:v>795.24298095703125</c:v>
                </c:pt>
                <c:pt idx="799">
                  <c:v>795.2550048828125</c:v>
                </c:pt>
                <c:pt idx="800">
                  <c:v>795.26702880859375</c:v>
                </c:pt>
                <c:pt idx="801">
                  <c:v>795.27899169921875</c:v>
                </c:pt>
              </c:numCache>
            </c:numRef>
          </c:xVal>
          <c:yVal>
            <c:numRef>
              <c:f>'Sheet1 {5 min}'!$B$1:$B$802</c:f>
              <c:numCache>
                <c:formatCode>General</c:formatCode>
                <c:ptCount val="802"/>
                <c:pt idx="0">
                  <c:v>149.5</c:v>
                </c:pt>
                <c:pt idx="1">
                  <c:v>128.5</c:v>
                </c:pt>
                <c:pt idx="2">
                  <c:v>121</c:v>
                </c:pt>
                <c:pt idx="3">
                  <c:v>92</c:v>
                </c:pt>
                <c:pt idx="4">
                  <c:v>95.25</c:v>
                </c:pt>
                <c:pt idx="5">
                  <c:v>151</c:v>
                </c:pt>
                <c:pt idx="6">
                  <c:v>176.30000305175781</c:v>
                </c:pt>
                <c:pt idx="7">
                  <c:v>190.80000305175781</c:v>
                </c:pt>
                <c:pt idx="8">
                  <c:v>239</c:v>
                </c:pt>
                <c:pt idx="9">
                  <c:v>241.5</c:v>
                </c:pt>
                <c:pt idx="10">
                  <c:v>217.80000305175781</c:v>
                </c:pt>
                <c:pt idx="11">
                  <c:v>241.80000305175781</c:v>
                </c:pt>
                <c:pt idx="12">
                  <c:v>248.19999694824219</c:v>
                </c:pt>
                <c:pt idx="13">
                  <c:v>214.5</c:v>
                </c:pt>
                <c:pt idx="14">
                  <c:v>191.80000305175781</c:v>
                </c:pt>
                <c:pt idx="15">
                  <c:v>180.30000305175781</c:v>
                </c:pt>
                <c:pt idx="16">
                  <c:v>202</c:v>
                </c:pt>
                <c:pt idx="17">
                  <c:v>232.5</c:v>
                </c:pt>
                <c:pt idx="18">
                  <c:v>240.5</c:v>
                </c:pt>
                <c:pt idx="19">
                  <c:v>280.5</c:v>
                </c:pt>
                <c:pt idx="20">
                  <c:v>302.70001220703125</c:v>
                </c:pt>
                <c:pt idx="21">
                  <c:v>256.70001220703125</c:v>
                </c:pt>
                <c:pt idx="22">
                  <c:v>236</c:v>
                </c:pt>
                <c:pt idx="23">
                  <c:v>266.5</c:v>
                </c:pt>
                <c:pt idx="24">
                  <c:v>315.20001220703125</c:v>
                </c:pt>
                <c:pt idx="25">
                  <c:v>353.79998779296875</c:v>
                </c:pt>
                <c:pt idx="26">
                  <c:v>365</c:v>
                </c:pt>
                <c:pt idx="27">
                  <c:v>455</c:v>
                </c:pt>
                <c:pt idx="28">
                  <c:v>698.5</c:v>
                </c:pt>
                <c:pt idx="29">
                  <c:v>1062</c:v>
                </c:pt>
                <c:pt idx="30">
                  <c:v>1876</c:v>
                </c:pt>
                <c:pt idx="31">
                  <c:v>6348</c:v>
                </c:pt>
                <c:pt idx="32">
                  <c:v>38800</c:v>
                </c:pt>
                <c:pt idx="33">
                  <c:v>125400</c:v>
                </c:pt>
                <c:pt idx="34">
                  <c:v>188500</c:v>
                </c:pt>
                <c:pt idx="35">
                  <c:v>137700</c:v>
                </c:pt>
                <c:pt idx="36">
                  <c:v>48520</c:v>
                </c:pt>
                <c:pt idx="37">
                  <c:v>8992</c:v>
                </c:pt>
                <c:pt idx="38">
                  <c:v>1883</c:v>
                </c:pt>
                <c:pt idx="39">
                  <c:v>1073</c:v>
                </c:pt>
                <c:pt idx="40">
                  <c:v>1359</c:v>
                </c:pt>
                <c:pt idx="41">
                  <c:v>1417</c:v>
                </c:pt>
                <c:pt idx="42">
                  <c:v>1105</c:v>
                </c:pt>
                <c:pt idx="43">
                  <c:v>815.20001220703125</c:v>
                </c:pt>
                <c:pt idx="44">
                  <c:v>629.79998779296875</c:v>
                </c:pt>
                <c:pt idx="45">
                  <c:v>482.70001220703125</c:v>
                </c:pt>
                <c:pt idx="46">
                  <c:v>426.5</c:v>
                </c:pt>
                <c:pt idx="47">
                  <c:v>402.5</c:v>
                </c:pt>
                <c:pt idx="48">
                  <c:v>354.5</c:v>
                </c:pt>
                <c:pt idx="49">
                  <c:v>311.5</c:v>
                </c:pt>
                <c:pt idx="50">
                  <c:v>272.5</c:v>
                </c:pt>
                <c:pt idx="51">
                  <c:v>330.5</c:v>
                </c:pt>
                <c:pt idx="52">
                  <c:v>558</c:v>
                </c:pt>
                <c:pt idx="53">
                  <c:v>747.5</c:v>
                </c:pt>
                <c:pt idx="54">
                  <c:v>717.29998779296875</c:v>
                </c:pt>
                <c:pt idx="55">
                  <c:v>513.29998779296875</c:v>
                </c:pt>
                <c:pt idx="56">
                  <c:v>343.79998779296875</c:v>
                </c:pt>
                <c:pt idx="57">
                  <c:v>330</c:v>
                </c:pt>
                <c:pt idx="58">
                  <c:v>335</c:v>
                </c:pt>
                <c:pt idx="59">
                  <c:v>316.79998779296875</c:v>
                </c:pt>
                <c:pt idx="60">
                  <c:v>325.5</c:v>
                </c:pt>
                <c:pt idx="61">
                  <c:v>372.5</c:v>
                </c:pt>
                <c:pt idx="62">
                  <c:v>449.5</c:v>
                </c:pt>
                <c:pt idx="63">
                  <c:v>468.79998779296875</c:v>
                </c:pt>
                <c:pt idx="64">
                  <c:v>470</c:v>
                </c:pt>
                <c:pt idx="65">
                  <c:v>533</c:v>
                </c:pt>
                <c:pt idx="66">
                  <c:v>612.5</c:v>
                </c:pt>
                <c:pt idx="67">
                  <c:v>704.29998779296875</c:v>
                </c:pt>
                <c:pt idx="68">
                  <c:v>863</c:v>
                </c:pt>
                <c:pt idx="69">
                  <c:v>972.29998779296875</c:v>
                </c:pt>
                <c:pt idx="70">
                  <c:v>986.29998779296875</c:v>
                </c:pt>
                <c:pt idx="71">
                  <c:v>1502</c:v>
                </c:pt>
                <c:pt idx="72">
                  <c:v>6506</c:v>
                </c:pt>
                <c:pt idx="73">
                  <c:v>40180</c:v>
                </c:pt>
                <c:pt idx="74">
                  <c:v>125400</c:v>
                </c:pt>
                <c:pt idx="75">
                  <c:v>183800</c:v>
                </c:pt>
                <c:pt idx="76">
                  <c:v>131400</c:v>
                </c:pt>
                <c:pt idx="77">
                  <c:v>45200</c:v>
                </c:pt>
                <c:pt idx="78">
                  <c:v>7858</c:v>
                </c:pt>
                <c:pt idx="79">
                  <c:v>1364</c:v>
                </c:pt>
                <c:pt idx="80">
                  <c:v>953.29998779296875</c:v>
                </c:pt>
                <c:pt idx="81">
                  <c:v>1232</c:v>
                </c:pt>
                <c:pt idx="82">
                  <c:v>1206</c:v>
                </c:pt>
                <c:pt idx="83">
                  <c:v>943.5</c:v>
                </c:pt>
                <c:pt idx="84">
                  <c:v>687.79998779296875</c:v>
                </c:pt>
                <c:pt idx="85">
                  <c:v>516.79998779296875</c:v>
                </c:pt>
                <c:pt idx="86">
                  <c:v>486</c:v>
                </c:pt>
                <c:pt idx="87">
                  <c:v>477.70001220703125</c:v>
                </c:pt>
                <c:pt idx="88">
                  <c:v>398.20001220703125</c:v>
                </c:pt>
                <c:pt idx="89">
                  <c:v>321.5</c:v>
                </c:pt>
                <c:pt idx="90">
                  <c:v>263</c:v>
                </c:pt>
                <c:pt idx="91">
                  <c:v>268.29998779296875</c:v>
                </c:pt>
                <c:pt idx="92">
                  <c:v>382.5</c:v>
                </c:pt>
                <c:pt idx="93">
                  <c:v>462</c:v>
                </c:pt>
                <c:pt idx="94">
                  <c:v>439.29998779296875</c:v>
                </c:pt>
                <c:pt idx="95">
                  <c:v>511.20001220703125</c:v>
                </c:pt>
                <c:pt idx="96">
                  <c:v>705.29998779296875</c:v>
                </c:pt>
                <c:pt idx="97">
                  <c:v>696.79998779296875</c:v>
                </c:pt>
                <c:pt idx="98">
                  <c:v>447.29998779296875</c:v>
                </c:pt>
                <c:pt idx="99">
                  <c:v>364</c:v>
                </c:pt>
                <c:pt idx="100">
                  <c:v>524</c:v>
                </c:pt>
                <c:pt idx="101">
                  <c:v>616.20001220703125</c:v>
                </c:pt>
                <c:pt idx="102">
                  <c:v>507.20001220703125</c:v>
                </c:pt>
                <c:pt idx="103">
                  <c:v>361.79998779296875</c:v>
                </c:pt>
                <c:pt idx="104">
                  <c:v>319.5</c:v>
                </c:pt>
                <c:pt idx="105">
                  <c:v>355.79998779296875</c:v>
                </c:pt>
                <c:pt idx="106">
                  <c:v>407.70001220703125</c:v>
                </c:pt>
                <c:pt idx="107">
                  <c:v>455.79998779296875</c:v>
                </c:pt>
                <c:pt idx="108">
                  <c:v>464.79998779296875</c:v>
                </c:pt>
                <c:pt idx="109">
                  <c:v>444</c:v>
                </c:pt>
                <c:pt idx="110">
                  <c:v>539</c:v>
                </c:pt>
                <c:pt idx="111">
                  <c:v>827.5</c:v>
                </c:pt>
                <c:pt idx="112">
                  <c:v>1680</c:v>
                </c:pt>
                <c:pt idx="113">
                  <c:v>6164</c:v>
                </c:pt>
                <c:pt idx="114">
                  <c:v>31350</c:v>
                </c:pt>
                <c:pt idx="115">
                  <c:v>90300</c:v>
                </c:pt>
                <c:pt idx="116">
                  <c:v>129700</c:v>
                </c:pt>
                <c:pt idx="117">
                  <c:v>95400</c:v>
                </c:pt>
                <c:pt idx="118">
                  <c:v>36110</c:v>
                </c:pt>
                <c:pt idx="119">
                  <c:v>7861</c:v>
                </c:pt>
                <c:pt idx="120">
                  <c:v>1938</c:v>
                </c:pt>
                <c:pt idx="121">
                  <c:v>1039</c:v>
                </c:pt>
                <c:pt idx="122">
                  <c:v>853.5</c:v>
                </c:pt>
                <c:pt idx="123">
                  <c:v>689.5</c:v>
                </c:pt>
                <c:pt idx="124">
                  <c:v>535.5</c:v>
                </c:pt>
                <c:pt idx="125">
                  <c:v>401.29998779296875</c:v>
                </c:pt>
                <c:pt idx="126">
                  <c:v>259</c:v>
                </c:pt>
                <c:pt idx="127">
                  <c:v>253</c:v>
                </c:pt>
                <c:pt idx="128">
                  <c:v>339.5</c:v>
                </c:pt>
                <c:pt idx="129">
                  <c:v>382</c:v>
                </c:pt>
                <c:pt idx="130">
                  <c:v>375</c:v>
                </c:pt>
                <c:pt idx="131">
                  <c:v>325</c:v>
                </c:pt>
                <c:pt idx="132">
                  <c:v>267</c:v>
                </c:pt>
                <c:pt idx="133">
                  <c:v>212.69999694824219</c:v>
                </c:pt>
                <c:pt idx="134">
                  <c:v>205.80000305175781</c:v>
                </c:pt>
                <c:pt idx="135">
                  <c:v>350.70001220703125</c:v>
                </c:pt>
                <c:pt idx="136">
                  <c:v>494.20001220703125</c:v>
                </c:pt>
                <c:pt idx="137">
                  <c:v>459.79998779296875</c:v>
                </c:pt>
                <c:pt idx="138">
                  <c:v>387</c:v>
                </c:pt>
                <c:pt idx="139">
                  <c:v>365.79998779296875</c:v>
                </c:pt>
                <c:pt idx="140">
                  <c:v>303.29998779296875</c:v>
                </c:pt>
                <c:pt idx="141">
                  <c:v>229.5</c:v>
                </c:pt>
                <c:pt idx="142">
                  <c:v>251.80000305175781</c:v>
                </c:pt>
                <c:pt idx="143">
                  <c:v>323.5</c:v>
                </c:pt>
                <c:pt idx="144">
                  <c:v>387.29998779296875</c:v>
                </c:pt>
                <c:pt idx="145">
                  <c:v>437.5</c:v>
                </c:pt>
                <c:pt idx="146">
                  <c:v>400</c:v>
                </c:pt>
                <c:pt idx="147">
                  <c:v>364.79998779296875</c:v>
                </c:pt>
                <c:pt idx="148">
                  <c:v>502.70001220703125</c:v>
                </c:pt>
                <c:pt idx="149">
                  <c:v>677.5</c:v>
                </c:pt>
                <c:pt idx="150">
                  <c:v>676.79998779296875</c:v>
                </c:pt>
                <c:pt idx="151">
                  <c:v>598.70001220703125</c:v>
                </c:pt>
                <c:pt idx="152">
                  <c:v>609</c:v>
                </c:pt>
                <c:pt idx="153">
                  <c:v>1190</c:v>
                </c:pt>
                <c:pt idx="154">
                  <c:v>4861</c:v>
                </c:pt>
                <c:pt idx="155">
                  <c:v>23770</c:v>
                </c:pt>
                <c:pt idx="156">
                  <c:v>70810</c:v>
                </c:pt>
                <c:pt idx="157">
                  <c:v>107300</c:v>
                </c:pt>
                <c:pt idx="158">
                  <c:v>84390</c:v>
                </c:pt>
                <c:pt idx="159">
                  <c:v>35560</c:v>
                </c:pt>
                <c:pt idx="160">
                  <c:v>8881</c:v>
                </c:pt>
                <c:pt idx="161">
                  <c:v>1952</c:v>
                </c:pt>
                <c:pt idx="162">
                  <c:v>907.20001220703125</c:v>
                </c:pt>
                <c:pt idx="163">
                  <c:v>745.5</c:v>
                </c:pt>
                <c:pt idx="164">
                  <c:v>655.5</c:v>
                </c:pt>
                <c:pt idx="165">
                  <c:v>458.20001220703125</c:v>
                </c:pt>
                <c:pt idx="166">
                  <c:v>332.5</c:v>
                </c:pt>
                <c:pt idx="167">
                  <c:v>339.79998779296875</c:v>
                </c:pt>
                <c:pt idx="168">
                  <c:v>340.5</c:v>
                </c:pt>
                <c:pt idx="169">
                  <c:v>328.79998779296875</c:v>
                </c:pt>
                <c:pt idx="170">
                  <c:v>308.70001220703125</c:v>
                </c:pt>
                <c:pt idx="171">
                  <c:v>245.30000305175781</c:v>
                </c:pt>
                <c:pt idx="172">
                  <c:v>220.5</c:v>
                </c:pt>
                <c:pt idx="173">
                  <c:v>243.5</c:v>
                </c:pt>
                <c:pt idx="174">
                  <c:v>270</c:v>
                </c:pt>
                <c:pt idx="175">
                  <c:v>283</c:v>
                </c:pt>
                <c:pt idx="176">
                  <c:v>238.5</c:v>
                </c:pt>
                <c:pt idx="177">
                  <c:v>248</c:v>
                </c:pt>
                <c:pt idx="178">
                  <c:v>353</c:v>
                </c:pt>
                <c:pt idx="179">
                  <c:v>385.70001220703125</c:v>
                </c:pt>
                <c:pt idx="180">
                  <c:v>330</c:v>
                </c:pt>
                <c:pt idx="181">
                  <c:v>254.5</c:v>
                </c:pt>
                <c:pt idx="182">
                  <c:v>197.19999694824219</c:v>
                </c:pt>
                <c:pt idx="183">
                  <c:v>205.5</c:v>
                </c:pt>
                <c:pt idx="184">
                  <c:v>220</c:v>
                </c:pt>
                <c:pt idx="185">
                  <c:v>241.80000305175781</c:v>
                </c:pt>
                <c:pt idx="186">
                  <c:v>327</c:v>
                </c:pt>
                <c:pt idx="187">
                  <c:v>425.79998779296875</c:v>
                </c:pt>
                <c:pt idx="188">
                  <c:v>510</c:v>
                </c:pt>
                <c:pt idx="189">
                  <c:v>532</c:v>
                </c:pt>
                <c:pt idx="190">
                  <c:v>512</c:v>
                </c:pt>
                <c:pt idx="191">
                  <c:v>559</c:v>
                </c:pt>
                <c:pt idx="192">
                  <c:v>652.29998779296875</c:v>
                </c:pt>
                <c:pt idx="193">
                  <c:v>797.29998779296875</c:v>
                </c:pt>
                <c:pt idx="194">
                  <c:v>1376</c:v>
                </c:pt>
                <c:pt idx="195">
                  <c:v>4347</c:v>
                </c:pt>
                <c:pt idx="196">
                  <c:v>20390</c:v>
                </c:pt>
                <c:pt idx="197">
                  <c:v>61540</c:v>
                </c:pt>
                <c:pt idx="198">
                  <c:v>95010</c:v>
                </c:pt>
                <c:pt idx="199">
                  <c:v>77150</c:v>
                </c:pt>
                <c:pt idx="200">
                  <c:v>34720</c:v>
                </c:pt>
                <c:pt idx="201">
                  <c:v>9701</c:v>
                </c:pt>
                <c:pt idx="202">
                  <c:v>2204</c:v>
                </c:pt>
                <c:pt idx="203">
                  <c:v>900</c:v>
                </c:pt>
                <c:pt idx="204">
                  <c:v>798.70001220703125</c:v>
                </c:pt>
                <c:pt idx="205">
                  <c:v>701.79998779296875</c:v>
                </c:pt>
                <c:pt idx="206">
                  <c:v>525.5</c:v>
                </c:pt>
                <c:pt idx="207">
                  <c:v>446</c:v>
                </c:pt>
                <c:pt idx="208">
                  <c:v>364.79998779296875</c:v>
                </c:pt>
                <c:pt idx="209">
                  <c:v>327.70001220703125</c:v>
                </c:pt>
                <c:pt idx="210">
                  <c:v>339.29998779296875</c:v>
                </c:pt>
                <c:pt idx="211">
                  <c:v>271</c:v>
                </c:pt>
                <c:pt idx="212">
                  <c:v>199.5</c:v>
                </c:pt>
                <c:pt idx="213">
                  <c:v>155</c:v>
                </c:pt>
                <c:pt idx="214">
                  <c:v>139.80000305175781</c:v>
                </c:pt>
                <c:pt idx="215">
                  <c:v>170</c:v>
                </c:pt>
                <c:pt idx="216">
                  <c:v>196.80000305175781</c:v>
                </c:pt>
                <c:pt idx="217">
                  <c:v>197.5</c:v>
                </c:pt>
                <c:pt idx="218">
                  <c:v>202.69999694824219</c:v>
                </c:pt>
                <c:pt idx="219">
                  <c:v>217.5</c:v>
                </c:pt>
                <c:pt idx="220">
                  <c:v>195.5</c:v>
                </c:pt>
                <c:pt idx="221">
                  <c:v>152.80000305175781</c:v>
                </c:pt>
                <c:pt idx="222">
                  <c:v>213.80000305175781</c:v>
                </c:pt>
                <c:pt idx="223">
                  <c:v>337.29998779296875</c:v>
                </c:pt>
                <c:pt idx="224">
                  <c:v>313.5</c:v>
                </c:pt>
                <c:pt idx="225">
                  <c:v>225.69999694824219</c:v>
                </c:pt>
                <c:pt idx="226">
                  <c:v>242.5</c:v>
                </c:pt>
                <c:pt idx="227">
                  <c:v>277</c:v>
                </c:pt>
                <c:pt idx="228">
                  <c:v>283.70001220703125</c:v>
                </c:pt>
                <c:pt idx="229">
                  <c:v>296.70001220703125</c:v>
                </c:pt>
                <c:pt idx="230">
                  <c:v>286.20001220703125</c:v>
                </c:pt>
                <c:pt idx="231">
                  <c:v>260.5</c:v>
                </c:pt>
                <c:pt idx="232">
                  <c:v>268.29998779296875</c:v>
                </c:pt>
                <c:pt idx="233">
                  <c:v>323.5</c:v>
                </c:pt>
                <c:pt idx="234">
                  <c:v>452.5</c:v>
                </c:pt>
                <c:pt idx="235">
                  <c:v>1012</c:v>
                </c:pt>
                <c:pt idx="236">
                  <c:v>3883</c:v>
                </c:pt>
                <c:pt idx="237">
                  <c:v>16510</c:v>
                </c:pt>
                <c:pt idx="238">
                  <c:v>47430</c:v>
                </c:pt>
                <c:pt idx="239">
                  <c:v>74980</c:v>
                </c:pt>
                <c:pt idx="240">
                  <c:v>63980</c:v>
                </c:pt>
                <c:pt idx="241">
                  <c:v>29680</c:v>
                </c:pt>
                <c:pt idx="242">
                  <c:v>8168</c:v>
                </c:pt>
                <c:pt idx="243">
                  <c:v>2067</c:v>
                </c:pt>
                <c:pt idx="244">
                  <c:v>898</c:v>
                </c:pt>
                <c:pt idx="245">
                  <c:v>762</c:v>
                </c:pt>
                <c:pt idx="246">
                  <c:v>680</c:v>
                </c:pt>
                <c:pt idx="247">
                  <c:v>468.29998779296875</c:v>
                </c:pt>
                <c:pt idx="248">
                  <c:v>282.79998779296875</c:v>
                </c:pt>
                <c:pt idx="249">
                  <c:v>193.30000305175781</c:v>
                </c:pt>
                <c:pt idx="250">
                  <c:v>149.5</c:v>
                </c:pt>
                <c:pt idx="251">
                  <c:v>172</c:v>
                </c:pt>
                <c:pt idx="252">
                  <c:v>233.30000305175781</c:v>
                </c:pt>
                <c:pt idx="253">
                  <c:v>219.5</c:v>
                </c:pt>
                <c:pt idx="254">
                  <c:v>189.30000305175781</c:v>
                </c:pt>
                <c:pt idx="255">
                  <c:v>216.80000305175781</c:v>
                </c:pt>
                <c:pt idx="256">
                  <c:v>229</c:v>
                </c:pt>
                <c:pt idx="257">
                  <c:v>243</c:v>
                </c:pt>
                <c:pt idx="258">
                  <c:v>271.20001220703125</c:v>
                </c:pt>
                <c:pt idx="259">
                  <c:v>278.79998779296875</c:v>
                </c:pt>
                <c:pt idx="260">
                  <c:v>253.30000305175781</c:v>
                </c:pt>
                <c:pt idx="261">
                  <c:v>199.5</c:v>
                </c:pt>
                <c:pt idx="262">
                  <c:v>184.69999694824219</c:v>
                </c:pt>
                <c:pt idx="263">
                  <c:v>187.69999694824219</c:v>
                </c:pt>
                <c:pt idx="264">
                  <c:v>163</c:v>
                </c:pt>
                <c:pt idx="265">
                  <c:v>173.5</c:v>
                </c:pt>
                <c:pt idx="266">
                  <c:v>183.30000305175781</c:v>
                </c:pt>
                <c:pt idx="267">
                  <c:v>175</c:v>
                </c:pt>
                <c:pt idx="268">
                  <c:v>222.30000305175781</c:v>
                </c:pt>
                <c:pt idx="269">
                  <c:v>303</c:v>
                </c:pt>
                <c:pt idx="270">
                  <c:v>355.5</c:v>
                </c:pt>
                <c:pt idx="271">
                  <c:v>312</c:v>
                </c:pt>
                <c:pt idx="272">
                  <c:v>195.5</c:v>
                </c:pt>
                <c:pt idx="273">
                  <c:v>166.30000305175781</c:v>
                </c:pt>
                <c:pt idx="274">
                  <c:v>228.80000305175781</c:v>
                </c:pt>
                <c:pt idx="275">
                  <c:v>344.20001220703125</c:v>
                </c:pt>
                <c:pt idx="276">
                  <c:v>916.20001220703125</c:v>
                </c:pt>
                <c:pt idx="277">
                  <c:v>3353</c:v>
                </c:pt>
                <c:pt idx="278">
                  <c:v>11800</c:v>
                </c:pt>
                <c:pt idx="279">
                  <c:v>30500</c:v>
                </c:pt>
                <c:pt idx="280">
                  <c:v>46960</c:v>
                </c:pt>
                <c:pt idx="281">
                  <c:v>40940</c:v>
                </c:pt>
                <c:pt idx="282">
                  <c:v>20390</c:v>
                </c:pt>
                <c:pt idx="283">
                  <c:v>6298</c:v>
                </c:pt>
                <c:pt idx="284">
                  <c:v>1683</c:v>
                </c:pt>
                <c:pt idx="285">
                  <c:v>723.5</c:v>
                </c:pt>
                <c:pt idx="286">
                  <c:v>422.29998779296875</c:v>
                </c:pt>
                <c:pt idx="287">
                  <c:v>249.30000305175781</c:v>
                </c:pt>
                <c:pt idx="288">
                  <c:v>209.19999694824219</c:v>
                </c:pt>
                <c:pt idx="289">
                  <c:v>167.30000305175781</c:v>
                </c:pt>
                <c:pt idx="290">
                  <c:v>146.5</c:v>
                </c:pt>
                <c:pt idx="291">
                  <c:v>184.5</c:v>
                </c:pt>
                <c:pt idx="292">
                  <c:v>190.5</c:v>
                </c:pt>
                <c:pt idx="293">
                  <c:v>149.80000305175781</c:v>
                </c:pt>
                <c:pt idx="294">
                  <c:v>135</c:v>
                </c:pt>
                <c:pt idx="295">
                  <c:v>123</c:v>
                </c:pt>
                <c:pt idx="296">
                  <c:v>105.30000305175781</c:v>
                </c:pt>
                <c:pt idx="297">
                  <c:v>117</c:v>
                </c:pt>
                <c:pt idx="298">
                  <c:v>167.30000305175781</c:v>
                </c:pt>
                <c:pt idx="299">
                  <c:v>223.5</c:v>
                </c:pt>
                <c:pt idx="300">
                  <c:v>223.69999694824219</c:v>
                </c:pt>
                <c:pt idx="301">
                  <c:v>169.19999694824219</c:v>
                </c:pt>
                <c:pt idx="302">
                  <c:v>118.80000305175781</c:v>
                </c:pt>
                <c:pt idx="303">
                  <c:v>111</c:v>
                </c:pt>
                <c:pt idx="304">
                  <c:v>171</c:v>
                </c:pt>
                <c:pt idx="305">
                  <c:v>225.5</c:v>
                </c:pt>
                <c:pt idx="306">
                  <c:v>183.69999694824219</c:v>
                </c:pt>
                <c:pt idx="307">
                  <c:v>125.19999694824219</c:v>
                </c:pt>
                <c:pt idx="308">
                  <c:v>138.30000305175781</c:v>
                </c:pt>
                <c:pt idx="309">
                  <c:v>196.19999694824219</c:v>
                </c:pt>
                <c:pt idx="310">
                  <c:v>223.69999694824219</c:v>
                </c:pt>
                <c:pt idx="311">
                  <c:v>186</c:v>
                </c:pt>
                <c:pt idx="312">
                  <c:v>178.30000305175781</c:v>
                </c:pt>
                <c:pt idx="313">
                  <c:v>203.30000305175781</c:v>
                </c:pt>
                <c:pt idx="314">
                  <c:v>252.69999694824219</c:v>
                </c:pt>
                <c:pt idx="315">
                  <c:v>358</c:v>
                </c:pt>
                <c:pt idx="316">
                  <c:v>444.70001220703125</c:v>
                </c:pt>
                <c:pt idx="317">
                  <c:v>659</c:v>
                </c:pt>
                <c:pt idx="318">
                  <c:v>2031</c:v>
                </c:pt>
                <c:pt idx="319">
                  <c:v>7414</c:v>
                </c:pt>
                <c:pt idx="320">
                  <c:v>17570</c:v>
                </c:pt>
                <c:pt idx="321">
                  <c:v>25290</c:v>
                </c:pt>
                <c:pt idx="322">
                  <c:v>22220</c:v>
                </c:pt>
                <c:pt idx="323">
                  <c:v>11940</c:v>
                </c:pt>
                <c:pt idx="324">
                  <c:v>4228</c:v>
                </c:pt>
                <c:pt idx="325">
                  <c:v>1293</c:v>
                </c:pt>
                <c:pt idx="326">
                  <c:v>477.5</c:v>
                </c:pt>
                <c:pt idx="327">
                  <c:v>299.29998779296875</c:v>
                </c:pt>
                <c:pt idx="328">
                  <c:v>241.80000305175781</c:v>
                </c:pt>
                <c:pt idx="329">
                  <c:v>208.30000305175781</c:v>
                </c:pt>
                <c:pt idx="330">
                  <c:v>162.69999694824219</c:v>
                </c:pt>
                <c:pt idx="331">
                  <c:v>139.30000305175781</c:v>
                </c:pt>
                <c:pt idx="332">
                  <c:v>144</c:v>
                </c:pt>
                <c:pt idx="333">
                  <c:v>123.80000305175781</c:v>
                </c:pt>
                <c:pt idx="334">
                  <c:v>117.5</c:v>
                </c:pt>
                <c:pt idx="335">
                  <c:v>133</c:v>
                </c:pt>
                <c:pt idx="336">
                  <c:v>124.80000305175781</c:v>
                </c:pt>
                <c:pt idx="337">
                  <c:v>115.30000305175781</c:v>
                </c:pt>
                <c:pt idx="338">
                  <c:v>116.30000305175781</c:v>
                </c:pt>
                <c:pt idx="339">
                  <c:v>94.75</c:v>
                </c:pt>
                <c:pt idx="340">
                  <c:v>68.75</c:v>
                </c:pt>
                <c:pt idx="341">
                  <c:v>83.5</c:v>
                </c:pt>
                <c:pt idx="342">
                  <c:v>123.19999694824219</c:v>
                </c:pt>
                <c:pt idx="343">
                  <c:v>145</c:v>
                </c:pt>
                <c:pt idx="344">
                  <c:v>215.19999694824219</c:v>
                </c:pt>
                <c:pt idx="345">
                  <c:v>290</c:v>
                </c:pt>
                <c:pt idx="346">
                  <c:v>224.80000305175781</c:v>
                </c:pt>
                <c:pt idx="347">
                  <c:v>142</c:v>
                </c:pt>
                <c:pt idx="348">
                  <c:v>123</c:v>
                </c:pt>
                <c:pt idx="349">
                  <c:v>102.80000305175781</c:v>
                </c:pt>
                <c:pt idx="350">
                  <c:v>92.25</c:v>
                </c:pt>
                <c:pt idx="351">
                  <c:v>109.30000305175781</c:v>
                </c:pt>
                <c:pt idx="352">
                  <c:v>132.5</c:v>
                </c:pt>
                <c:pt idx="353">
                  <c:v>143.30000305175781</c:v>
                </c:pt>
                <c:pt idx="354">
                  <c:v>137.30000305175781</c:v>
                </c:pt>
                <c:pt idx="355">
                  <c:v>125.80000305175781</c:v>
                </c:pt>
                <c:pt idx="356">
                  <c:v>154</c:v>
                </c:pt>
                <c:pt idx="357">
                  <c:v>268</c:v>
                </c:pt>
                <c:pt idx="358">
                  <c:v>524.70001220703125</c:v>
                </c:pt>
                <c:pt idx="359">
                  <c:v>1262</c:v>
                </c:pt>
                <c:pt idx="360">
                  <c:v>3736</c:v>
                </c:pt>
                <c:pt idx="361">
                  <c:v>8285</c:v>
                </c:pt>
                <c:pt idx="362">
                  <c:v>11070</c:v>
                </c:pt>
                <c:pt idx="363">
                  <c:v>9040</c:v>
                </c:pt>
                <c:pt idx="364">
                  <c:v>4976</c:v>
                </c:pt>
                <c:pt idx="365">
                  <c:v>2133</c:v>
                </c:pt>
                <c:pt idx="366">
                  <c:v>858.5</c:v>
                </c:pt>
                <c:pt idx="367">
                  <c:v>381</c:v>
                </c:pt>
                <c:pt idx="368">
                  <c:v>151.80000305175781</c:v>
                </c:pt>
                <c:pt idx="369">
                  <c:v>59.5</c:v>
                </c:pt>
                <c:pt idx="370">
                  <c:v>52.25</c:v>
                </c:pt>
                <c:pt idx="371">
                  <c:v>89</c:v>
                </c:pt>
                <c:pt idx="372">
                  <c:v>121</c:v>
                </c:pt>
                <c:pt idx="373">
                  <c:v>120.19999694824219</c:v>
                </c:pt>
                <c:pt idx="374">
                  <c:v>107.5</c:v>
                </c:pt>
                <c:pt idx="375">
                  <c:v>116.80000305175781</c:v>
                </c:pt>
                <c:pt idx="376">
                  <c:v>108.30000305175781</c:v>
                </c:pt>
                <c:pt idx="377">
                  <c:v>57.5</c:v>
                </c:pt>
                <c:pt idx="378">
                  <c:v>39.25</c:v>
                </c:pt>
                <c:pt idx="379">
                  <c:v>59.5</c:v>
                </c:pt>
                <c:pt idx="380">
                  <c:v>64.75</c:v>
                </c:pt>
                <c:pt idx="381">
                  <c:v>57.5</c:v>
                </c:pt>
                <c:pt idx="382">
                  <c:v>76.25</c:v>
                </c:pt>
                <c:pt idx="383">
                  <c:v>125.5</c:v>
                </c:pt>
                <c:pt idx="384">
                  <c:v>133.5</c:v>
                </c:pt>
                <c:pt idx="385">
                  <c:v>97.5</c:v>
                </c:pt>
                <c:pt idx="386">
                  <c:v>78.25</c:v>
                </c:pt>
                <c:pt idx="387">
                  <c:v>64.25</c:v>
                </c:pt>
                <c:pt idx="388">
                  <c:v>55.5</c:v>
                </c:pt>
                <c:pt idx="389">
                  <c:v>61.75</c:v>
                </c:pt>
                <c:pt idx="390">
                  <c:v>89.75</c:v>
                </c:pt>
                <c:pt idx="391">
                  <c:v>135</c:v>
                </c:pt>
                <c:pt idx="392">
                  <c:v>188</c:v>
                </c:pt>
                <c:pt idx="393">
                  <c:v>283.29998779296875</c:v>
                </c:pt>
                <c:pt idx="394">
                  <c:v>331.5</c:v>
                </c:pt>
                <c:pt idx="395">
                  <c:v>303.79998779296875</c:v>
                </c:pt>
                <c:pt idx="396">
                  <c:v>267.5</c:v>
                </c:pt>
                <c:pt idx="397">
                  <c:v>195.80000305175781</c:v>
                </c:pt>
                <c:pt idx="398">
                  <c:v>153.80000305175781</c:v>
                </c:pt>
                <c:pt idx="399">
                  <c:v>314.29998779296875</c:v>
                </c:pt>
                <c:pt idx="400">
                  <c:v>967</c:v>
                </c:pt>
                <c:pt idx="401">
                  <c:v>2370</c:v>
                </c:pt>
                <c:pt idx="402">
                  <c:v>4145</c:v>
                </c:pt>
                <c:pt idx="403">
                  <c:v>5034</c:v>
                </c:pt>
                <c:pt idx="404">
                  <c:v>4192</c:v>
                </c:pt>
                <c:pt idx="405">
                  <c:v>2392</c:v>
                </c:pt>
                <c:pt idx="406">
                  <c:v>957.20001220703125</c:v>
                </c:pt>
                <c:pt idx="407">
                  <c:v>336.5</c:v>
                </c:pt>
                <c:pt idx="408">
                  <c:v>162</c:v>
                </c:pt>
                <c:pt idx="409">
                  <c:v>85.5</c:v>
                </c:pt>
                <c:pt idx="410">
                  <c:v>63</c:v>
                </c:pt>
                <c:pt idx="411">
                  <c:v>54</c:v>
                </c:pt>
                <c:pt idx="412">
                  <c:v>27.75</c:v>
                </c:pt>
                <c:pt idx="413">
                  <c:v>51.25</c:v>
                </c:pt>
                <c:pt idx="414">
                  <c:v>96.25</c:v>
                </c:pt>
                <c:pt idx="415">
                  <c:v>83.5</c:v>
                </c:pt>
                <c:pt idx="416">
                  <c:v>54.75</c:v>
                </c:pt>
                <c:pt idx="417">
                  <c:v>56.5</c:v>
                </c:pt>
                <c:pt idx="418">
                  <c:v>71</c:v>
                </c:pt>
                <c:pt idx="419">
                  <c:v>68.25</c:v>
                </c:pt>
                <c:pt idx="420">
                  <c:v>62.5</c:v>
                </c:pt>
                <c:pt idx="421">
                  <c:v>71.5</c:v>
                </c:pt>
                <c:pt idx="422">
                  <c:v>82.75</c:v>
                </c:pt>
                <c:pt idx="423">
                  <c:v>126.5</c:v>
                </c:pt>
                <c:pt idx="424">
                  <c:v>162.69999694824219</c:v>
                </c:pt>
                <c:pt idx="425">
                  <c:v>150</c:v>
                </c:pt>
                <c:pt idx="426">
                  <c:v>133.69999694824219</c:v>
                </c:pt>
                <c:pt idx="427">
                  <c:v>123</c:v>
                </c:pt>
                <c:pt idx="428">
                  <c:v>127</c:v>
                </c:pt>
                <c:pt idx="429">
                  <c:v>123.5</c:v>
                </c:pt>
                <c:pt idx="430">
                  <c:v>86.5</c:v>
                </c:pt>
                <c:pt idx="431">
                  <c:v>74.25</c:v>
                </c:pt>
                <c:pt idx="432">
                  <c:v>91.25</c:v>
                </c:pt>
                <c:pt idx="433">
                  <c:v>108.30000305175781</c:v>
                </c:pt>
                <c:pt idx="434">
                  <c:v>132.5</c:v>
                </c:pt>
                <c:pt idx="435">
                  <c:v>171.5</c:v>
                </c:pt>
                <c:pt idx="436">
                  <c:v>259.5</c:v>
                </c:pt>
                <c:pt idx="437">
                  <c:v>357.79998779296875</c:v>
                </c:pt>
                <c:pt idx="438">
                  <c:v>326.5</c:v>
                </c:pt>
                <c:pt idx="439">
                  <c:v>205.5</c:v>
                </c:pt>
                <c:pt idx="440">
                  <c:v>222.80000305175781</c:v>
                </c:pt>
                <c:pt idx="441">
                  <c:v>506.70001220703125</c:v>
                </c:pt>
                <c:pt idx="442">
                  <c:v>1029</c:v>
                </c:pt>
                <c:pt idx="443">
                  <c:v>1605</c:v>
                </c:pt>
                <c:pt idx="444">
                  <c:v>1756</c:v>
                </c:pt>
                <c:pt idx="445">
                  <c:v>1329</c:v>
                </c:pt>
                <c:pt idx="446">
                  <c:v>802</c:v>
                </c:pt>
                <c:pt idx="447">
                  <c:v>419.20001220703125</c:v>
                </c:pt>
                <c:pt idx="448">
                  <c:v>177</c:v>
                </c:pt>
                <c:pt idx="449">
                  <c:v>78.75</c:v>
                </c:pt>
                <c:pt idx="450">
                  <c:v>55.5</c:v>
                </c:pt>
                <c:pt idx="451">
                  <c:v>51</c:v>
                </c:pt>
                <c:pt idx="452">
                  <c:v>53.5</c:v>
                </c:pt>
                <c:pt idx="453">
                  <c:v>50</c:v>
                </c:pt>
                <c:pt idx="454">
                  <c:v>23</c:v>
                </c:pt>
                <c:pt idx="455">
                  <c:v>15.25</c:v>
                </c:pt>
                <c:pt idx="456">
                  <c:v>34</c:v>
                </c:pt>
                <c:pt idx="457">
                  <c:v>35.75</c:v>
                </c:pt>
                <c:pt idx="458">
                  <c:v>21.5</c:v>
                </c:pt>
                <c:pt idx="459">
                  <c:v>15</c:v>
                </c:pt>
                <c:pt idx="460">
                  <c:v>18.5</c:v>
                </c:pt>
                <c:pt idx="461">
                  <c:v>31.75</c:v>
                </c:pt>
                <c:pt idx="462">
                  <c:v>59.5</c:v>
                </c:pt>
                <c:pt idx="463">
                  <c:v>82.5</c:v>
                </c:pt>
                <c:pt idx="464">
                  <c:v>70.25</c:v>
                </c:pt>
                <c:pt idx="465">
                  <c:v>53.25</c:v>
                </c:pt>
                <c:pt idx="466">
                  <c:v>60.5</c:v>
                </c:pt>
                <c:pt idx="467">
                  <c:v>69.75</c:v>
                </c:pt>
                <c:pt idx="468">
                  <c:v>60.25</c:v>
                </c:pt>
                <c:pt idx="469">
                  <c:v>50.75</c:v>
                </c:pt>
                <c:pt idx="470">
                  <c:v>53.5</c:v>
                </c:pt>
                <c:pt idx="471">
                  <c:v>51</c:v>
                </c:pt>
                <c:pt idx="472">
                  <c:v>44.75</c:v>
                </c:pt>
                <c:pt idx="473">
                  <c:v>46.25</c:v>
                </c:pt>
                <c:pt idx="474">
                  <c:v>64</c:v>
                </c:pt>
                <c:pt idx="475">
                  <c:v>133</c:v>
                </c:pt>
                <c:pt idx="476">
                  <c:v>221.5</c:v>
                </c:pt>
                <c:pt idx="477">
                  <c:v>194.5</c:v>
                </c:pt>
                <c:pt idx="478">
                  <c:v>112.5</c:v>
                </c:pt>
                <c:pt idx="479">
                  <c:v>81.75</c:v>
                </c:pt>
                <c:pt idx="480">
                  <c:v>59.5</c:v>
                </c:pt>
                <c:pt idx="481">
                  <c:v>76.25</c:v>
                </c:pt>
                <c:pt idx="482">
                  <c:v>159.69999694824219</c:v>
                </c:pt>
                <c:pt idx="483">
                  <c:v>372.79998779296875</c:v>
                </c:pt>
                <c:pt idx="484">
                  <c:v>650.5</c:v>
                </c:pt>
                <c:pt idx="485">
                  <c:v>680.5</c:v>
                </c:pt>
                <c:pt idx="486">
                  <c:v>523.70001220703125</c:v>
                </c:pt>
                <c:pt idx="487">
                  <c:v>394.5</c:v>
                </c:pt>
                <c:pt idx="488">
                  <c:v>238.19999694824219</c:v>
                </c:pt>
                <c:pt idx="489">
                  <c:v>107.69999694824219</c:v>
                </c:pt>
                <c:pt idx="490">
                  <c:v>69</c:v>
                </c:pt>
                <c:pt idx="491">
                  <c:v>57.75</c:v>
                </c:pt>
                <c:pt idx="492">
                  <c:v>41</c:v>
                </c:pt>
                <c:pt idx="493">
                  <c:v>39</c:v>
                </c:pt>
                <c:pt idx="494">
                  <c:v>56.75</c:v>
                </c:pt>
                <c:pt idx="495">
                  <c:v>56.5</c:v>
                </c:pt>
                <c:pt idx="496">
                  <c:v>41.25</c:v>
                </c:pt>
                <c:pt idx="497">
                  <c:v>37.25</c:v>
                </c:pt>
                <c:pt idx="498">
                  <c:v>26.5</c:v>
                </c:pt>
                <c:pt idx="499">
                  <c:v>10</c:v>
                </c:pt>
                <c:pt idx="500">
                  <c:v>19.5</c:v>
                </c:pt>
                <c:pt idx="501">
                  <c:v>52.5</c:v>
                </c:pt>
                <c:pt idx="502">
                  <c:v>64</c:v>
                </c:pt>
                <c:pt idx="503">
                  <c:v>47.5</c:v>
                </c:pt>
                <c:pt idx="504">
                  <c:v>38.75</c:v>
                </c:pt>
                <c:pt idx="505">
                  <c:v>37.5</c:v>
                </c:pt>
                <c:pt idx="506">
                  <c:v>36.5</c:v>
                </c:pt>
                <c:pt idx="507">
                  <c:v>41</c:v>
                </c:pt>
                <c:pt idx="508">
                  <c:v>58</c:v>
                </c:pt>
                <c:pt idx="509">
                  <c:v>77.75</c:v>
                </c:pt>
                <c:pt idx="510">
                  <c:v>74</c:v>
                </c:pt>
                <c:pt idx="511">
                  <c:v>73.75</c:v>
                </c:pt>
                <c:pt idx="512">
                  <c:v>100.19999694824219</c:v>
                </c:pt>
                <c:pt idx="513">
                  <c:v>109.69999694824219</c:v>
                </c:pt>
                <c:pt idx="514">
                  <c:v>84.75</c:v>
                </c:pt>
                <c:pt idx="515">
                  <c:v>75.75</c:v>
                </c:pt>
                <c:pt idx="516">
                  <c:v>86</c:v>
                </c:pt>
                <c:pt idx="517">
                  <c:v>86</c:v>
                </c:pt>
                <c:pt idx="518">
                  <c:v>104.30000305175781</c:v>
                </c:pt>
                <c:pt idx="519">
                  <c:v>140.30000305175781</c:v>
                </c:pt>
                <c:pt idx="520">
                  <c:v>150.19999694824219</c:v>
                </c:pt>
                <c:pt idx="521">
                  <c:v>144.5</c:v>
                </c:pt>
                <c:pt idx="522">
                  <c:v>147</c:v>
                </c:pt>
                <c:pt idx="523">
                  <c:v>130.5</c:v>
                </c:pt>
                <c:pt idx="524">
                  <c:v>148.80000305175781</c:v>
                </c:pt>
                <c:pt idx="525">
                  <c:v>325.5</c:v>
                </c:pt>
                <c:pt idx="526">
                  <c:v>530.5</c:v>
                </c:pt>
                <c:pt idx="527">
                  <c:v>496.79998779296875</c:v>
                </c:pt>
                <c:pt idx="528">
                  <c:v>288.5</c:v>
                </c:pt>
                <c:pt idx="529">
                  <c:v>127.80000305175781</c:v>
                </c:pt>
                <c:pt idx="530">
                  <c:v>53.5</c:v>
                </c:pt>
                <c:pt idx="531">
                  <c:v>28.5</c:v>
                </c:pt>
                <c:pt idx="532">
                  <c:v>34.5</c:v>
                </c:pt>
                <c:pt idx="533">
                  <c:v>30.25</c:v>
                </c:pt>
                <c:pt idx="534">
                  <c:v>22.25</c:v>
                </c:pt>
                <c:pt idx="535">
                  <c:v>34</c:v>
                </c:pt>
                <c:pt idx="536">
                  <c:v>29.25</c:v>
                </c:pt>
                <c:pt idx="537">
                  <c:v>9</c:v>
                </c:pt>
                <c:pt idx="538">
                  <c:v>0.5</c:v>
                </c:pt>
                <c:pt idx="539">
                  <c:v>1.75</c:v>
                </c:pt>
                <c:pt idx="540">
                  <c:v>7.5</c:v>
                </c:pt>
                <c:pt idx="541">
                  <c:v>16.25</c:v>
                </c:pt>
                <c:pt idx="542">
                  <c:v>40.75</c:v>
                </c:pt>
                <c:pt idx="543">
                  <c:v>93.5</c:v>
                </c:pt>
                <c:pt idx="544">
                  <c:v>143</c:v>
                </c:pt>
                <c:pt idx="545">
                  <c:v>139.80000305175781</c:v>
                </c:pt>
                <c:pt idx="546">
                  <c:v>96.25</c:v>
                </c:pt>
                <c:pt idx="547">
                  <c:v>71.75</c:v>
                </c:pt>
                <c:pt idx="548">
                  <c:v>74</c:v>
                </c:pt>
                <c:pt idx="549">
                  <c:v>74.25</c:v>
                </c:pt>
                <c:pt idx="550">
                  <c:v>69</c:v>
                </c:pt>
                <c:pt idx="551">
                  <c:v>63</c:v>
                </c:pt>
                <c:pt idx="552">
                  <c:v>51.75</c:v>
                </c:pt>
                <c:pt idx="553">
                  <c:v>37.25</c:v>
                </c:pt>
                <c:pt idx="554">
                  <c:v>41.75</c:v>
                </c:pt>
                <c:pt idx="555">
                  <c:v>96</c:v>
                </c:pt>
                <c:pt idx="556">
                  <c:v>155.5</c:v>
                </c:pt>
                <c:pt idx="557">
                  <c:v>139.5</c:v>
                </c:pt>
                <c:pt idx="558">
                  <c:v>87.5</c:v>
                </c:pt>
                <c:pt idx="559">
                  <c:v>53.75</c:v>
                </c:pt>
                <c:pt idx="560">
                  <c:v>55</c:v>
                </c:pt>
                <c:pt idx="561">
                  <c:v>116.80000305175781</c:v>
                </c:pt>
                <c:pt idx="562">
                  <c:v>186.69999694824219</c:v>
                </c:pt>
                <c:pt idx="563">
                  <c:v>218</c:v>
                </c:pt>
                <c:pt idx="564">
                  <c:v>258</c:v>
                </c:pt>
                <c:pt idx="565">
                  <c:v>288.79998779296875</c:v>
                </c:pt>
                <c:pt idx="566">
                  <c:v>269.20001220703125</c:v>
                </c:pt>
                <c:pt idx="567">
                  <c:v>213.5</c:v>
                </c:pt>
                <c:pt idx="568">
                  <c:v>123.5</c:v>
                </c:pt>
                <c:pt idx="569">
                  <c:v>75.25</c:v>
                </c:pt>
                <c:pt idx="570">
                  <c:v>82.25</c:v>
                </c:pt>
                <c:pt idx="571">
                  <c:v>69.5</c:v>
                </c:pt>
                <c:pt idx="572">
                  <c:v>33.5</c:v>
                </c:pt>
                <c:pt idx="573">
                  <c:v>20.25</c:v>
                </c:pt>
                <c:pt idx="574">
                  <c:v>40.5</c:v>
                </c:pt>
                <c:pt idx="575">
                  <c:v>55.5</c:v>
                </c:pt>
                <c:pt idx="576">
                  <c:v>44.5</c:v>
                </c:pt>
                <c:pt idx="577">
                  <c:v>24.75</c:v>
                </c:pt>
                <c:pt idx="578">
                  <c:v>25.5</c:v>
                </c:pt>
                <c:pt idx="579">
                  <c:v>40.75</c:v>
                </c:pt>
                <c:pt idx="580">
                  <c:v>45.25</c:v>
                </c:pt>
                <c:pt idx="581">
                  <c:v>30.25</c:v>
                </c:pt>
                <c:pt idx="582">
                  <c:v>15</c:v>
                </c:pt>
                <c:pt idx="583">
                  <c:v>46.5</c:v>
                </c:pt>
                <c:pt idx="584">
                  <c:v>84</c:v>
                </c:pt>
                <c:pt idx="585">
                  <c:v>75.25</c:v>
                </c:pt>
                <c:pt idx="586">
                  <c:v>62.25</c:v>
                </c:pt>
                <c:pt idx="587">
                  <c:v>44.5</c:v>
                </c:pt>
                <c:pt idx="588">
                  <c:v>39.5</c:v>
                </c:pt>
                <c:pt idx="589">
                  <c:v>66.25</c:v>
                </c:pt>
                <c:pt idx="590">
                  <c:v>80.25</c:v>
                </c:pt>
                <c:pt idx="591">
                  <c:v>85</c:v>
                </c:pt>
                <c:pt idx="592">
                  <c:v>85.75</c:v>
                </c:pt>
                <c:pt idx="593">
                  <c:v>54.5</c:v>
                </c:pt>
                <c:pt idx="594">
                  <c:v>18.5</c:v>
                </c:pt>
                <c:pt idx="595">
                  <c:v>26.5</c:v>
                </c:pt>
                <c:pt idx="596">
                  <c:v>78.75</c:v>
                </c:pt>
                <c:pt idx="597">
                  <c:v>107.69999694824219</c:v>
                </c:pt>
                <c:pt idx="598">
                  <c:v>72</c:v>
                </c:pt>
                <c:pt idx="599">
                  <c:v>57</c:v>
                </c:pt>
                <c:pt idx="600">
                  <c:v>134.30000305175781</c:v>
                </c:pt>
                <c:pt idx="601">
                  <c:v>223.19999694824219</c:v>
                </c:pt>
                <c:pt idx="602">
                  <c:v>232</c:v>
                </c:pt>
                <c:pt idx="603">
                  <c:v>232.80000305175781</c:v>
                </c:pt>
                <c:pt idx="604">
                  <c:v>270</c:v>
                </c:pt>
                <c:pt idx="605">
                  <c:v>280.5</c:v>
                </c:pt>
                <c:pt idx="606">
                  <c:v>246.69999694824219</c:v>
                </c:pt>
                <c:pt idx="607">
                  <c:v>188.30000305175781</c:v>
                </c:pt>
                <c:pt idx="608">
                  <c:v>116</c:v>
                </c:pt>
                <c:pt idx="609">
                  <c:v>50</c:v>
                </c:pt>
                <c:pt idx="610">
                  <c:v>47.75</c:v>
                </c:pt>
                <c:pt idx="611">
                  <c:v>64</c:v>
                </c:pt>
                <c:pt idx="612">
                  <c:v>34.75</c:v>
                </c:pt>
                <c:pt idx="613">
                  <c:v>10.5</c:v>
                </c:pt>
                <c:pt idx="614">
                  <c:v>4.5</c:v>
                </c:pt>
                <c:pt idx="615">
                  <c:v>3.5</c:v>
                </c:pt>
                <c:pt idx="616">
                  <c:v>8</c:v>
                </c:pt>
                <c:pt idx="617">
                  <c:v>8.75</c:v>
                </c:pt>
                <c:pt idx="618">
                  <c:v>5.5</c:v>
                </c:pt>
                <c:pt idx="619">
                  <c:v>1.75</c:v>
                </c:pt>
                <c:pt idx="620">
                  <c:v>0</c:v>
                </c:pt>
                <c:pt idx="621">
                  <c:v>2.75</c:v>
                </c:pt>
                <c:pt idx="622">
                  <c:v>12.5</c:v>
                </c:pt>
                <c:pt idx="623">
                  <c:v>23.75</c:v>
                </c:pt>
                <c:pt idx="624">
                  <c:v>36</c:v>
                </c:pt>
                <c:pt idx="625">
                  <c:v>47.75</c:v>
                </c:pt>
                <c:pt idx="626">
                  <c:v>49</c:v>
                </c:pt>
                <c:pt idx="627">
                  <c:v>65</c:v>
                </c:pt>
                <c:pt idx="628">
                  <c:v>99</c:v>
                </c:pt>
                <c:pt idx="629">
                  <c:v>94</c:v>
                </c:pt>
                <c:pt idx="630">
                  <c:v>57.25</c:v>
                </c:pt>
                <c:pt idx="631">
                  <c:v>32.25</c:v>
                </c:pt>
                <c:pt idx="632">
                  <c:v>40.5</c:v>
                </c:pt>
                <c:pt idx="633">
                  <c:v>69</c:v>
                </c:pt>
                <c:pt idx="634">
                  <c:v>51.75</c:v>
                </c:pt>
                <c:pt idx="635">
                  <c:v>11.5</c:v>
                </c:pt>
                <c:pt idx="636">
                  <c:v>21.5</c:v>
                </c:pt>
                <c:pt idx="637">
                  <c:v>99.25</c:v>
                </c:pt>
                <c:pt idx="638">
                  <c:v>215.80000305175781</c:v>
                </c:pt>
                <c:pt idx="639">
                  <c:v>275</c:v>
                </c:pt>
                <c:pt idx="640">
                  <c:v>248.69999694824219</c:v>
                </c:pt>
                <c:pt idx="641">
                  <c:v>225.69999694824219</c:v>
                </c:pt>
                <c:pt idx="642">
                  <c:v>207.5</c:v>
                </c:pt>
                <c:pt idx="643">
                  <c:v>209.80000305175781</c:v>
                </c:pt>
                <c:pt idx="644">
                  <c:v>272.79998779296875</c:v>
                </c:pt>
                <c:pt idx="645">
                  <c:v>287.70001220703125</c:v>
                </c:pt>
                <c:pt idx="646">
                  <c:v>233.30000305175781</c:v>
                </c:pt>
                <c:pt idx="647">
                  <c:v>196</c:v>
                </c:pt>
                <c:pt idx="648">
                  <c:v>173</c:v>
                </c:pt>
                <c:pt idx="649">
                  <c:v>124.19999694824219</c:v>
                </c:pt>
                <c:pt idx="650">
                  <c:v>58.5</c:v>
                </c:pt>
                <c:pt idx="651">
                  <c:v>13.25</c:v>
                </c:pt>
                <c:pt idx="652">
                  <c:v>3.5</c:v>
                </c:pt>
                <c:pt idx="653">
                  <c:v>18.75</c:v>
                </c:pt>
                <c:pt idx="654">
                  <c:v>32</c:v>
                </c:pt>
                <c:pt idx="655">
                  <c:v>22.25</c:v>
                </c:pt>
                <c:pt idx="656">
                  <c:v>9</c:v>
                </c:pt>
                <c:pt idx="657">
                  <c:v>6.75</c:v>
                </c:pt>
                <c:pt idx="658">
                  <c:v>3.5</c:v>
                </c:pt>
                <c:pt idx="659">
                  <c:v>0.25</c:v>
                </c:pt>
                <c:pt idx="660">
                  <c:v>4.75</c:v>
                </c:pt>
                <c:pt idx="661">
                  <c:v>19</c:v>
                </c:pt>
                <c:pt idx="662">
                  <c:v>24.5</c:v>
                </c:pt>
                <c:pt idx="663">
                  <c:v>30.75</c:v>
                </c:pt>
                <c:pt idx="664">
                  <c:v>41.25</c:v>
                </c:pt>
                <c:pt idx="665">
                  <c:v>27.75</c:v>
                </c:pt>
                <c:pt idx="666">
                  <c:v>18</c:v>
                </c:pt>
                <c:pt idx="667">
                  <c:v>18.25</c:v>
                </c:pt>
                <c:pt idx="668">
                  <c:v>21.5</c:v>
                </c:pt>
                <c:pt idx="669">
                  <c:v>40</c:v>
                </c:pt>
                <c:pt idx="670">
                  <c:v>56</c:v>
                </c:pt>
                <c:pt idx="671">
                  <c:v>64.25</c:v>
                </c:pt>
                <c:pt idx="672">
                  <c:v>67.25</c:v>
                </c:pt>
                <c:pt idx="673">
                  <c:v>50.5</c:v>
                </c:pt>
                <c:pt idx="674">
                  <c:v>21.75</c:v>
                </c:pt>
                <c:pt idx="675">
                  <c:v>28</c:v>
                </c:pt>
                <c:pt idx="676">
                  <c:v>79.25</c:v>
                </c:pt>
                <c:pt idx="677">
                  <c:v>112.5</c:v>
                </c:pt>
                <c:pt idx="678">
                  <c:v>118.80000305175781</c:v>
                </c:pt>
                <c:pt idx="679">
                  <c:v>113.80000305175781</c:v>
                </c:pt>
                <c:pt idx="680">
                  <c:v>132.69999694824219</c:v>
                </c:pt>
                <c:pt idx="681">
                  <c:v>221.69999694824219</c:v>
                </c:pt>
                <c:pt idx="682">
                  <c:v>290.79998779296875</c:v>
                </c:pt>
                <c:pt idx="683">
                  <c:v>522.29998779296875</c:v>
                </c:pt>
                <c:pt idx="684">
                  <c:v>1026</c:v>
                </c:pt>
                <c:pt idx="685">
                  <c:v>1267</c:v>
                </c:pt>
                <c:pt idx="686">
                  <c:v>989.29998779296875</c:v>
                </c:pt>
                <c:pt idx="687">
                  <c:v>549.20001220703125</c:v>
                </c:pt>
                <c:pt idx="688">
                  <c:v>261.5</c:v>
                </c:pt>
                <c:pt idx="689">
                  <c:v>188.30000305175781</c:v>
                </c:pt>
                <c:pt idx="690">
                  <c:v>176</c:v>
                </c:pt>
                <c:pt idx="691">
                  <c:v>97.25</c:v>
                </c:pt>
                <c:pt idx="692">
                  <c:v>28.25</c:v>
                </c:pt>
                <c:pt idx="693">
                  <c:v>11</c:v>
                </c:pt>
                <c:pt idx="694">
                  <c:v>12.5</c:v>
                </c:pt>
                <c:pt idx="695">
                  <c:v>15.5</c:v>
                </c:pt>
                <c:pt idx="696">
                  <c:v>9.25</c:v>
                </c:pt>
                <c:pt idx="697">
                  <c:v>2.25</c:v>
                </c:pt>
                <c:pt idx="698">
                  <c:v>3</c:v>
                </c:pt>
                <c:pt idx="699">
                  <c:v>7</c:v>
                </c:pt>
                <c:pt idx="700">
                  <c:v>5</c:v>
                </c:pt>
                <c:pt idx="701">
                  <c:v>10.25</c:v>
                </c:pt>
                <c:pt idx="702">
                  <c:v>44.25</c:v>
                </c:pt>
                <c:pt idx="703">
                  <c:v>79.5</c:v>
                </c:pt>
                <c:pt idx="704">
                  <c:v>73.25</c:v>
                </c:pt>
                <c:pt idx="705">
                  <c:v>39</c:v>
                </c:pt>
                <c:pt idx="706">
                  <c:v>29</c:v>
                </c:pt>
                <c:pt idx="707">
                  <c:v>48.5</c:v>
                </c:pt>
                <c:pt idx="708">
                  <c:v>55.5</c:v>
                </c:pt>
                <c:pt idx="709">
                  <c:v>50.5</c:v>
                </c:pt>
                <c:pt idx="710">
                  <c:v>40.5</c:v>
                </c:pt>
                <c:pt idx="711">
                  <c:v>30.75</c:v>
                </c:pt>
                <c:pt idx="712">
                  <c:v>31.75</c:v>
                </c:pt>
                <c:pt idx="713">
                  <c:v>55.25</c:v>
                </c:pt>
                <c:pt idx="714">
                  <c:v>86.5</c:v>
                </c:pt>
                <c:pt idx="715">
                  <c:v>88</c:v>
                </c:pt>
                <c:pt idx="716">
                  <c:v>98</c:v>
                </c:pt>
                <c:pt idx="717">
                  <c:v>115.5</c:v>
                </c:pt>
                <c:pt idx="718">
                  <c:v>120.5</c:v>
                </c:pt>
                <c:pt idx="719">
                  <c:v>118.5</c:v>
                </c:pt>
                <c:pt idx="720">
                  <c:v>110.69999694824219</c:v>
                </c:pt>
                <c:pt idx="721">
                  <c:v>127.80000305175781</c:v>
                </c:pt>
                <c:pt idx="722">
                  <c:v>149.80000305175781</c:v>
                </c:pt>
                <c:pt idx="723">
                  <c:v>311.79998779296875</c:v>
                </c:pt>
                <c:pt idx="724">
                  <c:v>710.5</c:v>
                </c:pt>
                <c:pt idx="725">
                  <c:v>1157</c:v>
                </c:pt>
                <c:pt idx="726">
                  <c:v>1310</c:v>
                </c:pt>
                <c:pt idx="727">
                  <c:v>1004</c:v>
                </c:pt>
                <c:pt idx="728">
                  <c:v>605.79998779296875</c:v>
                </c:pt>
                <c:pt idx="729">
                  <c:v>394.20001220703125</c:v>
                </c:pt>
                <c:pt idx="730">
                  <c:v>250.69999694824219</c:v>
                </c:pt>
                <c:pt idx="731">
                  <c:v>103.30000305175781</c:v>
                </c:pt>
                <c:pt idx="732">
                  <c:v>15.75</c:v>
                </c:pt>
                <c:pt idx="733">
                  <c:v>9</c:v>
                </c:pt>
                <c:pt idx="734">
                  <c:v>23.5</c:v>
                </c:pt>
                <c:pt idx="735">
                  <c:v>20</c:v>
                </c:pt>
                <c:pt idx="736">
                  <c:v>5.5</c:v>
                </c:pt>
                <c:pt idx="737">
                  <c:v>8.5</c:v>
                </c:pt>
                <c:pt idx="738">
                  <c:v>28.75</c:v>
                </c:pt>
                <c:pt idx="739">
                  <c:v>42</c:v>
                </c:pt>
                <c:pt idx="740">
                  <c:v>36.25</c:v>
                </c:pt>
                <c:pt idx="741">
                  <c:v>20.5</c:v>
                </c:pt>
                <c:pt idx="742">
                  <c:v>7.5</c:v>
                </c:pt>
                <c:pt idx="743">
                  <c:v>1.5</c:v>
                </c:pt>
                <c:pt idx="744">
                  <c:v>6</c:v>
                </c:pt>
                <c:pt idx="745">
                  <c:v>16</c:v>
                </c:pt>
                <c:pt idx="746">
                  <c:v>28.75</c:v>
                </c:pt>
                <c:pt idx="747">
                  <c:v>68.5</c:v>
                </c:pt>
                <c:pt idx="748">
                  <c:v>111.30000305175781</c:v>
                </c:pt>
                <c:pt idx="749">
                  <c:v>100.80000305175781</c:v>
                </c:pt>
                <c:pt idx="750">
                  <c:v>66.5</c:v>
                </c:pt>
                <c:pt idx="751">
                  <c:v>51.25</c:v>
                </c:pt>
                <c:pt idx="752">
                  <c:v>50.25</c:v>
                </c:pt>
                <c:pt idx="753">
                  <c:v>60.5</c:v>
                </c:pt>
                <c:pt idx="754">
                  <c:v>64</c:v>
                </c:pt>
                <c:pt idx="755">
                  <c:v>51.75</c:v>
                </c:pt>
                <c:pt idx="756">
                  <c:v>47.5</c:v>
                </c:pt>
                <c:pt idx="757">
                  <c:v>45</c:v>
                </c:pt>
                <c:pt idx="758">
                  <c:v>32</c:v>
                </c:pt>
                <c:pt idx="759">
                  <c:v>64.5</c:v>
                </c:pt>
                <c:pt idx="760">
                  <c:v>124.5</c:v>
                </c:pt>
                <c:pt idx="761">
                  <c:v>136</c:v>
                </c:pt>
                <c:pt idx="762">
                  <c:v>136.30000305175781</c:v>
                </c:pt>
                <c:pt idx="763">
                  <c:v>171.5</c:v>
                </c:pt>
                <c:pt idx="764">
                  <c:v>275.5</c:v>
                </c:pt>
                <c:pt idx="765">
                  <c:v>479</c:v>
                </c:pt>
                <c:pt idx="766">
                  <c:v>697</c:v>
                </c:pt>
                <c:pt idx="767">
                  <c:v>786.20001220703125</c:v>
                </c:pt>
                <c:pt idx="768">
                  <c:v>629.29998779296875</c:v>
                </c:pt>
                <c:pt idx="769">
                  <c:v>346.70001220703125</c:v>
                </c:pt>
                <c:pt idx="770">
                  <c:v>172.80000305175781</c:v>
                </c:pt>
                <c:pt idx="771">
                  <c:v>93.5</c:v>
                </c:pt>
                <c:pt idx="772">
                  <c:v>50.5</c:v>
                </c:pt>
                <c:pt idx="773">
                  <c:v>33.5</c:v>
                </c:pt>
                <c:pt idx="774">
                  <c:v>25.75</c:v>
                </c:pt>
                <c:pt idx="775">
                  <c:v>14.25</c:v>
                </c:pt>
                <c:pt idx="776">
                  <c:v>14.25</c:v>
                </c:pt>
                <c:pt idx="777">
                  <c:v>31</c:v>
                </c:pt>
                <c:pt idx="778">
                  <c:v>23</c:v>
                </c:pt>
                <c:pt idx="779">
                  <c:v>5</c:v>
                </c:pt>
                <c:pt idx="780">
                  <c:v>1.75</c:v>
                </c:pt>
                <c:pt idx="781">
                  <c:v>14.5</c:v>
                </c:pt>
                <c:pt idx="782">
                  <c:v>37</c:v>
                </c:pt>
                <c:pt idx="783">
                  <c:v>45.5</c:v>
                </c:pt>
                <c:pt idx="784">
                  <c:v>42.5</c:v>
                </c:pt>
                <c:pt idx="785">
                  <c:v>65.25</c:v>
                </c:pt>
                <c:pt idx="786">
                  <c:v>89.75</c:v>
                </c:pt>
                <c:pt idx="787">
                  <c:v>72.75</c:v>
                </c:pt>
                <c:pt idx="788">
                  <c:v>51.5</c:v>
                </c:pt>
                <c:pt idx="789">
                  <c:v>58.75</c:v>
                </c:pt>
                <c:pt idx="790">
                  <c:v>88.5</c:v>
                </c:pt>
                <c:pt idx="791">
                  <c:v>152.5</c:v>
                </c:pt>
                <c:pt idx="792">
                  <c:v>193.80000305175781</c:v>
                </c:pt>
                <c:pt idx="793">
                  <c:v>170.19999694824219</c:v>
                </c:pt>
                <c:pt idx="794">
                  <c:v>131</c:v>
                </c:pt>
                <c:pt idx="795">
                  <c:v>83.75</c:v>
                </c:pt>
                <c:pt idx="796">
                  <c:v>53.75</c:v>
                </c:pt>
                <c:pt idx="797">
                  <c:v>53.5</c:v>
                </c:pt>
                <c:pt idx="798">
                  <c:v>66.25</c:v>
                </c:pt>
                <c:pt idx="799">
                  <c:v>89</c:v>
                </c:pt>
                <c:pt idx="800">
                  <c:v>97.25</c:v>
                </c:pt>
                <c:pt idx="80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1-4A6B-B3C1-37592E10CC0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785.813232421875</c:v>
                </c:pt>
                <c:pt idx="1">
                  <c:v>789.58380126953125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18850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C1-4A6B-B3C1-37592E10CC0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787.0762939453125</c:v>
                </c:pt>
                <c:pt idx="1">
                  <c:v>787.0762939453125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C1-4A6B-B3C1-37592E10CC0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min}'!$D$1:$D$13</c:f>
              <c:numCache>
                <c:formatCode>General</c:formatCode>
                <c:ptCount val="13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188500</c:v>
                </c:pt>
                <c:pt idx="1">
                  <c:v>183800</c:v>
                </c:pt>
                <c:pt idx="2">
                  <c:v>129700</c:v>
                </c:pt>
                <c:pt idx="3">
                  <c:v>107300</c:v>
                </c:pt>
                <c:pt idx="4">
                  <c:v>95010</c:v>
                </c:pt>
                <c:pt idx="5">
                  <c:v>74980</c:v>
                </c:pt>
                <c:pt idx="6">
                  <c:v>46960</c:v>
                </c:pt>
                <c:pt idx="7">
                  <c:v>25290</c:v>
                </c:pt>
                <c:pt idx="8">
                  <c:v>11070</c:v>
                </c:pt>
                <c:pt idx="9">
                  <c:v>5034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C1-4A6B-B3C1-37592E10CC08}"/>
            </c:ext>
          </c:extLst>
        </c:ser>
        <c:ser>
          <c:idx val="4"/>
          <c:order val="4"/>
          <c:tx>
            <c:v>Binomial p = 0.553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188541.67807800087</c:v>
                </c:pt>
                <c:pt idx="1">
                  <c:v>183645.42642217872</c:v>
                </c:pt>
                <c:pt idx="2">
                  <c:v>130059.89034016155</c:v>
                </c:pt>
                <c:pt idx="3">
                  <c:v>106771.23640534228</c:v>
                </c:pt>
                <c:pt idx="4">
                  <c:v>95532.534686232728</c:v>
                </c:pt>
                <c:pt idx="5">
                  <c:v>74656.794975785713</c:v>
                </c:pt>
                <c:pt idx="6">
                  <c:v>47047.338743951921</c:v>
                </c:pt>
                <c:pt idx="7">
                  <c:v>25290.378880445372</c:v>
                </c:pt>
                <c:pt idx="8">
                  <c:v>11266.427287570426</c:v>
                </c:pt>
                <c:pt idx="9">
                  <c:v>4140.5661804659367</c:v>
                </c:pt>
                <c:pt idx="10">
                  <c:v>1218.2220010207695</c:v>
                </c:pt>
                <c:pt idx="11">
                  <c:v>304.30635349307835</c:v>
                </c:pt>
                <c:pt idx="12">
                  <c:v>65.040968131532424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C1-4A6B-B3C1-37592E10CC08}"/>
            </c:ext>
          </c:extLst>
        </c:ser>
        <c:ser>
          <c:idx val="5"/>
          <c:order val="5"/>
          <c:tx>
            <c:v>Bimodal(1) 7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{5 min}'!$M$1:$M$31</c:f>
              <c:numCache>
                <c:formatCode>General</c:formatCode>
                <c:ptCount val="31"/>
                <c:pt idx="0">
                  <c:v>185499.57786907654</c:v>
                </c:pt>
                <c:pt idx="1">
                  <c:v>166152.53767706957</c:v>
                </c:pt>
                <c:pt idx="2">
                  <c:v>83465.766293933309</c:v>
                </c:pt>
                <c:pt idx="3">
                  <c:v>30332.916357858518</c:v>
                </c:pt>
                <c:pt idx="4">
                  <c:v>8823.2190373064368</c:v>
                </c:pt>
                <c:pt idx="5">
                  <c:v>2167.1568139766628</c:v>
                </c:pt>
                <c:pt idx="6">
                  <c:v>464.52737735807506</c:v>
                </c:pt>
                <c:pt idx="7">
                  <c:v>88.843708140188966</c:v>
                </c:pt>
                <c:pt idx="8">
                  <c:v>15.404214656606205</c:v>
                </c:pt>
                <c:pt idx="9">
                  <c:v>2.4503043176620181</c:v>
                </c:pt>
                <c:pt idx="10">
                  <c:v>0.36088855702260464</c:v>
                </c:pt>
                <c:pt idx="11">
                  <c:v>4.9577493401472501E-2</c:v>
                </c:pt>
                <c:pt idx="12">
                  <c:v>6.3786762424758985E-3</c:v>
                </c:pt>
                <c:pt idx="13">
                  <c:v>7.7503126577292659E-4</c:v>
                </c:pt>
                <c:pt idx="14">
                  <c:v>4.8110921983777571E-5</c:v>
                </c:pt>
                <c:pt idx="15">
                  <c:v>1.6376817303719868E-6</c:v>
                </c:pt>
                <c:pt idx="16">
                  <c:v>3.3330595893287513E-8</c:v>
                </c:pt>
                <c:pt idx="17">
                  <c:v>4.1970503607789689E-10</c:v>
                </c:pt>
                <c:pt idx="18">
                  <c:v>3.2207368431343036E-12</c:v>
                </c:pt>
                <c:pt idx="19">
                  <c:v>1.3855138081732755E-14</c:v>
                </c:pt>
                <c:pt idx="20">
                  <c:v>2.5699862745059138E-17</c:v>
                </c:pt>
                <c:pt idx="21">
                  <c:v>5.0781580984093759E-23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C1-4A6B-B3C1-37592E10CC08}"/>
            </c:ext>
          </c:extLst>
        </c:ser>
        <c:ser>
          <c:idx val="6"/>
          <c:order val="6"/>
          <c:tx>
            <c:v>Bimodal(2) 9.7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{5 min}'!$O$1:$O$31</c:f>
              <c:numCache>
                <c:formatCode>General</c:formatCode>
                <c:ptCount val="31"/>
                <c:pt idx="0">
                  <c:v>3042.1002089243129</c:v>
                </c:pt>
                <c:pt idx="1">
                  <c:v>17492.888745109147</c:v>
                </c:pt>
                <c:pt idx="2">
                  <c:v>46594.124046228215</c:v>
                </c:pt>
                <c:pt idx="3">
                  <c:v>76438.32004743263</c:v>
                </c:pt>
                <c:pt idx="4">
                  <c:v>86709.31559781378</c:v>
                </c:pt>
                <c:pt idx="5">
                  <c:v>72489.607496299301</c:v>
                </c:pt>
                <c:pt idx="6">
                  <c:v>46572.582681172942</c:v>
                </c:pt>
                <c:pt idx="7">
                  <c:v>23735.31304000887</c:v>
                </c:pt>
                <c:pt idx="8">
                  <c:v>9857.369492319378</c:v>
                </c:pt>
                <c:pt idx="9">
                  <c:v>3418.6975792479016</c:v>
                </c:pt>
                <c:pt idx="10">
                  <c:v>952.25636123059303</c:v>
                </c:pt>
                <c:pt idx="11">
                  <c:v>226.313448293032</c:v>
                </c:pt>
                <c:pt idx="12">
                  <c:v>45.821756241572366</c:v>
                </c:pt>
                <c:pt idx="13">
                  <c:v>8.5433436239731684</c:v>
                </c:pt>
                <c:pt idx="14">
                  <c:v>1.6562555070616474</c:v>
                </c:pt>
                <c:pt idx="15">
                  <c:v>0.33273784363423853</c:v>
                </c:pt>
                <c:pt idx="16">
                  <c:v>6.0267079722820464E-2</c:v>
                </c:pt>
                <c:pt idx="17">
                  <c:v>9.1932790026090071E-3</c:v>
                </c:pt>
                <c:pt idx="18">
                  <c:v>1.2630495313349114E-3</c:v>
                </c:pt>
                <c:pt idx="19">
                  <c:v>1.5971425372743729E-4</c:v>
                </c:pt>
                <c:pt idx="20">
                  <c:v>1.7826473345197123E-5</c:v>
                </c:pt>
                <c:pt idx="21">
                  <c:v>1.5990106358965151E-6</c:v>
                </c:pt>
                <c:pt idx="22">
                  <c:v>9.6228108670575035E-8</c:v>
                </c:pt>
                <c:pt idx="23">
                  <c:v>2.5415415687648023E-9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C1-4A6B-B3C1-37592E10CC08}"/>
            </c:ext>
          </c:extLst>
        </c:ser>
        <c:ser>
          <c:idx val="7"/>
          <c:order val="7"/>
          <c:tx>
            <c:v>Bimodal(3) 7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{5 min}'!$V$1:$V$31</c:f>
              <c:numCache>
                <c:formatCode>General</c:formatCode>
                <c:ptCount val="31"/>
                <c:pt idx="0">
                  <c:v>1.4637010215917218E-18</c:v>
                </c:pt>
                <c:pt idx="1">
                  <c:v>1.0238591406939056E-14</c:v>
                </c:pt>
                <c:pt idx="2">
                  <c:v>3.0695894181095094E-11</c:v>
                </c:pt>
                <c:pt idx="3">
                  <c:v>5.113188673681399E-8</c:v>
                </c:pt>
                <c:pt idx="4">
                  <c:v>5.1112505375574113E-5</c:v>
                </c:pt>
                <c:pt idx="5">
                  <c:v>3.0665509750761214E-2</c:v>
                </c:pt>
                <c:pt idx="6">
                  <c:v>10.228685420898582</c:v>
                </c:pt>
                <c:pt idx="7">
                  <c:v>1466.2221322963119</c:v>
                </c:pt>
                <c:pt idx="8">
                  <c:v>1393.6535805944416</c:v>
                </c:pt>
                <c:pt idx="9">
                  <c:v>719.41829690037309</c:v>
                </c:pt>
                <c:pt idx="10">
                  <c:v>265.60475123315399</c:v>
                </c:pt>
                <c:pt idx="11">
                  <c:v>77.943327706644894</c:v>
                </c:pt>
                <c:pt idx="12">
                  <c:v>19.212833213717577</c:v>
                </c:pt>
                <c:pt idx="13">
                  <c:v>1.7631914667049524</c:v>
                </c:pt>
                <c:pt idx="14">
                  <c:v>0.43449613095562128</c:v>
                </c:pt>
                <c:pt idx="15">
                  <c:v>0.1363798210441905</c:v>
                </c:pt>
                <c:pt idx="16">
                  <c:v>2.160627490247009E-2</c:v>
                </c:pt>
                <c:pt idx="17">
                  <c:v>3.1658724711904626E-3</c:v>
                </c:pt>
                <c:pt idx="18">
                  <c:v>4.3227057765966024E-4</c:v>
                </c:pt>
                <c:pt idx="19">
                  <c:v>5.5243219072398208E-5</c:v>
                </c:pt>
                <c:pt idx="20">
                  <c:v>6.6538491473621339E-6</c:v>
                </c:pt>
                <c:pt idx="21">
                  <c:v>4.3725401035733542E-7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C1-4A6B-B3C1-37592E10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14176"/>
        <c:axId val="864515008"/>
      </c:scatterChart>
      <c:valAx>
        <c:axId val="864514176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4515008"/>
        <c:crosses val="autoZero"/>
        <c:crossBetween val="midCat"/>
      </c:valAx>
      <c:valAx>
        <c:axId val="8645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141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{5 min}'!$I$78</c:f>
              <c:numCache>
                <c:formatCode>General</c:formatCode>
                <c:ptCount val="1"/>
                <c:pt idx="0">
                  <c:v>0.20752948335682397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FED-4590-8C62-78B3FD60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58144160"/>
        <c:axId val="858142080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ED-4590-8C62-78B3FD60201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FED-4590-8C62-78B3FD60201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FED-4590-8C62-78B3FD60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44160"/>
        <c:axId val="858142080"/>
      </c:scatterChart>
      <c:catAx>
        <c:axId val="8581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142080"/>
        <c:crosses val="autoZero"/>
        <c:auto val="1"/>
        <c:lblAlgn val="ctr"/>
        <c:lblOffset val="100"/>
        <c:noMultiLvlLbl val="0"/>
      </c:catAx>
      <c:valAx>
        <c:axId val="8581420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5814416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7.9227294921875</c:v>
                </c:pt>
                <c:pt idx="1">
                  <c:v>8.896728515625</c:v>
                </c:pt>
                <c:pt idx="2">
                  <c:v>8.625244140625</c:v>
                </c:pt>
                <c:pt idx="3">
                  <c:v>15.8492431640625</c:v>
                </c:pt>
                <c:pt idx="4">
                  <c:v>7.5411376953125</c:v>
                </c:pt>
                <c:pt idx="5">
                  <c:v>10.944580078125</c:v>
                </c:pt>
                <c:pt idx="6">
                  <c:v>13.7960205078125</c:v>
                </c:pt>
                <c:pt idx="7">
                  <c:v>15.8724365234375</c:v>
                </c:pt>
                <c:pt idx="8">
                  <c:v>10.94921875</c:v>
                </c:pt>
                <c:pt idx="9">
                  <c:v>14.26708984375</c:v>
                </c:pt>
                <c:pt idx="10">
                  <c:v>12.9290771484375</c:v>
                </c:pt>
                <c:pt idx="11">
                  <c:v>10.9459228515625</c:v>
                </c:pt>
                <c:pt idx="12">
                  <c:v>9.1929931640625</c:v>
                </c:pt>
                <c:pt idx="13">
                  <c:v>14.7054443359375</c:v>
                </c:pt>
                <c:pt idx="14">
                  <c:v>10.5120849609375</c:v>
                </c:pt>
                <c:pt idx="15">
                  <c:v>13.4058837890625</c:v>
                </c:pt>
                <c:pt idx="16">
                  <c:v>12.966796875</c:v>
                </c:pt>
                <c:pt idx="17">
                  <c:v>9.2373046875</c:v>
                </c:pt>
                <c:pt idx="18">
                  <c:v>14.072265625</c:v>
                </c:pt>
                <c:pt idx="19">
                  <c:v>15.9749755859375</c:v>
                </c:pt>
                <c:pt idx="20">
                  <c:v>15.1439208984375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A-44C6-9342-11FF7473733F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9.9402185449800591</c:v>
                </c:pt>
                <c:pt idx="1">
                  <c:v>12.61950899209646</c:v>
                </c:pt>
                <c:pt idx="2">
                  <c:v>13.529045842968836</c:v>
                </c:pt>
                <c:pt idx="3">
                  <c:v>13.85422500417104</c:v>
                </c:pt>
                <c:pt idx="4">
                  <c:v>9.8996715624998615</c:v>
                </c:pt>
                <c:pt idx="5">
                  <c:v>15.770765312499861</c:v>
                </c:pt>
                <c:pt idx="6">
                  <c:v>1</c:v>
                </c:pt>
                <c:pt idx="7">
                  <c:v>33.606702812499861</c:v>
                </c:pt>
                <c:pt idx="8">
                  <c:v>23.324964531249865</c:v>
                </c:pt>
                <c:pt idx="9">
                  <c:v>29.606214531249861</c:v>
                </c:pt>
                <c:pt idx="10">
                  <c:v>40.088148124999861</c:v>
                </c:pt>
                <c:pt idx="11">
                  <c:v>24.072224275534815</c:v>
                </c:pt>
                <c:pt idx="12">
                  <c:v>15.722057342412548</c:v>
                </c:pt>
                <c:pt idx="13">
                  <c:v>14.013624643516765</c:v>
                </c:pt>
                <c:pt idx="14">
                  <c:v>26.912366874999861</c:v>
                </c:pt>
                <c:pt idx="15">
                  <c:v>16.853526355906705</c:v>
                </c:pt>
                <c:pt idx="16">
                  <c:v>23.215589531249861</c:v>
                </c:pt>
                <c:pt idx="17">
                  <c:v>15.631064146358518</c:v>
                </c:pt>
                <c:pt idx="18">
                  <c:v>20.490003593749861</c:v>
                </c:pt>
                <c:pt idx="19">
                  <c:v>27.676038749999865</c:v>
                </c:pt>
                <c:pt idx="20">
                  <c:v>29.447835465953688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A-44C6-9342-11FF7473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16864"/>
        <c:axId val="761218944"/>
      </c:scatterChart>
      <c:valAx>
        <c:axId val="761216864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1218944"/>
        <c:crosses val="autoZero"/>
        <c:crossBetween val="midCat"/>
      </c:valAx>
      <c:valAx>
        <c:axId val="76121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61216864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{5 min}'!$K$101:$K$120</c:f>
              <c:numCache>
                <c:formatCode>General</c:formatCode>
                <c:ptCount val="20"/>
                <c:pt idx="0">
                  <c:v>0.11380932269871812</c:v>
                </c:pt>
                <c:pt idx="1">
                  <c:v>0.3220163866164894</c:v>
                </c:pt>
                <c:pt idx="2">
                  <c:v>0.11924027298888401</c:v>
                </c:pt>
                <c:pt idx="3">
                  <c:v>0.13696710124711248</c:v>
                </c:pt>
                <c:pt idx="4">
                  <c:v>8.5997229833947225E-2</c:v>
                </c:pt>
                <c:pt idx="5">
                  <c:v>9.0002289845163536E-2</c:v>
                </c:pt>
                <c:pt idx="6">
                  <c:v>8.9557785404549117E-2</c:v>
                </c:pt>
                <c:pt idx="7">
                  <c:v>0.16155777079570782</c:v>
                </c:pt>
                <c:pt idx="8">
                  <c:v>0.24581347950430354</c:v>
                </c:pt>
                <c:pt idx="9">
                  <c:v>8.5179856015529506E-2</c:v>
                </c:pt>
              </c:numCache>
            </c:numRef>
          </c:xVal>
          <c:yVal>
            <c:numRef>
              <c:f>'Sheet1 {5 min}'!$Q$101:$Q$120</c:f>
              <c:numCache>
                <c:formatCode>General</c:formatCode>
                <c:ptCount val="20"/>
                <c:pt idx="0">
                  <c:v>0.54223937626635821</c:v>
                </c:pt>
                <c:pt idx="1">
                  <c:v>0.59363492407330765</c:v>
                </c:pt>
                <c:pt idx="2">
                  <c:v>0.55941244213468377</c:v>
                </c:pt>
                <c:pt idx="3">
                  <c:v>0.58992458140973414</c:v>
                </c:pt>
                <c:pt idx="4">
                  <c:v>0.55361809072421175</c:v>
                </c:pt>
                <c:pt idx="5">
                  <c:v>0.48060640985875175</c:v>
                </c:pt>
                <c:pt idx="6">
                  <c:v>0.50808632080818306</c:v>
                </c:pt>
                <c:pt idx="7">
                  <c:v>0.57323938906773841</c:v>
                </c:pt>
                <c:pt idx="8">
                  <c:v>0.5573920682545711</c:v>
                </c:pt>
                <c:pt idx="9">
                  <c:v>0.51903058050794937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B-44B9-A806-B90E795D8BA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{5 min}'!$M$101:$M$120</c:f>
              <c:numCache>
                <c:formatCode>General</c:formatCode>
                <c:ptCount val="20"/>
                <c:pt idx="0">
                  <c:v>3.2327593047499623</c:v>
                </c:pt>
                <c:pt idx="1">
                  <c:v>3.7308878745116965</c:v>
                </c:pt>
                <c:pt idx="2">
                  <c:v>3.4150849013066611</c:v>
                </c:pt>
                <c:pt idx="3">
                  <c:v>3.2572625079113999</c:v>
                </c:pt>
                <c:pt idx="4">
                  <c:v>3.326385866016218</c:v>
                </c:pt>
                <c:pt idx="5">
                  <c:v>3.227649169491976</c:v>
                </c:pt>
                <c:pt idx="6">
                  <c:v>3.1419659786195551</c:v>
                </c:pt>
                <c:pt idx="7">
                  <c:v>3.4061566901092424</c:v>
                </c:pt>
                <c:pt idx="8">
                  <c:v>3.5841317021947434</c:v>
                </c:pt>
                <c:pt idx="9">
                  <c:v>3.28033032111265</c:v>
                </c:pt>
              </c:numCache>
            </c:numRef>
          </c:xVal>
          <c:yVal>
            <c:numRef>
              <c:f>'Sheet1 {5 min}'!$R$101:$R$120</c:f>
              <c:numCache>
                <c:formatCode>General</c:formatCode>
                <c:ptCount val="20"/>
                <c:pt idx="0">
                  <c:v>0.41183536786483144</c:v>
                </c:pt>
                <c:pt idx="1">
                  <c:v>0.35773140594702152</c:v>
                </c:pt>
                <c:pt idx="2">
                  <c:v>0.39339514482077664</c:v>
                </c:pt>
                <c:pt idx="3">
                  <c:v>0.3613785501783493</c:v>
                </c:pt>
                <c:pt idx="4">
                  <c:v>0.39935161784841527</c:v>
                </c:pt>
                <c:pt idx="5">
                  <c:v>0.47027852229565653</c:v>
                </c:pt>
                <c:pt idx="6">
                  <c:v>0.44398223545686072</c:v>
                </c:pt>
                <c:pt idx="7">
                  <c:v>0.3778903307164232</c:v>
                </c:pt>
                <c:pt idx="8">
                  <c:v>0.39171290948750653</c:v>
                </c:pt>
                <c:pt idx="9">
                  <c:v>0.43284213104073871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B-44B9-A806-B90E795D8BA8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{5 min}'!$O$101:$O$120</c:f>
              <c:numCache>
                <c:formatCode>General</c:formatCode>
                <c:ptCount val="20"/>
                <c:pt idx="0">
                  <c:v>13.74018720607568</c:v>
                </c:pt>
                <c:pt idx="1">
                  <c:v>13.74018720607568</c:v>
                </c:pt>
                <c:pt idx="2">
                  <c:v>13.74018720607568</c:v>
                </c:pt>
                <c:pt idx="3">
                  <c:v>13.74018720607568</c:v>
                </c:pt>
                <c:pt idx="4">
                  <c:v>13.74018720607568</c:v>
                </c:pt>
                <c:pt idx="5">
                  <c:v>13.74018720607568</c:v>
                </c:pt>
                <c:pt idx="6">
                  <c:v>13.74018720607568</c:v>
                </c:pt>
                <c:pt idx="7">
                  <c:v>13.74018720607568</c:v>
                </c:pt>
                <c:pt idx="8">
                  <c:v>13.74018720607568</c:v>
                </c:pt>
                <c:pt idx="9">
                  <c:v>13.74018720607568</c:v>
                </c:pt>
              </c:numCache>
            </c:numRef>
          </c:xVal>
          <c:yVal>
            <c:numRef>
              <c:f>'Sheet1 {5 min}'!$S$101:$S$120</c:f>
              <c:numCache>
                <c:formatCode>General</c:formatCode>
                <c:ptCount val="20"/>
                <c:pt idx="0">
                  <c:v>4.5925255868810286E-2</c:v>
                </c:pt>
                <c:pt idx="1">
                  <c:v>4.8633669979670911E-2</c:v>
                </c:pt>
                <c:pt idx="2">
                  <c:v>4.71924130445395E-2</c:v>
                </c:pt>
                <c:pt idx="3">
                  <c:v>4.8696868411916609E-2</c:v>
                </c:pt>
                <c:pt idx="4">
                  <c:v>4.7030291427372965E-2</c:v>
                </c:pt>
                <c:pt idx="5">
                  <c:v>4.9115067845591658E-2</c:v>
                </c:pt>
                <c:pt idx="6">
                  <c:v>4.793144373495626E-2</c:v>
                </c:pt>
                <c:pt idx="7">
                  <c:v>4.8870280215838488E-2</c:v>
                </c:pt>
                <c:pt idx="8">
                  <c:v>5.0895022257922383E-2</c:v>
                </c:pt>
                <c:pt idx="9">
                  <c:v>4.8127288451311985E-2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B-44B9-A806-B90E795D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61056"/>
        <c:axId val="897860224"/>
      </c:scatterChart>
      <c:valAx>
        <c:axId val="8978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860224"/>
        <c:crosses val="autoZero"/>
        <c:crossBetween val="midCat"/>
      </c:valAx>
      <c:valAx>
        <c:axId val="897860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86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{6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{6 min}'!$B$1:$B$804</c:f>
              <c:numCache>
                <c:formatCode>General</c:formatCode>
                <c:ptCount val="804"/>
                <c:pt idx="0">
                  <c:v>114</c:v>
                </c:pt>
                <c:pt idx="1">
                  <c:v>71.5</c:v>
                </c:pt>
                <c:pt idx="2">
                  <c:v>110.5</c:v>
                </c:pt>
                <c:pt idx="3">
                  <c:v>133.5</c:v>
                </c:pt>
                <c:pt idx="4">
                  <c:v>140.80000305175781</c:v>
                </c:pt>
                <c:pt idx="5">
                  <c:v>147.5</c:v>
                </c:pt>
                <c:pt idx="6">
                  <c:v>169</c:v>
                </c:pt>
                <c:pt idx="7">
                  <c:v>214.5</c:v>
                </c:pt>
                <c:pt idx="8">
                  <c:v>230</c:v>
                </c:pt>
                <c:pt idx="9">
                  <c:v>182.5</c:v>
                </c:pt>
                <c:pt idx="10">
                  <c:v>139.80000305175781</c:v>
                </c:pt>
                <c:pt idx="11">
                  <c:v>136.5</c:v>
                </c:pt>
                <c:pt idx="12">
                  <c:v>169.19999694824219</c:v>
                </c:pt>
                <c:pt idx="13">
                  <c:v>206.5</c:v>
                </c:pt>
                <c:pt idx="14">
                  <c:v>201.80000305175781</c:v>
                </c:pt>
                <c:pt idx="15">
                  <c:v>213.19999694824219</c:v>
                </c:pt>
                <c:pt idx="16">
                  <c:v>215.80000305175781</c:v>
                </c:pt>
                <c:pt idx="17">
                  <c:v>172.80000305175781</c:v>
                </c:pt>
                <c:pt idx="18">
                  <c:v>154.5</c:v>
                </c:pt>
                <c:pt idx="19">
                  <c:v>196.5</c:v>
                </c:pt>
                <c:pt idx="20">
                  <c:v>270.79998779296875</c:v>
                </c:pt>
                <c:pt idx="21">
                  <c:v>270</c:v>
                </c:pt>
                <c:pt idx="22">
                  <c:v>253.30000305175781</c:v>
                </c:pt>
                <c:pt idx="23">
                  <c:v>333.29998779296875</c:v>
                </c:pt>
                <c:pt idx="24">
                  <c:v>396.70001220703125</c:v>
                </c:pt>
                <c:pt idx="25">
                  <c:v>498.70001220703125</c:v>
                </c:pt>
                <c:pt idx="26">
                  <c:v>627.29998779296875</c:v>
                </c:pt>
                <c:pt idx="27">
                  <c:v>638.29998779296875</c:v>
                </c:pt>
                <c:pt idx="28">
                  <c:v>722.79998779296875</c:v>
                </c:pt>
                <c:pt idx="29">
                  <c:v>903</c:v>
                </c:pt>
                <c:pt idx="30">
                  <c:v>1367</c:v>
                </c:pt>
                <c:pt idx="31">
                  <c:v>5626</c:v>
                </c:pt>
                <c:pt idx="32">
                  <c:v>34460</c:v>
                </c:pt>
                <c:pt idx="33">
                  <c:v>116400</c:v>
                </c:pt>
                <c:pt idx="34">
                  <c:v>182500</c:v>
                </c:pt>
                <c:pt idx="35">
                  <c:v>136500</c:v>
                </c:pt>
                <c:pt idx="36">
                  <c:v>47310</c:v>
                </c:pt>
                <c:pt idx="37">
                  <c:v>7960</c:v>
                </c:pt>
                <c:pt idx="38">
                  <c:v>1681</c:v>
                </c:pt>
                <c:pt idx="39">
                  <c:v>925.79998779296875</c:v>
                </c:pt>
                <c:pt idx="40">
                  <c:v>1117</c:v>
                </c:pt>
                <c:pt idx="41">
                  <c:v>1071</c:v>
                </c:pt>
                <c:pt idx="42">
                  <c:v>750</c:v>
                </c:pt>
                <c:pt idx="43">
                  <c:v>600</c:v>
                </c:pt>
                <c:pt idx="44">
                  <c:v>547.79998779296875</c:v>
                </c:pt>
                <c:pt idx="45">
                  <c:v>510.29998779296875</c:v>
                </c:pt>
                <c:pt idx="46">
                  <c:v>553.5</c:v>
                </c:pt>
                <c:pt idx="47">
                  <c:v>511.20001220703125</c:v>
                </c:pt>
                <c:pt idx="48">
                  <c:v>306</c:v>
                </c:pt>
                <c:pt idx="49">
                  <c:v>152.5</c:v>
                </c:pt>
                <c:pt idx="50">
                  <c:v>173.5</c:v>
                </c:pt>
                <c:pt idx="51">
                  <c:v>347.79998779296875</c:v>
                </c:pt>
                <c:pt idx="52">
                  <c:v>536.70001220703125</c:v>
                </c:pt>
                <c:pt idx="53">
                  <c:v>617.29998779296875</c:v>
                </c:pt>
                <c:pt idx="54">
                  <c:v>577</c:v>
                </c:pt>
                <c:pt idx="55">
                  <c:v>440.70001220703125</c:v>
                </c:pt>
                <c:pt idx="56">
                  <c:v>374.79998779296875</c:v>
                </c:pt>
                <c:pt idx="57">
                  <c:v>422.29998779296875</c:v>
                </c:pt>
                <c:pt idx="58">
                  <c:v>435.70001220703125</c:v>
                </c:pt>
                <c:pt idx="59">
                  <c:v>394.20001220703125</c:v>
                </c:pt>
                <c:pt idx="60">
                  <c:v>339</c:v>
                </c:pt>
                <c:pt idx="61">
                  <c:v>252.69999694824219</c:v>
                </c:pt>
                <c:pt idx="62">
                  <c:v>218.5</c:v>
                </c:pt>
                <c:pt idx="63">
                  <c:v>283.70001220703125</c:v>
                </c:pt>
                <c:pt idx="64">
                  <c:v>339</c:v>
                </c:pt>
                <c:pt idx="65">
                  <c:v>358</c:v>
                </c:pt>
                <c:pt idx="66">
                  <c:v>437.79998779296875</c:v>
                </c:pt>
                <c:pt idx="67">
                  <c:v>542</c:v>
                </c:pt>
                <c:pt idx="68">
                  <c:v>550.29998779296875</c:v>
                </c:pt>
                <c:pt idx="69">
                  <c:v>523</c:v>
                </c:pt>
                <c:pt idx="70">
                  <c:v>598</c:v>
                </c:pt>
                <c:pt idx="71">
                  <c:v>1399</c:v>
                </c:pt>
                <c:pt idx="72">
                  <c:v>7132</c:v>
                </c:pt>
                <c:pt idx="73">
                  <c:v>38490</c:v>
                </c:pt>
                <c:pt idx="74">
                  <c:v>113300</c:v>
                </c:pt>
                <c:pt idx="75">
                  <c:v>162700</c:v>
                </c:pt>
                <c:pt idx="76">
                  <c:v>115000</c:v>
                </c:pt>
                <c:pt idx="77">
                  <c:v>39270</c:v>
                </c:pt>
                <c:pt idx="78">
                  <c:v>7468</c:v>
                </c:pt>
                <c:pt idx="79">
                  <c:v>1892</c:v>
                </c:pt>
                <c:pt idx="80">
                  <c:v>1038</c:v>
                </c:pt>
                <c:pt idx="81">
                  <c:v>1002</c:v>
                </c:pt>
                <c:pt idx="82">
                  <c:v>937.29998779296875</c:v>
                </c:pt>
                <c:pt idx="83">
                  <c:v>681.5</c:v>
                </c:pt>
                <c:pt idx="84">
                  <c:v>394</c:v>
                </c:pt>
                <c:pt idx="85">
                  <c:v>324</c:v>
                </c:pt>
                <c:pt idx="86">
                  <c:v>384.20001220703125</c:v>
                </c:pt>
                <c:pt idx="87">
                  <c:v>408.5</c:v>
                </c:pt>
                <c:pt idx="88">
                  <c:v>336</c:v>
                </c:pt>
                <c:pt idx="89">
                  <c:v>259</c:v>
                </c:pt>
                <c:pt idx="90">
                  <c:v>249</c:v>
                </c:pt>
                <c:pt idx="91">
                  <c:v>281.5</c:v>
                </c:pt>
                <c:pt idx="92">
                  <c:v>319.5</c:v>
                </c:pt>
                <c:pt idx="93">
                  <c:v>313.5</c:v>
                </c:pt>
                <c:pt idx="94">
                  <c:v>350.20001220703125</c:v>
                </c:pt>
                <c:pt idx="95">
                  <c:v>475</c:v>
                </c:pt>
                <c:pt idx="96">
                  <c:v>609.5</c:v>
                </c:pt>
                <c:pt idx="97">
                  <c:v>608</c:v>
                </c:pt>
                <c:pt idx="98">
                  <c:v>434</c:v>
                </c:pt>
                <c:pt idx="99">
                  <c:v>332.79998779296875</c:v>
                </c:pt>
                <c:pt idx="100">
                  <c:v>369.70001220703125</c:v>
                </c:pt>
                <c:pt idx="101">
                  <c:v>341.5</c:v>
                </c:pt>
                <c:pt idx="102">
                  <c:v>249</c:v>
                </c:pt>
                <c:pt idx="103">
                  <c:v>192.30000305175781</c:v>
                </c:pt>
                <c:pt idx="104">
                  <c:v>174.80000305175781</c:v>
                </c:pt>
                <c:pt idx="105">
                  <c:v>264.5</c:v>
                </c:pt>
                <c:pt idx="106">
                  <c:v>430.29998779296875</c:v>
                </c:pt>
                <c:pt idx="107">
                  <c:v>506.5</c:v>
                </c:pt>
                <c:pt idx="108">
                  <c:v>433</c:v>
                </c:pt>
                <c:pt idx="109">
                  <c:v>347.5</c:v>
                </c:pt>
                <c:pt idx="110">
                  <c:v>444.20001220703125</c:v>
                </c:pt>
                <c:pt idx="111">
                  <c:v>742</c:v>
                </c:pt>
                <c:pt idx="112">
                  <c:v>1564</c:v>
                </c:pt>
                <c:pt idx="113">
                  <c:v>5813</c:v>
                </c:pt>
                <c:pt idx="114">
                  <c:v>24120</c:v>
                </c:pt>
                <c:pt idx="115">
                  <c:v>59010</c:v>
                </c:pt>
                <c:pt idx="116">
                  <c:v>77510</c:v>
                </c:pt>
                <c:pt idx="117">
                  <c:v>54750</c:v>
                </c:pt>
                <c:pt idx="118">
                  <c:v>20420</c:v>
                </c:pt>
                <c:pt idx="119">
                  <c:v>4403</c:v>
                </c:pt>
                <c:pt idx="120">
                  <c:v>1288</c:v>
                </c:pt>
                <c:pt idx="121">
                  <c:v>722.5</c:v>
                </c:pt>
                <c:pt idx="122">
                  <c:v>480.5</c:v>
                </c:pt>
                <c:pt idx="123">
                  <c:v>431</c:v>
                </c:pt>
                <c:pt idx="124">
                  <c:v>362</c:v>
                </c:pt>
                <c:pt idx="125">
                  <c:v>226.5</c:v>
                </c:pt>
                <c:pt idx="126">
                  <c:v>152</c:v>
                </c:pt>
                <c:pt idx="127">
                  <c:v>150.5</c:v>
                </c:pt>
                <c:pt idx="128">
                  <c:v>188.30000305175781</c:v>
                </c:pt>
                <c:pt idx="129">
                  <c:v>249.80000305175781</c:v>
                </c:pt>
                <c:pt idx="130">
                  <c:v>233</c:v>
                </c:pt>
                <c:pt idx="131">
                  <c:v>157.5</c:v>
                </c:pt>
                <c:pt idx="132">
                  <c:v>125.80000305175781</c:v>
                </c:pt>
                <c:pt idx="133">
                  <c:v>128.5</c:v>
                </c:pt>
                <c:pt idx="134">
                  <c:v>102.5</c:v>
                </c:pt>
                <c:pt idx="135">
                  <c:v>88</c:v>
                </c:pt>
                <c:pt idx="136">
                  <c:v>151.80000305175781</c:v>
                </c:pt>
                <c:pt idx="137">
                  <c:v>250</c:v>
                </c:pt>
                <c:pt idx="138">
                  <c:v>318.5</c:v>
                </c:pt>
                <c:pt idx="139">
                  <c:v>330.29998779296875</c:v>
                </c:pt>
                <c:pt idx="140">
                  <c:v>293.5</c:v>
                </c:pt>
                <c:pt idx="141">
                  <c:v>208.5</c:v>
                </c:pt>
                <c:pt idx="142">
                  <c:v>149</c:v>
                </c:pt>
                <c:pt idx="143">
                  <c:v>139.80000305175781</c:v>
                </c:pt>
                <c:pt idx="144">
                  <c:v>133.30000305175781</c:v>
                </c:pt>
                <c:pt idx="145">
                  <c:v>164.80000305175781</c:v>
                </c:pt>
                <c:pt idx="146">
                  <c:v>168.5</c:v>
                </c:pt>
                <c:pt idx="147">
                  <c:v>144.80000305175781</c:v>
                </c:pt>
                <c:pt idx="148">
                  <c:v>193.5</c:v>
                </c:pt>
                <c:pt idx="149">
                  <c:v>235</c:v>
                </c:pt>
                <c:pt idx="150">
                  <c:v>222.5</c:v>
                </c:pt>
                <c:pt idx="151">
                  <c:v>249.30000305175781</c:v>
                </c:pt>
                <c:pt idx="152">
                  <c:v>428</c:v>
                </c:pt>
                <c:pt idx="153">
                  <c:v>1201</c:v>
                </c:pt>
                <c:pt idx="154">
                  <c:v>3990</c:v>
                </c:pt>
                <c:pt idx="155">
                  <c:v>12430</c:v>
                </c:pt>
                <c:pt idx="156">
                  <c:v>26910</c:v>
                </c:pt>
                <c:pt idx="157">
                  <c:v>34900</c:v>
                </c:pt>
                <c:pt idx="158">
                  <c:v>26510</c:v>
                </c:pt>
                <c:pt idx="159">
                  <c:v>12220</c:v>
                </c:pt>
                <c:pt idx="160">
                  <c:v>3865</c:v>
                </c:pt>
                <c:pt idx="161">
                  <c:v>1049</c:v>
                </c:pt>
                <c:pt idx="162">
                  <c:v>407.20001220703125</c:v>
                </c:pt>
                <c:pt idx="163">
                  <c:v>310</c:v>
                </c:pt>
                <c:pt idx="164">
                  <c:v>236.80000305175781</c:v>
                </c:pt>
                <c:pt idx="165">
                  <c:v>186</c:v>
                </c:pt>
                <c:pt idx="166">
                  <c:v>159</c:v>
                </c:pt>
                <c:pt idx="167">
                  <c:v>125.5</c:v>
                </c:pt>
                <c:pt idx="168">
                  <c:v>110.5</c:v>
                </c:pt>
                <c:pt idx="169">
                  <c:v>129.30000305175781</c:v>
                </c:pt>
                <c:pt idx="170">
                  <c:v>168.30000305175781</c:v>
                </c:pt>
                <c:pt idx="171">
                  <c:v>207</c:v>
                </c:pt>
                <c:pt idx="172">
                  <c:v>221</c:v>
                </c:pt>
                <c:pt idx="173">
                  <c:v>177.80000305175781</c:v>
                </c:pt>
                <c:pt idx="174">
                  <c:v>110.30000305175781</c:v>
                </c:pt>
                <c:pt idx="175">
                  <c:v>96.75</c:v>
                </c:pt>
                <c:pt idx="176">
                  <c:v>132.5</c:v>
                </c:pt>
                <c:pt idx="177">
                  <c:v>168</c:v>
                </c:pt>
                <c:pt idx="178">
                  <c:v>149.5</c:v>
                </c:pt>
                <c:pt idx="179">
                  <c:v>119.5</c:v>
                </c:pt>
                <c:pt idx="180">
                  <c:v>120</c:v>
                </c:pt>
                <c:pt idx="181">
                  <c:v>175</c:v>
                </c:pt>
                <c:pt idx="182">
                  <c:v>245.30000305175781</c:v>
                </c:pt>
                <c:pt idx="183">
                  <c:v>216.30000305175781</c:v>
                </c:pt>
                <c:pt idx="184">
                  <c:v>199.5</c:v>
                </c:pt>
                <c:pt idx="185">
                  <c:v>223.19999694824219</c:v>
                </c:pt>
                <c:pt idx="186">
                  <c:v>192.30000305175781</c:v>
                </c:pt>
                <c:pt idx="187">
                  <c:v>167.30000305175781</c:v>
                </c:pt>
                <c:pt idx="188">
                  <c:v>161.5</c:v>
                </c:pt>
                <c:pt idx="189">
                  <c:v>171.80000305175781</c:v>
                </c:pt>
                <c:pt idx="190">
                  <c:v>218.5</c:v>
                </c:pt>
                <c:pt idx="191">
                  <c:v>265.20001220703125</c:v>
                </c:pt>
                <c:pt idx="192">
                  <c:v>293</c:v>
                </c:pt>
                <c:pt idx="193">
                  <c:v>392.20001220703125</c:v>
                </c:pt>
                <c:pt idx="194">
                  <c:v>776.79998779296875</c:v>
                </c:pt>
                <c:pt idx="195">
                  <c:v>2648</c:v>
                </c:pt>
                <c:pt idx="196">
                  <c:v>9100</c:v>
                </c:pt>
                <c:pt idx="197">
                  <c:v>20310</c:v>
                </c:pt>
                <c:pt idx="198">
                  <c:v>27930</c:v>
                </c:pt>
                <c:pt idx="199">
                  <c:v>23780</c:v>
                </c:pt>
                <c:pt idx="200">
                  <c:v>12620</c:v>
                </c:pt>
                <c:pt idx="201">
                  <c:v>4407</c:v>
                </c:pt>
                <c:pt idx="202">
                  <c:v>1163</c:v>
                </c:pt>
                <c:pt idx="203">
                  <c:v>350</c:v>
                </c:pt>
                <c:pt idx="204">
                  <c:v>284.5</c:v>
                </c:pt>
                <c:pt idx="205">
                  <c:v>261</c:v>
                </c:pt>
                <c:pt idx="206">
                  <c:v>236.5</c:v>
                </c:pt>
                <c:pt idx="207">
                  <c:v>203.30000305175781</c:v>
                </c:pt>
                <c:pt idx="208">
                  <c:v>193</c:v>
                </c:pt>
                <c:pt idx="209">
                  <c:v>213</c:v>
                </c:pt>
                <c:pt idx="210">
                  <c:v>172.80000305175781</c:v>
                </c:pt>
                <c:pt idx="211">
                  <c:v>133</c:v>
                </c:pt>
                <c:pt idx="212">
                  <c:v>133.30000305175781</c:v>
                </c:pt>
                <c:pt idx="213">
                  <c:v>105.80000305175781</c:v>
                </c:pt>
                <c:pt idx="214">
                  <c:v>99.5</c:v>
                </c:pt>
                <c:pt idx="215">
                  <c:v>112.5</c:v>
                </c:pt>
                <c:pt idx="216">
                  <c:v>113.80000305175781</c:v>
                </c:pt>
                <c:pt idx="217">
                  <c:v>110.69999694824219</c:v>
                </c:pt>
                <c:pt idx="218">
                  <c:v>94.5</c:v>
                </c:pt>
                <c:pt idx="219">
                  <c:v>147.5</c:v>
                </c:pt>
                <c:pt idx="220">
                  <c:v>256.70001220703125</c:v>
                </c:pt>
                <c:pt idx="221">
                  <c:v>271.5</c:v>
                </c:pt>
                <c:pt idx="222">
                  <c:v>220.30000305175781</c:v>
                </c:pt>
                <c:pt idx="223">
                  <c:v>183</c:v>
                </c:pt>
                <c:pt idx="224">
                  <c:v>122</c:v>
                </c:pt>
                <c:pt idx="225">
                  <c:v>91</c:v>
                </c:pt>
                <c:pt idx="226">
                  <c:v>140.5</c:v>
                </c:pt>
                <c:pt idx="227">
                  <c:v>177.80000305175781</c:v>
                </c:pt>
                <c:pt idx="228">
                  <c:v>180.80000305175781</c:v>
                </c:pt>
                <c:pt idx="229">
                  <c:v>198.80000305175781</c:v>
                </c:pt>
                <c:pt idx="230">
                  <c:v>203.80000305175781</c:v>
                </c:pt>
                <c:pt idx="231">
                  <c:v>284.79998779296875</c:v>
                </c:pt>
                <c:pt idx="232">
                  <c:v>446.5</c:v>
                </c:pt>
                <c:pt idx="233">
                  <c:v>483.5</c:v>
                </c:pt>
                <c:pt idx="234">
                  <c:v>514.79998779296875</c:v>
                </c:pt>
                <c:pt idx="235">
                  <c:v>920.70001220703125</c:v>
                </c:pt>
                <c:pt idx="236">
                  <c:v>2863</c:v>
                </c:pt>
                <c:pt idx="237">
                  <c:v>10730</c:v>
                </c:pt>
                <c:pt idx="238">
                  <c:v>28070</c:v>
                </c:pt>
                <c:pt idx="239">
                  <c:v>43740</c:v>
                </c:pt>
                <c:pt idx="240">
                  <c:v>39770</c:v>
                </c:pt>
                <c:pt idx="241">
                  <c:v>21290</c:v>
                </c:pt>
                <c:pt idx="242">
                  <c:v>7492</c:v>
                </c:pt>
                <c:pt idx="243">
                  <c:v>2373</c:v>
                </c:pt>
                <c:pt idx="244">
                  <c:v>827.5</c:v>
                </c:pt>
                <c:pt idx="245">
                  <c:v>436.5</c:v>
                </c:pt>
                <c:pt idx="246">
                  <c:v>396.20001220703125</c:v>
                </c:pt>
                <c:pt idx="247">
                  <c:v>430.5</c:v>
                </c:pt>
                <c:pt idx="248">
                  <c:v>338.79998779296875</c:v>
                </c:pt>
                <c:pt idx="249">
                  <c:v>213</c:v>
                </c:pt>
                <c:pt idx="250">
                  <c:v>198.5</c:v>
                </c:pt>
                <c:pt idx="251">
                  <c:v>215.19999694824219</c:v>
                </c:pt>
                <c:pt idx="252">
                  <c:v>188</c:v>
                </c:pt>
                <c:pt idx="253">
                  <c:v>166.5</c:v>
                </c:pt>
                <c:pt idx="254">
                  <c:v>147.19999694824219</c:v>
                </c:pt>
                <c:pt idx="255">
                  <c:v>119.80000305175781</c:v>
                </c:pt>
                <c:pt idx="256">
                  <c:v>98</c:v>
                </c:pt>
                <c:pt idx="257">
                  <c:v>95</c:v>
                </c:pt>
                <c:pt idx="258">
                  <c:v>154.5</c:v>
                </c:pt>
                <c:pt idx="259">
                  <c:v>200.69999694824219</c:v>
                </c:pt>
                <c:pt idx="260">
                  <c:v>146</c:v>
                </c:pt>
                <c:pt idx="261">
                  <c:v>103.80000305175781</c:v>
                </c:pt>
                <c:pt idx="262">
                  <c:v>137.5</c:v>
                </c:pt>
                <c:pt idx="263">
                  <c:v>178.5</c:v>
                </c:pt>
                <c:pt idx="264">
                  <c:v>234</c:v>
                </c:pt>
                <c:pt idx="265">
                  <c:v>285</c:v>
                </c:pt>
                <c:pt idx="266">
                  <c:v>239.80000305175781</c:v>
                </c:pt>
                <c:pt idx="267">
                  <c:v>149.80000305175781</c:v>
                </c:pt>
                <c:pt idx="268">
                  <c:v>145.80000305175781</c:v>
                </c:pt>
                <c:pt idx="269">
                  <c:v>223.5</c:v>
                </c:pt>
                <c:pt idx="270">
                  <c:v>310.5</c:v>
                </c:pt>
                <c:pt idx="271">
                  <c:v>339.5</c:v>
                </c:pt>
                <c:pt idx="272">
                  <c:v>310.70001220703125</c:v>
                </c:pt>
                <c:pt idx="273">
                  <c:v>291</c:v>
                </c:pt>
                <c:pt idx="274">
                  <c:v>371.70001220703125</c:v>
                </c:pt>
                <c:pt idx="275">
                  <c:v>651.79998779296875</c:v>
                </c:pt>
                <c:pt idx="276">
                  <c:v>1226</c:v>
                </c:pt>
                <c:pt idx="277">
                  <c:v>3170</c:v>
                </c:pt>
                <c:pt idx="278">
                  <c:v>12500</c:v>
                </c:pt>
                <c:pt idx="279">
                  <c:v>39470</c:v>
                </c:pt>
                <c:pt idx="280">
                  <c:v>67410</c:v>
                </c:pt>
                <c:pt idx="281">
                  <c:v>61210</c:v>
                </c:pt>
                <c:pt idx="282">
                  <c:v>30710</c:v>
                </c:pt>
                <c:pt idx="283">
                  <c:v>9356</c:v>
                </c:pt>
                <c:pt idx="284">
                  <c:v>2302</c:v>
                </c:pt>
                <c:pt idx="285">
                  <c:v>832.20001220703125</c:v>
                </c:pt>
                <c:pt idx="286">
                  <c:v>633.5</c:v>
                </c:pt>
                <c:pt idx="287">
                  <c:v>641.5</c:v>
                </c:pt>
                <c:pt idx="288">
                  <c:v>506.70001220703125</c:v>
                </c:pt>
                <c:pt idx="289">
                  <c:v>313.5</c:v>
                </c:pt>
                <c:pt idx="290">
                  <c:v>255.30000305175781</c:v>
                </c:pt>
                <c:pt idx="291">
                  <c:v>221.19999694824219</c:v>
                </c:pt>
                <c:pt idx="292">
                  <c:v>203</c:v>
                </c:pt>
                <c:pt idx="293">
                  <c:v>211</c:v>
                </c:pt>
                <c:pt idx="294">
                  <c:v>179</c:v>
                </c:pt>
                <c:pt idx="295">
                  <c:v>144.5</c:v>
                </c:pt>
                <c:pt idx="296">
                  <c:v>144</c:v>
                </c:pt>
                <c:pt idx="297">
                  <c:v>171.5</c:v>
                </c:pt>
                <c:pt idx="298">
                  <c:v>210.5</c:v>
                </c:pt>
                <c:pt idx="299">
                  <c:v>189</c:v>
                </c:pt>
                <c:pt idx="300">
                  <c:v>124.19999694824219</c:v>
                </c:pt>
                <c:pt idx="301">
                  <c:v>113</c:v>
                </c:pt>
                <c:pt idx="302">
                  <c:v>129.5</c:v>
                </c:pt>
                <c:pt idx="303">
                  <c:v>129.80000305175781</c:v>
                </c:pt>
                <c:pt idx="304">
                  <c:v>198.5</c:v>
                </c:pt>
                <c:pt idx="305">
                  <c:v>306.70001220703125</c:v>
                </c:pt>
                <c:pt idx="306">
                  <c:v>299</c:v>
                </c:pt>
                <c:pt idx="307">
                  <c:v>235.69999694824219</c:v>
                </c:pt>
                <c:pt idx="308">
                  <c:v>207.5</c:v>
                </c:pt>
                <c:pt idx="309">
                  <c:v>230.80000305175781</c:v>
                </c:pt>
                <c:pt idx="310">
                  <c:v>314.29998779296875</c:v>
                </c:pt>
                <c:pt idx="311">
                  <c:v>329.70001220703125</c:v>
                </c:pt>
                <c:pt idx="312">
                  <c:v>277.29998779296875</c:v>
                </c:pt>
                <c:pt idx="313">
                  <c:v>303.5</c:v>
                </c:pt>
                <c:pt idx="314">
                  <c:v>396.70001220703125</c:v>
                </c:pt>
                <c:pt idx="315">
                  <c:v>460.29998779296875</c:v>
                </c:pt>
                <c:pt idx="316">
                  <c:v>562.5</c:v>
                </c:pt>
                <c:pt idx="317">
                  <c:v>892.79998779296875</c:v>
                </c:pt>
                <c:pt idx="318">
                  <c:v>2682</c:v>
                </c:pt>
                <c:pt idx="319">
                  <c:v>13230</c:v>
                </c:pt>
                <c:pt idx="320">
                  <c:v>43510</c:v>
                </c:pt>
                <c:pt idx="321">
                  <c:v>76390</c:v>
                </c:pt>
                <c:pt idx="322">
                  <c:v>72050</c:v>
                </c:pt>
                <c:pt idx="323">
                  <c:v>36640</c:v>
                </c:pt>
                <c:pt idx="324">
                  <c:v>10420</c:v>
                </c:pt>
                <c:pt idx="325">
                  <c:v>2342</c:v>
                </c:pt>
                <c:pt idx="326">
                  <c:v>842</c:v>
                </c:pt>
                <c:pt idx="327">
                  <c:v>693.5</c:v>
                </c:pt>
                <c:pt idx="328">
                  <c:v>676.79998779296875</c:v>
                </c:pt>
                <c:pt idx="329">
                  <c:v>521.29998779296875</c:v>
                </c:pt>
                <c:pt idx="330">
                  <c:v>325.20001220703125</c:v>
                </c:pt>
                <c:pt idx="331">
                  <c:v>308.70001220703125</c:v>
                </c:pt>
                <c:pt idx="332">
                  <c:v>419.70001220703125</c:v>
                </c:pt>
                <c:pt idx="333">
                  <c:v>406</c:v>
                </c:pt>
                <c:pt idx="334">
                  <c:v>263.20001220703125</c:v>
                </c:pt>
                <c:pt idx="335">
                  <c:v>160.5</c:v>
                </c:pt>
                <c:pt idx="336">
                  <c:v>169</c:v>
                </c:pt>
                <c:pt idx="337">
                  <c:v>198.19999694824219</c:v>
                </c:pt>
                <c:pt idx="338">
                  <c:v>176.30000305175781</c:v>
                </c:pt>
                <c:pt idx="339">
                  <c:v>141.30000305175781</c:v>
                </c:pt>
                <c:pt idx="340">
                  <c:v>112.5</c:v>
                </c:pt>
                <c:pt idx="341">
                  <c:v>119.19999694824219</c:v>
                </c:pt>
                <c:pt idx="342">
                  <c:v>177.30000305175781</c:v>
                </c:pt>
                <c:pt idx="343">
                  <c:v>237.30000305175781</c:v>
                </c:pt>
                <c:pt idx="344">
                  <c:v>260.29998779296875</c:v>
                </c:pt>
                <c:pt idx="345">
                  <c:v>257.79998779296875</c:v>
                </c:pt>
                <c:pt idx="346">
                  <c:v>273.20001220703125</c:v>
                </c:pt>
                <c:pt idx="347">
                  <c:v>337.5</c:v>
                </c:pt>
                <c:pt idx="348">
                  <c:v>353</c:v>
                </c:pt>
                <c:pt idx="349">
                  <c:v>248</c:v>
                </c:pt>
                <c:pt idx="350">
                  <c:v>175.5</c:v>
                </c:pt>
                <c:pt idx="351">
                  <c:v>252.5</c:v>
                </c:pt>
                <c:pt idx="352">
                  <c:v>360.29998779296875</c:v>
                </c:pt>
                <c:pt idx="353">
                  <c:v>358</c:v>
                </c:pt>
                <c:pt idx="354">
                  <c:v>289.79998779296875</c:v>
                </c:pt>
                <c:pt idx="355">
                  <c:v>299.5</c:v>
                </c:pt>
                <c:pt idx="356">
                  <c:v>397.29998779296875</c:v>
                </c:pt>
                <c:pt idx="357">
                  <c:v>538</c:v>
                </c:pt>
                <c:pt idx="358">
                  <c:v>884.5</c:v>
                </c:pt>
                <c:pt idx="359">
                  <c:v>2675</c:v>
                </c:pt>
                <c:pt idx="360">
                  <c:v>13710</c:v>
                </c:pt>
                <c:pt idx="361">
                  <c:v>43830</c:v>
                </c:pt>
                <c:pt idx="362">
                  <c:v>72800</c:v>
                </c:pt>
                <c:pt idx="363">
                  <c:v>65340</c:v>
                </c:pt>
                <c:pt idx="364">
                  <c:v>32440</c:v>
                </c:pt>
                <c:pt idx="365">
                  <c:v>9189</c:v>
                </c:pt>
                <c:pt idx="366">
                  <c:v>1967</c:v>
                </c:pt>
                <c:pt idx="367">
                  <c:v>789.79998779296875</c:v>
                </c:pt>
                <c:pt idx="368">
                  <c:v>582.70001220703125</c:v>
                </c:pt>
                <c:pt idx="369">
                  <c:v>441.5</c:v>
                </c:pt>
                <c:pt idx="370">
                  <c:v>370</c:v>
                </c:pt>
                <c:pt idx="371">
                  <c:v>341</c:v>
                </c:pt>
                <c:pt idx="372">
                  <c:v>258.70001220703125</c:v>
                </c:pt>
                <c:pt idx="373">
                  <c:v>209.80000305175781</c:v>
                </c:pt>
                <c:pt idx="374">
                  <c:v>197</c:v>
                </c:pt>
                <c:pt idx="375">
                  <c:v>213.80000305175781</c:v>
                </c:pt>
                <c:pt idx="376">
                  <c:v>235.30000305175781</c:v>
                </c:pt>
                <c:pt idx="377">
                  <c:v>197.19999694824219</c:v>
                </c:pt>
                <c:pt idx="378">
                  <c:v>152</c:v>
                </c:pt>
                <c:pt idx="379">
                  <c:v>126</c:v>
                </c:pt>
                <c:pt idx="380">
                  <c:v>130.30000305175781</c:v>
                </c:pt>
                <c:pt idx="381">
                  <c:v>152.80000305175781</c:v>
                </c:pt>
                <c:pt idx="382">
                  <c:v>160.69999694824219</c:v>
                </c:pt>
                <c:pt idx="383">
                  <c:v>135.69999694824219</c:v>
                </c:pt>
                <c:pt idx="384">
                  <c:v>72.5</c:v>
                </c:pt>
                <c:pt idx="385">
                  <c:v>32.75</c:v>
                </c:pt>
                <c:pt idx="386">
                  <c:v>78</c:v>
                </c:pt>
                <c:pt idx="387">
                  <c:v>167</c:v>
                </c:pt>
                <c:pt idx="388">
                  <c:v>190</c:v>
                </c:pt>
                <c:pt idx="389">
                  <c:v>158.30000305175781</c:v>
                </c:pt>
                <c:pt idx="390">
                  <c:v>139.80000305175781</c:v>
                </c:pt>
                <c:pt idx="391">
                  <c:v>126.80000305175781</c:v>
                </c:pt>
                <c:pt idx="392">
                  <c:v>127.5</c:v>
                </c:pt>
                <c:pt idx="393">
                  <c:v>173.19999694824219</c:v>
                </c:pt>
                <c:pt idx="394">
                  <c:v>209.80000305175781</c:v>
                </c:pt>
                <c:pt idx="395">
                  <c:v>187.30000305175781</c:v>
                </c:pt>
                <c:pt idx="396">
                  <c:v>210.5</c:v>
                </c:pt>
                <c:pt idx="397">
                  <c:v>321.5</c:v>
                </c:pt>
                <c:pt idx="398">
                  <c:v>480.29998779296875</c:v>
                </c:pt>
                <c:pt idx="399">
                  <c:v>932.5</c:v>
                </c:pt>
                <c:pt idx="400">
                  <c:v>2922</c:v>
                </c:pt>
                <c:pt idx="401">
                  <c:v>11330</c:v>
                </c:pt>
                <c:pt idx="402">
                  <c:v>31630</c:v>
                </c:pt>
                <c:pt idx="403">
                  <c:v>51110</c:v>
                </c:pt>
                <c:pt idx="404">
                  <c:v>46550</c:v>
                </c:pt>
                <c:pt idx="405">
                  <c:v>23910</c:v>
                </c:pt>
                <c:pt idx="406">
                  <c:v>7215</c:v>
                </c:pt>
                <c:pt idx="407">
                  <c:v>1718</c:v>
                </c:pt>
                <c:pt idx="408">
                  <c:v>677.29998779296875</c:v>
                </c:pt>
                <c:pt idx="409">
                  <c:v>526.5</c:v>
                </c:pt>
                <c:pt idx="410">
                  <c:v>454.5</c:v>
                </c:pt>
                <c:pt idx="411">
                  <c:v>299.79998779296875</c:v>
                </c:pt>
                <c:pt idx="412">
                  <c:v>120.80000305175781</c:v>
                </c:pt>
                <c:pt idx="413">
                  <c:v>75.5</c:v>
                </c:pt>
                <c:pt idx="414">
                  <c:v>150</c:v>
                </c:pt>
                <c:pt idx="415">
                  <c:v>224.30000305175781</c:v>
                </c:pt>
                <c:pt idx="416">
                  <c:v>205.5</c:v>
                </c:pt>
                <c:pt idx="417">
                  <c:v>137.5</c:v>
                </c:pt>
                <c:pt idx="418">
                  <c:v>116.5</c:v>
                </c:pt>
                <c:pt idx="419">
                  <c:v>125</c:v>
                </c:pt>
                <c:pt idx="420">
                  <c:v>127.5</c:v>
                </c:pt>
                <c:pt idx="421">
                  <c:v>114.5</c:v>
                </c:pt>
                <c:pt idx="422">
                  <c:v>84.5</c:v>
                </c:pt>
                <c:pt idx="423">
                  <c:v>84</c:v>
                </c:pt>
                <c:pt idx="424">
                  <c:v>94.5</c:v>
                </c:pt>
                <c:pt idx="425">
                  <c:v>120</c:v>
                </c:pt>
                <c:pt idx="426">
                  <c:v>156</c:v>
                </c:pt>
                <c:pt idx="427">
                  <c:v>135.69999694824219</c:v>
                </c:pt>
                <c:pt idx="428">
                  <c:v>95.25</c:v>
                </c:pt>
                <c:pt idx="429">
                  <c:v>111.30000305175781</c:v>
                </c:pt>
                <c:pt idx="430">
                  <c:v>187.30000305175781</c:v>
                </c:pt>
                <c:pt idx="431">
                  <c:v>199.5</c:v>
                </c:pt>
                <c:pt idx="432">
                  <c:v>159.30000305175781</c:v>
                </c:pt>
                <c:pt idx="433">
                  <c:v>154.80000305175781</c:v>
                </c:pt>
                <c:pt idx="434">
                  <c:v>138</c:v>
                </c:pt>
                <c:pt idx="435">
                  <c:v>139.5</c:v>
                </c:pt>
                <c:pt idx="436">
                  <c:v>188.80000305175781</c:v>
                </c:pt>
                <c:pt idx="437">
                  <c:v>248</c:v>
                </c:pt>
                <c:pt idx="438">
                  <c:v>291.5</c:v>
                </c:pt>
                <c:pt idx="439">
                  <c:v>306</c:v>
                </c:pt>
                <c:pt idx="440">
                  <c:v>570.20001220703125</c:v>
                </c:pt>
                <c:pt idx="441">
                  <c:v>2363</c:v>
                </c:pt>
                <c:pt idx="442">
                  <c:v>8861</c:v>
                </c:pt>
                <c:pt idx="443">
                  <c:v>20590</c:v>
                </c:pt>
                <c:pt idx="444">
                  <c:v>29610</c:v>
                </c:pt>
                <c:pt idx="445">
                  <c:v>26240</c:v>
                </c:pt>
                <c:pt idx="446">
                  <c:v>13890</c:v>
                </c:pt>
                <c:pt idx="447">
                  <c:v>4654</c:v>
                </c:pt>
                <c:pt idx="448">
                  <c:v>1409</c:v>
                </c:pt>
                <c:pt idx="449">
                  <c:v>495.20001220703125</c:v>
                </c:pt>
                <c:pt idx="450">
                  <c:v>275.5</c:v>
                </c:pt>
                <c:pt idx="451">
                  <c:v>194.19999694824219</c:v>
                </c:pt>
                <c:pt idx="452">
                  <c:v>153.80000305175781</c:v>
                </c:pt>
                <c:pt idx="453">
                  <c:v>148</c:v>
                </c:pt>
                <c:pt idx="454">
                  <c:v>154.80000305175781</c:v>
                </c:pt>
                <c:pt idx="455">
                  <c:v>157.30000305175781</c:v>
                </c:pt>
                <c:pt idx="456">
                  <c:v>127.5</c:v>
                </c:pt>
                <c:pt idx="457">
                  <c:v>83.75</c:v>
                </c:pt>
                <c:pt idx="458">
                  <c:v>61.5</c:v>
                </c:pt>
                <c:pt idx="459">
                  <c:v>55.5</c:v>
                </c:pt>
                <c:pt idx="460">
                  <c:v>67.75</c:v>
                </c:pt>
                <c:pt idx="461">
                  <c:v>105.5</c:v>
                </c:pt>
                <c:pt idx="462">
                  <c:v>117</c:v>
                </c:pt>
                <c:pt idx="463">
                  <c:v>107</c:v>
                </c:pt>
                <c:pt idx="464">
                  <c:v>126.30000305175781</c:v>
                </c:pt>
                <c:pt idx="465">
                  <c:v>132</c:v>
                </c:pt>
                <c:pt idx="466">
                  <c:v>132.69999694824219</c:v>
                </c:pt>
                <c:pt idx="467">
                  <c:v>175.80000305175781</c:v>
                </c:pt>
                <c:pt idx="468">
                  <c:v>206</c:v>
                </c:pt>
                <c:pt idx="469">
                  <c:v>180</c:v>
                </c:pt>
                <c:pt idx="470">
                  <c:v>166.80000305175781</c:v>
                </c:pt>
                <c:pt idx="471">
                  <c:v>197.80000305175781</c:v>
                </c:pt>
                <c:pt idx="472">
                  <c:v>198.80000305175781</c:v>
                </c:pt>
                <c:pt idx="473">
                  <c:v>164</c:v>
                </c:pt>
                <c:pt idx="474">
                  <c:v>160.30000305175781</c:v>
                </c:pt>
                <c:pt idx="475">
                  <c:v>175.80000305175781</c:v>
                </c:pt>
                <c:pt idx="476">
                  <c:v>148.19999694824219</c:v>
                </c:pt>
                <c:pt idx="477">
                  <c:v>107.69999694824219</c:v>
                </c:pt>
                <c:pt idx="478">
                  <c:v>94.5</c:v>
                </c:pt>
                <c:pt idx="479">
                  <c:v>90.25</c:v>
                </c:pt>
                <c:pt idx="480">
                  <c:v>221</c:v>
                </c:pt>
                <c:pt idx="481">
                  <c:v>674.5</c:v>
                </c:pt>
                <c:pt idx="482">
                  <c:v>1972</c:v>
                </c:pt>
                <c:pt idx="483">
                  <c:v>5672</c:v>
                </c:pt>
                <c:pt idx="484">
                  <c:v>11980</c:v>
                </c:pt>
                <c:pt idx="485">
                  <c:v>16000</c:v>
                </c:pt>
                <c:pt idx="486">
                  <c:v>13300</c:v>
                </c:pt>
                <c:pt idx="487">
                  <c:v>7196</c:v>
                </c:pt>
                <c:pt idx="488">
                  <c:v>2792</c:v>
                </c:pt>
                <c:pt idx="489">
                  <c:v>890.20001220703125</c:v>
                </c:pt>
                <c:pt idx="490">
                  <c:v>301</c:v>
                </c:pt>
                <c:pt idx="491">
                  <c:v>193.5</c:v>
                </c:pt>
                <c:pt idx="492">
                  <c:v>154.30000305175781</c:v>
                </c:pt>
                <c:pt idx="493">
                  <c:v>89.75</c:v>
                </c:pt>
                <c:pt idx="494">
                  <c:v>119.19999694824219</c:v>
                </c:pt>
                <c:pt idx="495">
                  <c:v>200.5</c:v>
                </c:pt>
                <c:pt idx="496">
                  <c:v>175.5</c:v>
                </c:pt>
                <c:pt idx="497">
                  <c:v>114.80000305175781</c:v>
                </c:pt>
                <c:pt idx="498">
                  <c:v>116</c:v>
                </c:pt>
                <c:pt idx="499">
                  <c:v>109.30000305175781</c:v>
                </c:pt>
                <c:pt idx="500">
                  <c:v>80.5</c:v>
                </c:pt>
                <c:pt idx="501">
                  <c:v>76</c:v>
                </c:pt>
                <c:pt idx="502">
                  <c:v>69</c:v>
                </c:pt>
                <c:pt idx="503">
                  <c:v>44</c:v>
                </c:pt>
                <c:pt idx="504">
                  <c:v>38.5</c:v>
                </c:pt>
                <c:pt idx="505">
                  <c:v>33.25</c:v>
                </c:pt>
                <c:pt idx="506">
                  <c:v>36.75</c:v>
                </c:pt>
                <c:pt idx="507">
                  <c:v>56.75</c:v>
                </c:pt>
                <c:pt idx="508">
                  <c:v>66.75</c:v>
                </c:pt>
                <c:pt idx="509">
                  <c:v>70.25</c:v>
                </c:pt>
                <c:pt idx="510">
                  <c:v>68.75</c:v>
                </c:pt>
                <c:pt idx="511">
                  <c:v>92.75</c:v>
                </c:pt>
                <c:pt idx="512">
                  <c:v>112.30000305175781</c:v>
                </c:pt>
                <c:pt idx="513">
                  <c:v>91.5</c:v>
                </c:pt>
                <c:pt idx="514">
                  <c:v>78</c:v>
                </c:pt>
                <c:pt idx="515">
                  <c:v>74.75</c:v>
                </c:pt>
                <c:pt idx="516">
                  <c:v>75</c:v>
                </c:pt>
                <c:pt idx="517">
                  <c:v>91</c:v>
                </c:pt>
                <c:pt idx="518">
                  <c:v>101.5</c:v>
                </c:pt>
                <c:pt idx="519">
                  <c:v>139</c:v>
                </c:pt>
                <c:pt idx="520">
                  <c:v>205</c:v>
                </c:pt>
                <c:pt idx="521">
                  <c:v>252</c:v>
                </c:pt>
                <c:pt idx="522">
                  <c:v>488.5</c:v>
                </c:pt>
                <c:pt idx="523">
                  <c:v>1287</c:v>
                </c:pt>
                <c:pt idx="524">
                  <c:v>2866</c:v>
                </c:pt>
                <c:pt idx="525">
                  <c:v>4982</c:v>
                </c:pt>
                <c:pt idx="526">
                  <c:v>6039</c:v>
                </c:pt>
                <c:pt idx="527">
                  <c:v>4895</c:v>
                </c:pt>
                <c:pt idx="528">
                  <c:v>2812</c:v>
                </c:pt>
                <c:pt idx="529">
                  <c:v>1157</c:v>
                </c:pt>
                <c:pt idx="530">
                  <c:v>309.20001220703125</c:v>
                </c:pt>
                <c:pt idx="531">
                  <c:v>78.25</c:v>
                </c:pt>
                <c:pt idx="532">
                  <c:v>33</c:v>
                </c:pt>
                <c:pt idx="533">
                  <c:v>27.5</c:v>
                </c:pt>
                <c:pt idx="534">
                  <c:v>48</c:v>
                </c:pt>
                <c:pt idx="535">
                  <c:v>81</c:v>
                </c:pt>
                <c:pt idx="536">
                  <c:v>92</c:v>
                </c:pt>
                <c:pt idx="537">
                  <c:v>81.25</c:v>
                </c:pt>
                <c:pt idx="538">
                  <c:v>67.25</c:v>
                </c:pt>
                <c:pt idx="539">
                  <c:v>74.75</c:v>
                </c:pt>
                <c:pt idx="540">
                  <c:v>99.25</c:v>
                </c:pt>
                <c:pt idx="541">
                  <c:v>75.5</c:v>
                </c:pt>
                <c:pt idx="542">
                  <c:v>30.75</c:v>
                </c:pt>
                <c:pt idx="543">
                  <c:v>28.75</c:v>
                </c:pt>
                <c:pt idx="544">
                  <c:v>40</c:v>
                </c:pt>
                <c:pt idx="545">
                  <c:v>55.25</c:v>
                </c:pt>
                <c:pt idx="546">
                  <c:v>77.5</c:v>
                </c:pt>
                <c:pt idx="547">
                  <c:v>71.5</c:v>
                </c:pt>
                <c:pt idx="548">
                  <c:v>73.5</c:v>
                </c:pt>
                <c:pt idx="549">
                  <c:v>110.30000305175781</c:v>
                </c:pt>
                <c:pt idx="550">
                  <c:v>120.5</c:v>
                </c:pt>
                <c:pt idx="551">
                  <c:v>85.5</c:v>
                </c:pt>
                <c:pt idx="552">
                  <c:v>52</c:v>
                </c:pt>
                <c:pt idx="553">
                  <c:v>49</c:v>
                </c:pt>
                <c:pt idx="554">
                  <c:v>58.25</c:v>
                </c:pt>
                <c:pt idx="555">
                  <c:v>64.5</c:v>
                </c:pt>
                <c:pt idx="556">
                  <c:v>52.75</c:v>
                </c:pt>
                <c:pt idx="557">
                  <c:v>62.75</c:v>
                </c:pt>
                <c:pt idx="558">
                  <c:v>119.80000305175781</c:v>
                </c:pt>
                <c:pt idx="559">
                  <c:v>138</c:v>
                </c:pt>
                <c:pt idx="560">
                  <c:v>128.30000305175781</c:v>
                </c:pt>
                <c:pt idx="561">
                  <c:v>172</c:v>
                </c:pt>
                <c:pt idx="562">
                  <c:v>241.5</c:v>
                </c:pt>
                <c:pt idx="563">
                  <c:v>326</c:v>
                </c:pt>
                <c:pt idx="564">
                  <c:v>646.29998779296875</c:v>
                </c:pt>
                <c:pt idx="565">
                  <c:v>1337</c:v>
                </c:pt>
                <c:pt idx="566">
                  <c:v>2250</c:v>
                </c:pt>
                <c:pt idx="567">
                  <c:v>2711</c:v>
                </c:pt>
                <c:pt idx="568">
                  <c:v>2133</c:v>
                </c:pt>
                <c:pt idx="569">
                  <c:v>1131</c:v>
                </c:pt>
                <c:pt idx="570">
                  <c:v>419</c:v>
                </c:pt>
                <c:pt idx="571">
                  <c:v>97.5</c:v>
                </c:pt>
                <c:pt idx="572">
                  <c:v>31.75</c:v>
                </c:pt>
                <c:pt idx="573">
                  <c:v>35.75</c:v>
                </c:pt>
                <c:pt idx="574">
                  <c:v>38.5</c:v>
                </c:pt>
                <c:pt idx="575">
                  <c:v>36.75</c:v>
                </c:pt>
                <c:pt idx="576">
                  <c:v>53</c:v>
                </c:pt>
                <c:pt idx="577">
                  <c:v>58.25</c:v>
                </c:pt>
                <c:pt idx="578">
                  <c:v>38.25</c:v>
                </c:pt>
                <c:pt idx="579">
                  <c:v>42.75</c:v>
                </c:pt>
                <c:pt idx="580">
                  <c:v>54.75</c:v>
                </c:pt>
                <c:pt idx="581">
                  <c:v>41.5</c:v>
                </c:pt>
                <c:pt idx="582">
                  <c:v>69.75</c:v>
                </c:pt>
                <c:pt idx="583">
                  <c:v>107.30000305175781</c:v>
                </c:pt>
                <c:pt idx="584">
                  <c:v>96.75</c:v>
                </c:pt>
                <c:pt idx="585">
                  <c:v>72.25</c:v>
                </c:pt>
                <c:pt idx="586">
                  <c:v>38.75</c:v>
                </c:pt>
                <c:pt idx="587">
                  <c:v>21.75</c:v>
                </c:pt>
                <c:pt idx="588">
                  <c:v>45.75</c:v>
                </c:pt>
                <c:pt idx="589">
                  <c:v>85.5</c:v>
                </c:pt>
                <c:pt idx="590">
                  <c:v>89.5</c:v>
                </c:pt>
                <c:pt idx="591">
                  <c:v>75.25</c:v>
                </c:pt>
                <c:pt idx="592">
                  <c:v>79.25</c:v>
                </c:pt>
                <c:pt idx="593">
                  <c:v>84.5</c:v>
                </c:pt>
                <c:pt idx="594">
                  <c:v>83.25</c:v>
                </c:pt>
                <c:pt idx="595">
                  <c:v>57</c:v>
                </c:pt>
                <c:pt idx="596">
                  <c:v>68.5</c:v>
                </c:pt>
                <c:pt idx="597">
                  <c:v>127.80000305175781</c:v>
                </c:pt>
                <c:pt idx="598">
                  <c:v>134.5</c:v>
                </c:pt>
                <c:pt idx="599">
                  <c:v>133.30000305175781</c:v>
                </c:pt>
                <c:pt idx="600">
                  <c:v>191.80000305175781</c:v>
                </c:pt>
                <c:pt idx="601">
                  <c:v>248.69999694824219</c:v>
                </c:pt>
                <c:pt idx="602">
                  <c:v>290.20001220703125</c:v>
                </c:pt>
                <c:pt idx="603">
                  <c:v>365</c:v>
                </c:pt>
                <c:pt idx="604">
                  <c:v>480.5</c:v>
                </c:pt>
                <c:pt idx="605">
                  <c:v>677.5</c:v>
                </c:pt>
                <c:pt idx="606">
                  <c:v>948.5</c:v>
                </c:pt>
                <c:pt idx="607">
                  <c:v>1039</c:v>
                </c:pt>
                <c:pt idx="608">
                  <c:v>869.5</c:v>
                </c:pt>
                <c:pt idx="609">
                  <c:v>642.79998779296875</c:v>
                </c:pt>
                <c:pt idx="610">
                  <c:v>383.70001220703125</c:v>
                </c:pt>
                <c:pt idx="611">
                  <c:v>170.80000305175781</c:v>
                </c:pt>
                <c:pt idx="612">
                  <c:v>95.5</c:v>
                </c:pt>
                <c:pt idx="613">
                  <c:v>54.25</c:v>
                </c:pt>
                <c:pt idx="614">
                  <c:v>22.75</c:v>
                </c:pt>
                <c:pt idx="615">
                  <c:v>24</c:v>
                </c:pt>
                <c:pt idx="616">
                  <c:v>29</c:v>
                </c:pt>
                <c:pt idx="617">
                  <c:v>25.75</c:v>
                </c:pt>
                <c:pt idx="618">
                  <c:v>19.75</c:v>
                </c:pt>
                <c:pt idx="619">
                  <c:v>10.5</c:v>
                </c:pt>
                <c:pt idx="620">
                  <c:v>16.75</c:v>
                </c:pt>
                <c:pt idx="621">
                  <c:v>45.25</c:v>
                </c:pt>
                <c:pt idx="622">
                  <c:v>52.25</c:v>
                </c:pt>
                <c:pt idx="623">
                  <c:v>25</c:v>
                </c:pt>
                <c:pt idx="624">
                  <c:v>12</c:v>
                </c:pt>
                <c:pt idx="625">
                  <c:v>35.75</c:v>
                </c:pt>
                <c:pt idx="626">
                  <c:v>63.25</c:v>
                </c:pt>
                <c:pt idx="627">
                  <c:v>54.75</c:v>
                </c:pt>
                <c:pt idx="628">
                  <c:v>29.25</c:v>
                </c:pt>
                <c:pt idx="629">
                  <c:v>29.5</c:v>
                </c:pt>
                <c:pt idx="630">
                  <c:v>45.25</c:v>
                </c:pt>
                <c:pt idx="631">
                  <c:v>50.5</c:v>
                </c:pt>
                <c:pt idx="632">
                  <c:v>36</c:v>
                </c:pt>
                <c:pt idx="633">
                  <c:v>13</c:v>
                </c:pt>
                <c:pt idx="634">
                  <c:v>3.75</c:v>
                </c:pt>
                <c:pt idx="635">
                  <c:v>27.5</c:v>
                </c:pt>
                <c:pt idx="636">
                  <c:v>84.25</c:v>
                </c:pt>
                <c:pt idx="637">
                  <c:v>98.75</c:v>
                </c:pt>
                <c:pt idx="638">
                  <c:v>45</c:v>
                </c:pt>
                <c:pt idx="639">
                  <c:v>27.5</c:v>
                </c:pt>
                <c:pt idx="640">
                  <c:v>56.25</c:v>
                </c:pt>
                <c:pt idx="641">
                  <c:v>88.25</c:v>
                </c:pt>
                <c:pt idx="642">
                  <c:v>155.80000305175781</c:v>
                </c:pt>
                <c:pt idx="643">
                  <c:v>229.30000305175781</c:v>
                </c:pt>
                <c:pt idx="644">
                  <c:v>277.5</c:v>
                </c:pt>
                <c:pt idx="645">
                  <c:v>310.70001220703125</c:v>
                </c:pt>
                <c:pt idx="646">
                  <c:v>283.70001220703125</c:v>
                </c:pt>
                <c:pt idx="647">
                  <c:v>242</c:v>
                </c:pt>
                <c:pt idx="648">
                  <c:v>240.5</c:v>
                </c:pt>
                <c:pt idx="649">
                  <c:v>217.80000305175781</c:v>
                </c:pt>
                <c:pt idx="650">
                  <c:v>202.30000305175781</c:v>
                </c:pt>
                <c:pt idx="651">
                  <c:v>208</c:v>
                </c:pt>
                <c:pt idx="652">
                  <c:v>161.30000305175781</c:v>
                </c:pt>
                <c:pt idx="653">
                  <c:v>84.5</c:v>
                </c:pt>
                <c:pt idx="654">
                  <c:v>40</c:v>
                </c:pt>
                <c:pt idx="655">
                  <c:v>18</c:v>
                </c:pt>
                <c:pt idx="656">
                  <c:v>7.75</c:v>
                </c:pt>
                <c:pt idx="657">
                  <c:v>14.5</c:v>
                </c:pt>
                <c:pt idx="658">
                  <c:v>21</c:v>
                </c:pt>
                <c:pt idx="659">
                  <c:v>19.75</c:v>
                </c:pt>
                <c:pt idx="660">
                  <c:v>17.25</c:v>
                </c:pt>
                <c:pt idx="661">
                  <c:v>16.75</c:v>
                </c:pt>
                <c:pt idx="662">
                  <c:v>22.5</c:v>
                </c:pt>
                <c:pt idx="663">
                  <c:v>26.25</c:v>
                </c:pt>
                <c:pt idx="664">
                  <c:v>19.5</c:v>
                </c:pt>
                <c:pt idx="665">
                  <c:v>14.5</c:v>
                </c:pt>
                <c:pt idx="666">
                  <c:v>23.25</c:v>
                </c:pt>
                <c:pt idx="667">
                  <c:v>62.25</c:v>
                </c:pt>
                <c:pt idx="668">
                  <c:v>93.25</c:v>
                </c:pt>
                <c:pt idx="669">
                  <c:v>69.25</c:v>
                </c:pt>
                <c:pt idx="670">
                  <c:v>40.75</c:v>
                </c:pt>
                <c:pt idx="671">
                  <c:v>36</c:v>
                </c:pt>
                <c:pt idx="672">
                  <c:v>38.75</c:v>
                </c:pt>
                <c:pt idx="673">
                  <c:v>55.25</c:v>
                </c:pt>
                <c:pt idx="674">
                  <c:v>76.75</c:v>
                </c:pt>
                <c:pt idx="675">
                  <c:v>81.75</c:v>
                </c:pt>
                <c:pt idx="676">
                  <c:v>77.25</c:v>
                </c:pt>
                <c:pt idx="677">
                  <c:v>105.80000305175781</c:v>
                </c:pt>
                <c:pt idx="678">
                  <c:v>146.80000305175781</c:v>
                </c:pt>
                <c:pt idx="679">
                  <c:v>124</c:v>
                </c:pt>
                <c:pt idx="680">
                  <c:v>97.25</c:v>
                </c:pt>
                <c:pt idx="681">
                  <c:v>159.69999694824219</c:v>
                </c:pt>
                <c:pt idx="682">
                  <c:v>206.5</c:v>
                </c:pt>
                <c:pt idx="683">
                  <c:v>277.5</c:v>
                </c:pt>
                <c:pt idx="684">
                  <c:v>590.70001220703125</c:v>
                </c:pt>
                <c:pt idx="685">
                  <c:v>1022</c:v>
                </c:pt>
                <c:pt idx="686">
                  <c:v>1142</c:v>
                </c:pt>
                <c:pt idx="687">
                  <c:v>872</c:v>
                </c:pt>
                <c:pt idx="688">
                  <c:v>598.5</c:v>
                </c:pt>
                <c:pt idx="689">
                  <c:v>442.79998779296875</c:v>
                </c:pt>
                <c:pt idx="690">
                  <c:v>343.5</c:v>
                </c:pt>
                <c:pt idx="691">
                  <c:v>253.80000305175781</c:v>
                </c:pt>
                <c:pt idx="692">
                  <c:v>126.5</c:v>
                </c:pt>
                <c:pt idx="693">
                  <c:v>54.75</c:v>
                </c:pt>
                <c:pt idx="694">
                  <c:v>32</c:v>
                </c:pt>
                <c:pt idx="695">
                  <c:v>16.75</c:v>
                </c:pt>
                <c:pt idx="696">
                  <c:v>17.5</c:v>
                </c:pt>
                <c:pt idx="697">
                  <c:v>30</c:v>
                </c:pt>
                <c:pt idx="698">
                  <c:v>47</c:v>
                </c:pt>
                <c:pt idx="699">
                  <c:v>46.25</c:v>
                </c:pt>
                <c:pt idx="700">
                  <c:v>27.5</c:v>
                </c:pt>
                <c:pt idx="701">
                  <c:v>11.5</c:v>
                </c:pt>
                <c:pt idx="702">
                  <c:v>9</c:v>
                </c:pt>
                <c:pt idx="703">
                  <c:v>30.25</c:v>
                </c:pt>
                <c:pt idx="704">
                  <c:v>50.75</c:v>
                </c:pt>
                <c:pt idx="705">
                  <c:v>35.75</c:v>
                </c:pt>
                <c:pt idx="706">
                  <c:v>27</c:v>
                </c:pt>
                <c:pt idx="707">
                  <c:v>42.25</c:v>
                </c:pt>
                <c:pt idx="708">
                  <c:v>43</c:v>
                </c:pt>
                <c:pt idx="709">
                  <c:v>33.25</c:v>
                </c:pt>
                <c:pt idx="710">
                  <c:v>44.5</c:v>
                </c:pt>
                <c:pt idx="711">
                  <c:v>51</c:v>
                </c:pt>
                <c:pt idx="712">
                  <c:v>32.75</c:v>
                </c:pt>
                <c:pt idx="713">
                  <c:v>28.75</c:v>
                </c:pt>
                <c:pt idx="714">
                  <c:v>33.25</c:v>
                </c:pt>
                <c:pt idx="715">
                  <c:v>26</c:v>
                </c:pt>
                <c:pt idx="716">
                  <c:v>38.5</c:v>
                </c:pt>
                <c:pt idx="717">
                  <c:v>60.25</c:v>
                </c:pt>
                <c:pt idx="718">
                  <c:v>54.25</c:v>
                </c:pt>
                <c:pt idx="719">
                  <c:v>58.5</c:v>
                </c:pt>
                <c:pt idx="720">
                  <c:v>74.5</c:v>
                </c:pt>
                <c:pt idx="721">
                  <c:v>81.5</c:v>
                </c:pt>
                <c:pt idx="722">
                  <c:v>113</c:v>
                </c:pt>
                <c:pt idx="723">
                  <c:v>173.19999694824219</c:v>
                </c:pt>
                <c:pt idx="724">
                  <c:v>316.79998779296875</c:v>
                </c:pt>
                <c:pt idx="725">
                  <c:v>582.20001220703125</c:v>
                </c:pt>
                <c:pt idx="726">
                  <c:v>834.20001220703125</c:v>
                </c:pt>
                <c:pt idx="727">
                  <c:v>960.20001220703125</c:v>
                </c:pt>
                <c:pt idx="728">
                  <c:v>873</c:v>
                </c:pt>
                <c:pt idx="729">
                  <c:v>573.5</c:v>
                </c:pt>
                <c:pt idx="730">
                  <c:v>296.20001220703125</c:v>
                </c:pt>
                <c:pt idx="731">
                  <c:v>152</c:v>
                </c:pt>
                <c:pt idx="732">
                  <c:v>89.75</c:v>
                </c:pt>
                <c:pt idx="733">
                  <c:v>71</c:v>
                </c:pt>
                <c:pt idx="734">
                  <c:v>70.75</c:v>
                </c:pt>
                <c:pt idx="735">
                  <c:v>62</c:v>
                </c:pt>
                <c:pt idx="736">
                  <c:v>27.25</c:v>
                </c:pt>
                <c:pt idx="737">
                  <c:v>19.25</c:v>
                </c:pt>
                <c:pt idx="738">
                  <c:v>40.5</c:v>
                </c:pt>
                <c:pt idx="739">
                  <c:v>36</c:v>
                </c:pt>
                <c:pt idx="740">
                  <c:v>11.5</c:v>
                </c:pt>
                <c:pt idx="741">
                  <c:v>0</c:v>
                </c:pt>
                <c:pt idx="742">
                  <c:v>0</c:v>
                </c:pt>
                <c:pt idx="743">
                  <c:v>2.5</c:v>
                </c:pt>
                <c:pt idx="744">
                  <c:v>7.5</c:v>
                </c:pt>
                <c:pt idx="745">
                  <c:v>16.75</c:v>
                </c:pt>
                <c:pt idx="746">
                  <c:v>29.75</c:v>
                </c:pt>
                <c:pt idx="747">
                  <c:v>33</c:v>
                </c:pt>
                <c:pt idx="748">
                  <c:v>36.25</c:v>
                </c:pt>
                <c:pt idx="749">
                  <c:v>41</c:v>
                </c:pt>
                <c:pt idx="750">
                  <c:v>27</c:v>
                </c:pt>
                <c:pt idx="751">
                  <c:v>36.75</c:v>
                </c:pt>
                <c:pt idx="752">
                  <c:v>95.5</c:v>
                </c:pt>
                <c:pt idx="753">
                  <c:v>125.80000305175781</c:v>
                </c:pt>
                <c:pt idx="754">
                  <c:v>104.80000305175781</c:v>
                </c:pt>
                <c:pt idx="755">
                  <c:v>81</c:v>
                </c:pt>
                <c:pt idx="756">
                  <c:v>60.25</c:v>
                </c:pt>
                <c:pt idx="757">
                  <c:v>76.75</c:v>
                </c:pt>
                <c:pt idx="758">
                  <c:v>126.80000305175781</c:v>
                </c:pt>
                <c:pt idx="759">
                  <c:v>154.80000305175781</c:v>
                </c:pt>
                <c:pt idx="760">
                  <c:v>148.5</c:v>
                </c:pt>
                <c:pt idx="761">
                  <c:v>116.80000305175781</c:v>
                </c:pt>
                <c:pt idx="762">
                  <c:v>95.5</c:v>
                </c:pt>
                <c:pt idx="763">
                  <c:v>73.25</c:v>
                </c:pt>
                <c:pt idx="764">
                  <c:v>66.5</c:v>
                </c:pt>
                <c:pt idx="765">
                  <c:v>188.5</c:v>
                </c:pt>
                <c:pt idx="766">
                  <c:v>405.5</c:v>
                </c:pt>
                <c:pt idx="767">
                  <c:v>529</c:v>
                </c:pt>
                <c:pt idx="768">
                  <c:v>525.79998779296875</c:v>
                </c:pt>
                <c:pt idx="769">
                  <c:v>429</c:v>
                </c:pt>
                <c:pt idx="770">
                  <c:v>291.79998779296875</c:v>
                </c:pt>
                <c:pt idx="771">
                  <c:v>220</c:v>
                </c:pt>
                <c:pt idx="772">
                  <c:v>152.5</c:v>
                </c:pt>
                <c:pt idx="773">
                  <c:v>59.25</c:v>
                </c:pt>
                <c:pt idx="774">
                  <c:v>13.75</c:v>
                </c:pt>
                <c:pt idx="775">
                  <c:v>7</c:v>
                </c:pt>
                <c:pt idx="776">
                  <c:v>3.5</c:v>
                </c:pt>
                <c:pt idx="777">
                  <c:v>5.5</c:v>
                </c:pt>
                <c:pt idx="778">
                  <c:v>14.75</c:v>
                </c:pt>
                <c:pt idx="779">
                  <c:v>16</c:v>
                </c:pt>
                <c:pt idx="780">
                  <c:v>9.75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4.25</c:v>
                </c:pt>
                <c:pt idx="785">
                  <c:v>11.75</c:v>
                </c:pt>
                <c:pt idx="786">
                  <c:v>10.75</c:v>
                </c:pt>
                <c:pt idx="787">
                  <c:v>3.25</c:v>
                </c:pt>
                <c:pt idx="788">
                  <c:v>0</c:v>
                </c:pt>
                <c:pt idx="789">
                  <c:v>3.75</c:v>
                </c:pt>
                <c:pt idx="790">
                  <c:v>14.25</c:v>
                </c:pt>
                <c:pt idx="791">
                  <c:v>25.5</c:v>
                </c:pt>
                <c:pt idx="792">
                  <c:v>54</c:v>
                </c:pt>
                <c:pt idx="793">
                  <c:v>86</c:v>
                </c:pt>
                <c:pt idx="794">
                  <c:v>69.25</c:v>
                </c:pt>
                <c:pt idx="795">
                  <c:v>32</c:v>
                </c:pt>
                <c:pt idx="796">
                  <c:v>13.5</c:v>
                </c:pt>
                <c:pt idx="797">
                  <c:v>15</c:v>
                </c:pt>
                <c:pt idx="798">
                  <c:v>28.25</c:v>
                </c:pt>
                <c:pt idx="799">
                  <c:v>38.75</c:v>
                </c:pt>
                <c:pt idx="800">
                  <c:v>61.75</c:v>
                </c:pt>
                <c:pt idx="801">
                  <c:v>77</c:v>
                </c:pt>
                <c:pt idx="802">
                  <c:v>66.25</c:v>
                </c:pt>
                <c:pt idx="803">
                  <c:v>77.75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E-4ECC-BDF9-A29BD03FDD6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785.8135986328125</c:v>
                </c:pt>
                <c:pt idx="1">
                  <c:v>791.285888671875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18250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4E-4ECC-BDF9-A29BD03FDD6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787.8101806640625</c:v>
                </c:pt>
                <c:pt idx="1">
                  <c:v>787.8101806640625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4E-4ECC-BDF9-A29BD03FDD6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min}'!$D$1:$D$16</c:f>
              <c:numCache>
                <c:formatCode>General</c:formatCode>
                <c:ptCount val="16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182500</c:v>
                </c:pt>
                <c:pt idx="1">
                  <c:v>162700</c:v>
                </c:pt>
                <c:pt idx="2">
                  <c:v>77510</c:v>
                </c:pt>
                <c:pt idx="3">
                  <c:v>34900</c:v>
                </c:pt>
                <c:pt idx="4">
                  <c:v>27930</c:v>
                </c:pt>
                <c:pt idx="5">
                  <c:v>43740</c:v>
                </c:pt>
                <c:pt idx="6">
                  <c:v>67410</c:v>
                </c:pt>
                <c:pt idx="7">
                  <c:v>76390</c:v>
                </c:pt>
                <c:pt idx="8">
                  <c:v>72800</c:v>
                </c:pt>
                <c:pt idx="9">
                  <c:v>51110</c:v>
                </c:pt>
                <c:pt idx="10">
                  <c:v>29610</c:v>
                </c:pt>
                <c:pt idx="11">
                  <c:v>16000</c:v>
                </c:pt>
                <c:pt idx="12">
                  <c:v>6039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4E-4ECC-BDF9-A29BD03FDD62}"/>
            </c:ext>
          </c:extLst>
        </c:ser>
        <c:ser>
          <c:idx val="4"/>
          <c:order val="4"/>
          <c:tx>
            <c:v>Binomial p = 0.423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183188.46330560898</c:v>
                </c:pt>
                <c:pt idx="1">
                  <c:v>160620.04985731005</c:v>
                </c:pt>
                <c:pt idx="2">
                  <c:v>80276.312750548197</c:v>
                </c:pt>
                <c:pt idx="3">
                  <c:v>34581.90632068627</c:v>
                </c:pt>
                <c:pt idx="4">
                  <c:v>27698.633404251756</c:v>
                </c:pt>
                <c:pt idx="5">
                  <c:v>44036.555245979907</c:v>
                </c:pt>
                <c:pt idx="6">
                  <c:v>66440.684963944252</c:v>
                </c:pt>
                <c:pt idx="7">
                  <c:v>78073.516216144519</c:v>
                </c:pt>
                <c:pt idx="8">
                  <c:v>71210.789510740025</c:v>
                </c:pt>
                <c:pt idx="9">
                  <c:v>51645.726601553528</c:v>
                </c:pt>
                <c:pt idx="10">
                  <c:v>30427.928910138493</c:v>
                </c:pt>
                <c:pt idx="11">
                  <c:v>14653.795331652294</c:v>
                </c:pt>
                <c:pt idx="12">
                  <c:v>5701.9216222313535</c:v>
                </c:pt>
                <c:pt idx="13">
                  <c:v>1813.3752559374495</c:v>
                </c:pt>
                <c:pt idx="14">
                  <c:v>476.21979036211496</c:v>
                </c:pt>
                <c:pt idx="15">
                  <c:v>103.1149724559537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4E-4ECC-BDF9-A29BD03FDD62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min}'!$M$1:$M$31</c:f>
              <c:numCache>
                <c:formatCode>General</c:formatCode>
                <c:ptCount val="31"/>
                <c:pt idx="0">
                  <c:v>183176.72751745509</c:v>
                </c:pt>
                <c:pt idx="1">
                  <c:v>160426.25006875585</c:v>
                </c:pt>
                <c:pt idx="2">
                  <c:v>78823.754135434909</c:v>
                </c:pt>
                <c:pt idx="3">
                  <c:v>28045.073056868059</c:v>
                </c:pt>
                <c:pt idx="4">
                  <c:v>7992.2465971611418</c:v>
                </c:pt>
                <c:pt idx="5">
                  <c:v>1924.3703626621775</c:v>
                </c:pt>
                <c:pt idx="6">
                  <c:v>404.5501207144718</c:v>
                </c:pt>
                <c:pt idx="7">
                  <c:v>75.913418853027721</c:v>
                </c:pt>
                <c:pt idx="8">
                  <c:v>12.918097947903975</c:v>
                </c:pt>
                <c:pt idx="9">
                  <c:v>2.0172339947337394</c:v>
                </c:pt>
                <c:pt idx="10">
                  <c:v>0.29172561723832513</c:v>
                </c:pt>
                <c:pt idx="11">
                  <c:v>3.9356840657447378E-2</c:v>
                </c:pt>
                <c:pt idx="12">
                  <c:v>4.9709133916978942E-3</c:v>
                </c:pt>
                <c:pt idx="13">
                  <c:v>5.9341325798880371E-4</c:v>
                </c:pt>
                <c:pt idx="14">
                  <c:v>2.6540828162487907E-5</c:v>
                </c:pt>
                <c:pt idx="15">
                  <c:v>9.5891517234780434E-10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4E-4ECC-BDF9-A29BD03FDD62}"/>
            </c:ext>
          </c:extLst>
        </c:ser>
        <c:ser>
          <c:idx val="6"/>
          <c:order val="6"/>
          <c:tx>
            <c:v>Bimodal(2) 9.6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min}'!$O$1:$O$31</c:f>
              <c:numCache>
                <c:formatCode>General</c:formatCode>
                <c:ptCount val="31"/>
                <c:pt idx="0">
                  <c:v>11.657799144581995</c:v>
                </c:pt>
                <c:pt idx="1">
                  <c:v>191.78567102713725</c:v>
                </c:pt>
                <c:pt idx="2">
                  <c:v>1428.6959853530445</c:v>
                </c:pt>
                <c:pt idx="3">
                  <c:v>6365.1909427209775</c:v>
                </c:pt>
                <c:pt idx="4">
                  <c:v>18870.485884546652</c:v>
                </c:pt>
                <c:pt idx="5">
                  <c:v>39202.414740150743</c:v>
                </c:pt>
                <c:pt idx="6">
                  <c:v>58586.11338567434</c:v>
                </c:pt>
                <c:pt idx="7">
                  <c:v>63774.3994998489</c:v>
                </c:pt>
                <c:pt idx="8">
                  <c:v>50875.676338368852</c:v>
                </c:pt>
                <c:pt idx="9">
                  <c:v>29984.525269090333</c:v>
                </c:pt>
                <c:pt idx="10">
                  <c:v>13322.306832144328</c:v>
                </c:pt>
                <c:pt idx="11">
                  <c:v>4667.9635198710403</c:v>
                </c:pt>
                <c:pt idx="12">
                  <c:v>1325.332527265183</c:v>
                </c:pt>
                <c:pt idx="13">
                  <c:v>301.79391688430513</c:v>
                </c:pt>
                <c:pt idx="14">
                  <c:v>53.298132596092763</c:v>
                </c:pt>
                <c:pt idx="15">
                  <c:v>8.5417892122604346</c:v>
                </c:pt>
                <c:pt idx="16">
                  <c:v>2.0799080891157677</c:v>
                </c:pt>
                <c:pt idx="17">
                  <c:v>0.43319782494103626</c:v>
                </c:pt>
                <c:pt idx="18">
                  <c:v>6.5426642580590097E-2</c:v>
                </c:pt>
                <c:pt idx="19">
                  <c:v>9.1985892555132721E-3</c:v>
                </c:pt>
                <c:pt idx="20">
                  <c:v>1.2051332402732509E-3</c:v>
                </c:pt>
                <c:pt idx="21">
                  <c:v>1.4370765547625406E-4</c:v>
                </c:pt>
                <c:pt idx="22">
                  <c:v>1.3878385515440206E-5</c:v>
                </c:pt>
                <c:pt idx="23">
                  <c:v>7.0707838447861958E-7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4E-4ECC-BDF9-A29BD03FDD62}"/>
            </c:ext>
          </c:extLst>
        </c:ser>
        <c:ser>
          <c:idx val="7"/>
          <c:order val="7"/>
          <c:tx>
            <c:v>Bimodal(3) 11.4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min}'!$V$1:$V$31</c:f>
              <c:numCache>
                <c:formatCode>General</c:formatCode>
                <c:ptCount val="31"/>
                <c:pt idx="0">
                  <c:v>7.7989009285244604E-2</c:v>
                </c:pt>
                <c:pt idx="1">
                  <c:v>2.0141175270422602</c:v>
                </c:pt>
                <c:pt idx="2">
                  <c:v>23.862629760251465</c:v>
                </c:pt>
                <c:pt idx="3">
                  <c:v>171.64232109723315</c:v>
                </c:pt>
                <c:pt idx="4">
                  <c:v>835.90092254396041</c:v>
                </c:pt>
                <c:pt idx="5">
                  <c:v>2909.7701431669843</c:v>
                </c:pt>
                <c:pt idx="6">
                  <c:v>7450.0214575554373</c:v>
                </c:pt>
                <c:pt idx="7">
                  <c:v>14223.203297442584</c:v>
                </c:pt>
                <c:pt idx="8">
                  <c:v>20322.195074423274</c:v>
                </c:pt>
                <c:pt idx="9">
                  <c:v>21659.184098468457</c:v>
                </c:pt>
                <c:pt idx="10">
                  <c:v>17105.330352376925</c:v>
                </c:pt>
                <c:pt idx="11">
                  <c:v>9985.7924549405961</c:v>
                </c:pt>
                <c:pt idx="12">
                  <c:v>4376.5841240527789</c:v>
                </c:pt>
                <c:pt idx="13">
                  <c:v>1511.5807456398863</c:v>
                </c:pt>
                <c:pt idx="14">
                  <c:v>422.92163122519406</c:v>
                </c:pt>
                <c:pt idx="15">
                  <c:v>94.573183242734359</c:v>
                </c:pt>
                <c:pt idx="16">
                  <c:v>16.204788816250517</c:v>
                </c:pt>
                <c:pt idx="17">
                  <c:v>2.5700497953202617</c:v>
                </c:pt>
                <c:pt idx="18">
                  <c:v>0.67882102111857656</c:v>
                </c:pt>
                <c:pt idx="19">
                  <c:v>0.13176441821344773</c:v>
                </c:pt>
                <c:pt idx="20">
                  <c:v>1.9749074891754901E-2</c:v>
                </c:pt>
                <c:pt idx="21">
                  <c:v>2.7567231169729613E-3</c:v>
                </c:pt>
                <c:pt idx="22">
                  <c:v>3.5849518198404341E-4</c:v>
                </c:pt>
                <c:pt idx="23">
                  <c:v>4.2259744163890689E-5</c:v>
                </c:pt>
                <c:pt idx="24">
                  <c:v>3.9374287777823877E-6</c:v>
                </c:pt>
                <c:pt idx="25">
                  <c:v>1.6633766114652657E-7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4E-4ECC-BDF9-A29BD03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12528"/>
        <c:axId val="891720016"/>
      </c:scatterChart>
      <c:valAx>
        <c:axId val="891712528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20016"/>
        <c:crosses val="autoZero"/>
        <c:crossBetween val="midCat"/>
      </c:valAx>
      <c:valAx>
        <c:axId val="89172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1252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{6 min}'!$I$78</c:f>
              <c:numCache>
                <c:formatCode>General</c:formatCode>
                <c:ptCount val="1"/>
                <c:pt idx="0">
                  <c:v>4.1652384889737479E-2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C6-44F8-BF53-AD9AB940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1731664"/>
        <c:axId val="89173291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FC6-44F8-BF53-AD9AB940DB6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FC6-44F8-BF53-AD9AB940DB6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FC6-44F8-BF53-AD9AB940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1664"/>
        <c:axId val="891732912"/>
      </c:scatterChart>
      <c:catAx>
        <c:axId val="89173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732912"/>
        <c:crosses val="autoZero"/>
        <c:auto val="1"/>
        <c:lblAlgn val="ctr"/>
        <c:lblOffset val="100"/>
        <c:noMultiLvlLbl val="0"/>
      </c:catAx>
      <c:valAx>
        <c:axId val="8917329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173166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{6 min}'!$K$101:$K$120</c:f>
              <c:numCache>
                <c:formatCode>General</c:formatCode>
                <c:ptCount val="20"/>
                <c:pt idx="0">
                  <c:v>0.14878369063037894</c:v>
                </c:pt>
                <c:pt idx="1">
                  <c:v>2.7835301921639286E-2</c:v>
                </c:pt>
                <c:pt idx="2">
                  <c:v>7.7009068701683406E-2</c:v>
                </c:pt>
                <c:pt idx="3">
                  <c:v>0.17093062640153039</c:v>
                </c:pt>
                <c:pt idx="4">
                  <c:v>0.14574149915276349</c:v>
                </c:pt>
                <c:pt idx="5">
                  <c:v>4.9643286249898153E-2</c:v>
                </c:pt>
                <c:pt idx="6">
                  <c:v>4.6861633873242541E-2</c:v>
                </c:pt>
                <c:pt idx="7">
                  <c:v>0.10933951649682813</c:v>
                </c:pt>
                <c:pt idx="8">
                  <c:v>0.1122079672758009</c:v>
                </c:pt>
                <c:pt idx="9">
                  <c:v>6.885783604770683E-2</c:v>
                </c:pt>
              </c:numCache>
            </c:numRef>
          </c:xVal>
          <c:yVal>
            <c:numRef>
              <c:f>'Sheet1 {6 min}'!$Q$101:$Q$120</c:f>
              <c:numCache>
                <c:formatCode>General</c:formatCode>
                <c:ptCount val="20"/>
                <c:pt idx="0">
                  <c:v>0.56195659906256668</c:v>
                </c:pt>
                <c:pt idx="1">
                  <c:v>0.55932906795530557</c:v>
                </c:pt>
                <c:pt idx="2">
                  <c:v>0.53478752810053731</c:v>
                </c:pt>
                <c:pt idx="3">
                  <c:v>0.55639030761535035</c:v>
                </c:pt>
                <c:pt idx="4">
                  <c:v>0.59230800891708424</c:v>
                </c:pt>
                <c:pt idx="5">
                  <c:v>0.57381430573752468</c:v>
                </c:pt>
                <c:pt idx="6">
                  <c:v>0.54600516138875332</c:v>
                </c:pt>
                <c:pt idx="7">
                  <c:v>0.54675541186420618</c:v>
                </c:pt>
                <c:pt idx="8">
                  <c:v>0.54060523973489105</c:v>
                </c:pt>
                <c:pt idx="9">
                  <c:v>0.54173912074477271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D-4F80-B96E-C786FF6D2DE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{6 min}'!$M$101:$M$120</c:f>
              <c:numCache>
                <c:formatCode>General</c:formatCode>
                <c:ptCount val="20"/>
                <c:pt idx="0">
                  <c:v>5.9518809098477004</c:v>
                </c:pt>
                <c:pt idx="1">
                  <c:v>5.1591651433635457</c:v>
                </c:pt>
                <c:pt idx="2">
                  <c:v>5.0300714657579411</c:v>
                </c:pt>
                <c:pt idx="3">
                  <c:v>5.371795974136937</c:v>
                </c:pt>
                <c:pt idx="4">
                  <c:v>5.3510064464666476</c:v>
                </c:pt>
                <c:pt idx="5">
                  <c:v>5.3362380056823104</c:v>
                </c:pt>
                <c:pt idx="6">
                  <c:v>5.9243567365768302</c:v>
                </c:pt>
                <c:pt idx="7">
                  <c:v>5.8805588614579518</c:v>
                </c:pt>
                <c:pt idx="8">
                  <c:v>6.2430433932785814</c:v>
                </c:pt>
                <c:pt idx="9">
                  <c:v>5.6319057751663752</c:v>
                </c:pt>
              </c:numCache>
            </c:numRef>
          </c:xVal>
          <c:yVal>
            <c:numRef>
              <c:f>'Sheet1 {6 min}'!$R$101:$R$120</c:f>
              <c:numCache>
                <c:formatCode>General</c:formatCode>
                <c:ptCount val="20"/>
                <c:pt idx="0">
                  <c:v>0.24138803557856162</c:v>
                </c:pt>
                <c:pt idx="1">
                  <c:v>0.20805553832921411</c:v>
                </c:pt>
                <c:pt idx="2">
                  <c:v>0.20614262935459049</c:v>
                </c:pt>
                <c:pt idx="3">
                  <c:v>0.23393216636887382</c:v>
                </c:pt>
                <c:pt idx="4">
                  <c:v>0.2151204183824347</c:v>
                </c:pt>
                <c:pt idx="5">
                  <c:v>0.22228075667232197</c:v>
                </c:pt>
                <c:pt idx="6">
                  <c:v>0.23960706612872992</c:v>
                </c:pt>
                <c:pt idx="7">
                  <c:v>0.24082397012804199</c:v>
                </c:pt>
                <c:pt idx="8">
                  <c:v>0.41659441941927383</c:v>
                </c:pt>
                <c:pt idx="9">
                  <c:v>0.21313104774958114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D-4F80-B96E-C786FF6D2DE8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{6 min}'!$O$101:$O$120</c:f>
              <c:numCache>
                <c:formatCode>General</c:formatCode>
                <c:ptCount val="20"/>
                <c:pt idx="0">
                  <c:v>7.2840015327190111</c:v>
                </c:pt>
                <c:pt idx="1">
                  <c:v>7.5938985103677394</c:v>
                </c:pt>
                <c:pt idx="2">
                  <c:v>7.4524437938267738</c:v>
                </c:pt>
                <c:pt idx="3">
                  <c:v>7.5047813148622069</c:v>
                </c:pt>
                <c:pt idx="4">
                  <c:v>7.5561026948957899</c:v>
                </c:pt>
                <c:pt idx="5">
                  <c:v>7.5699609269910022</c:v>
                </c:pt>
                <c:pt idx="6">
                  <c:v>7.0861460017280011</c:v>
                </c:pt>
                <c:pt idx="7">
                  <c:v>6.9711595213597244</c:v>
                </c:pt>
                <c:pt idx="8">
                  <c:v>9.3371515582315503</c:v>
                </c:pt>
                <c:pt idx="9">
                  <c:v>7.1080547335734074</c:v>
                </c:pt>
              </c:numCache>
            </c:numRef>
          </c:xVal>
          <c:yVal>
            <c:numRef>
              <c:f>'Sheet1 {6 min}'!$S$101:$S$120</c:f>
              <c:numCache>
                <c:formatCode>General</c:formatCode>
                <c:ptCount val="20"/>
                <c:pt idx="0">
                  <c:v>0.19665536535887185</c:v>
                </c:pt>
                <c:pt idx="1">
                  <c:v>0.23261539371548032</c:v>
                </c:pt>
                <c:pt idx="2">
                  <c:v>0.25906984254487231</c:v>
                </c:pt>
                <c:pt idx="3">
                  <c:v>0.20967752601577594</c:v>
                </c:pt>
                <c:pt idx="4">
                  <c:v>0.19257157270048103</c:v>
                </c:pt>
                <c:pt idx="5">
                  <c:v>0.20390493759015324</c:v>
                </c:pt>
                <c:pt idx="6">
                  <c:v>0.21438777248251675</c:v>
                </c:pt>
                <c:pt idx="7">
                  <c:v>0.2124206180077518</c:v>
                </c:pt>
                <c:pt idx="8">
                  <c:v>4.2800340845835158E-2</c:v>
                </c:pt>
                <c:pt idx="9">
                  <c:v>0.24512983150564616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D-4F80-B96E-C786FF6D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2096"/>
        <c:axId val="891732496"/>
      </c:scatterChart>
      <c:valAx>
        <c:axId val="89172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32496"/>
        <c:crosses val="autoZero"/>
        <c:crossBetween val="midCat"/>
      </c:valAx>
      <c:valAx>
        <c:axId val="891732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2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{7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{7 min}'!$B$1:$B$804</c:f>
              <c:numCache>
                <c:formatCode>General</c:formatCode>
                <c:ptCount val="804"/>
                <c:pt idx="0">
                  <c:v>156.5</c:v>
                </c:pt>
                <c:pt idx="1">
                  <c:v>115</c:v>
                </c:pt>
                <c:pt idx="2">
                  <c:v>81.75</c:v>
                </c:pt>
                <c:pt idx="3">
                  <c:v>67.75</c:v>
                </c:pt>
                <c:pt idx="4">
                  <c:v>57.5</c:v>
                </c:pt>
                <c:pt idx="5">
                  <c:v>61.75</c:v>
                </c:pt>
                <c:pt idx="6">
                  <c:v>76.5</c:v>
                </c:pt>
                <c:pt idx="7">
                  <c:v>84.25</c:v>
                </c:pt>
                <c:pt idx="8">
                  <c:v>85</c:v>
                </c:pt>
                <c:pt idx="9">
                  <c:v>109</c:v>
                </c:pt>
                <c:pt idx="10">
                  <c:v>136.5</c:v>
                </c:pt>
                <c:pt idx="11">
                  <c:v>126.30000305175781</c:v>
                </c:pt>
                <c:pt idx="12">
                  <c:v>85</c:v>
                </c:pt>
                <c:pt idx="13">
                  <c:v>58.75</c:v>
                </c:pt>
                <c:pt idx="14">
                  <c:v>70.25</c:v>
                </c:pt>
                <c:pt idx="15">
                  <c:v>100.19999694824219</c:v>
                </c:pt>
                <c:pt idx="16">
                  <c:v>141</c:v>
                </c:pt>
                <c:pt idx="17">
                  <c:v>191.80000305175781</c:v>
                </c:pt>
                <c:pt idx="18">
                  <c:v>223.19999694824219</c:v>
                </c:pt>
                <c:pt idx="19">
                  <c:v>228.30000305175781</c:v>
                </c:pt>
                <c:pt idx="20">
                  <c:v>245.30000305175781</c:v>
                </c:pt>
                <c:pt idx="21">
                  <c:v>297.5</c:v>
                </c:pt>
                <c:pt idx="22">
                  <c:v>366</c:v>
                </c:pt>
                <c:pt idx="23">
                  <c:v>377.5</c:v>
                </c:pt>
                <c:pt idx="24">
                  <c:v>319.70001220703125</c:v>
                </c:pt>
                <c:pt idx="25">
                  <c:v>283.29998779296875</c:v>
                </c:pt>
                <c:pt idx="26">
                  <c:v>327.29998779296875</c:v>
                </c:pt>
                <c:pt idx="27">
                  <c:v>417.5</c:v>
                </c:pt>
                <c:pt idx="28">
                  <c:v>514</c:v>
                </c:pt>
                <c:pt idx="29">
                  <c:v>722.5</c:v>
                </c:pt>
                <c:pt idx="30">
                  <c:v>1508</c:v>
                </c:pt>
                <c:pt idx="31">
                  <c:v>5431</c:v>
                </c:pt>
                <c:pt idx="32">
                  <c:v>29390</c:v>
                </c:pt>
                <c:pt idx="33">
                  <c:v>92790</c:v>
                </c:pt>
                <c:pt idx="34">
                  <c:v>141300</c:v>
                </c:pt>
                <c:pt idx="35">
                  <c:v>106600</c:v>
                </c:pt>
                <c:pt idx="36">
                  <c:v>39600</c:v>
                </c:pt>
                <c:pt idx="37">
                  <c:v>7851</c:v>
                </c:pt>
                <c:pt idx="38">
                  <c:v>1688</c:v>
                </c:pt>
                <c:pt idx="39">
                  <c:v>877.5</c:v>
                </c:pt>
                <c:pt idx="40">
                  <c:v>899.20001220703125</c:v>
                </c:pt>
                <c:pt idx="41">
                  <c:v>904.70001220703125</c:v>
                </c:pt>
                <c:pt idx="42">
                  <c:v>704.79998779296875</c:v>
                </c:pt>
                <c:pt idx="43">
                  <c:v>485.5</c:v>
                </c:pt>
                <c:pt idx="44">
                  <c:v>368</c:v>
                </c:pt>
                <c:pt idx="45">
                  <c:v>326.29998779296875</c:v>
                </c:pt>
                <c:pt idx="46">
                  <c:v>300.70001220703125</c:v>
                </c:pt>
                <c:pt idx="47">
                  <c:v>280.79998779296875</c:v>
                </c:pt>
                <c:pt idx="48">
                  <c:v>241.30000305175781</c:v>
                </c:pt>
                <c:pt idx="49">
                  <c:v>168.5</c:v>
                </c:pt>
                <c:pt idx="50">
                  <c:v>133.69999694824219</c:v>
                </c:pt>
                <c:pt idx="51">
                  <c:v>156.69999694824219</c:v>
                </c:pt>
                <c:pt idx="52">
                  <c:v>244.19999694824219</c:v>
                </c:pt>
                <c:pt idx="53">
                  <c:v>351.79998779296875</c:v>
                </c:pt>
                <c:pt idx="54">
                  <c:v>380</c:v>
                </c:pt>
                <c:pt idx="55">
                  <c:v>342</c:v>
                </c:pt>
                <c:pt idx="56">
                  <c:v>353.29998779296875</c:v>
                </c:pt>
                <c:pt idx="57">
                  <c:v>374.79998779296875</c:v>
                </c:pt>
                <c:pt idx="58">
                  <c:v>284.79998779296875</c:v>
                </c:pt>
                <c:pt idx="59">
                  <c:v>232.80000305175781</c:v>
                </c:pt>
                <c:pt idx="60">
                  <c:v>292.20001220703125</c:v>
                </c:pt>
                <c:pt idx="61">
                  <c:v>350.20001220703125</c:v>
                </c:pt>
                <c:pt idx="62">
                  <c:v>366.29998779296875</c:v>
                </c:pt>
                <c:pt idx="63">
                  <c:v>331.5</c:v>
                </c:pt>
                <c:pt idx="64">
                  <c:v>303</c:v>
                </c:pt>
                <c:pt idx="65">
                  <c:v>354.29998779296875</c:v>
                </c:pt>
                <c:pt idx="66">
                  <c:v>405.5</c:v>
                </c:pt>
                <c:pt idx="67">
                  <c:v>428.70001220703125</c:v>
                </c:pt>
                <c:pt idx="68">
                  <c:v>502.70001220703125</c:v>
                </c:pt>
                <c:pt idx="69">
                  <c:v>575.5</c:v>
                </c:pt>
                <c:pt idx="70">
                  <c:v>706.70001220703125</c:v>
                </c:pt>
                <c:pt idx="71">
                  <c:v>1467</c:v>
                </c:pt>
                <c:pt idx="72">
                  <c:v>5966</c:v>
                </c:pt>
                <c:pt idx="73">
                  <c:v>30240</c:v>
                </c:pt>
                <c:pt idx="74">
                  <c:v>89060</c:v>
                </c:pt>
                <c:pt idx="75">
                  <c:v>131000</c:v>
                </c:pt>
                <c:pt idx="76">
                  <c:v>97090</c:v>
                </c:pt>
                <c:pt idx="77">
                  <c:v>35850</c:v>
                </c:pt>
                <c:pt idx="78">
                  <c:v>7279</c:v>
                </c:pt>
                <c:pt idx="79">
                  <c:v>1780</c:v>
                </c:pt>
                <c:pt idx="80">
                  <c:v>939.79998779296875</c:v>
                </c:pt>
                <c:pt idx="81">
                  <c:v>898.20001220703125</c:v>
                </c:pt>
                <c:pt idx="82">
                  <c:v>868.79998779296875</c:v>
                </c:pt>
                <c:pt idx="83">
                  <c:v>650.5</c:v>
                </c:pt>
                <c:pt idx="84">
                  <c:v>414.29998779296875</c:v>
                </c:pt>
                <c:pt idx="85">
                  <c:v>394.20001220703125</c:v>
                </c:pt>
                <c:pt idx="86">
                  <c:v>547</c:v>
                </c:pt>
                <c:pt idx="87">
                  <c:v>499.5</c:v>
                </c:pt>
                <c:pt idx="88">
                  <c:v>260</c:v>
                </c:pt>
                <c:pt idx="89">
                  <c:v>163.80000305175781</c:v>
                </c:pt>
                <c:pt idx="90">
                  <c:v>179.80000305175781</c:v>
                </c:pt>
                <c:pt idx="91">
                  <c:v>154</c:v>
                </c:pt>
                <c:pt idx="92">
                  <c:v>168.80000305175781</c:v>
                </c:pt>
                <c:pt idx="93">
                  <c:v>222.5</c:v>
                </c:pt>
                <c:pt idx="94">
                  <c:v>252.69999694824219</c:v>
                </c:pt>
                <c:pt idx="95">
                  <c:v>315</c:v>
                </c:pt>
                <c:pt idx="96">
                  <c:v>378.5</c:v>
                </c:pt>
                <c:pt idx="97">
                  <c:v>345.5</c:v>
                </c:pt>
                <c:pt idx="98">
                  <c:v>247</c:v>
                </c:pt>
                <c:pt idx="99">
                  <c:v>201.30000305175781</c:v>
                </c:pt>
                <c:pt idx="100">
                  <c:v>260</c:v>
                </c:pt>
                <c:pt idx="101">
                  <c:v>291.79998779296875</c:v>
                </c:pt>
                <c:pt idx="102">
                  <c:v>251</c:v>
                </c:pt>
                <c:pt idx="103">
                  <c:v>238.19999694824219</c:v>
                </c:pt>
                <c:pt idx="104">
                  <c:v>218.5</c:v>
                </c:pt>
                <c:pt idx="105">
                  <c:v>205</c:v>
                </c:pt>
                <c:pt idx="106">
                  <c:v>231.30000305175781</c:v>
                </c:pt>
                <c:pt idx="107">
                  <c:v>244</c:v>
                </c:pt>
                <c:pt idx="108">
                  <c:v>210.69999694824219</c:v>
                </c:pt>
                <c:pt idx="109">
                  <c:v>187.30000305175781</c:v>
                </c:pt>
                <c:pt idx="110">
                  <c:v>306.70001220703125</c:v>
                </c:pt>
                <c:pt idx="111">
                  <c:v>514</c:v>
                </c:pt>
                <c:pt idx="112">
                  <c:v>1141</c:v>
                </c:pt>
                <c:pt idx="113">
                  <c:v>4890</c:v>
                </c:pt>
                <c:pt idx="114">
                  <c:v>20110</c:v>
                </c:pt>
                <c:pt idx="115">
                  <c:v>48160</c:v>
                </c:pt>
                <c:pt idx="116">
                  <c:v>62330</c:v>
                </c:pt>
                <c:pt idx="117">
                  <c:v>44070</c:v>
                </c:pt>
                <c:pt idx="118">
                  <c:v>17580</c:v>
                </c:pt>
                <c:pt idx="119">
                  <c:v>4711</c:v>
                </c:pt>
                <c:pt idx="120">
                  <c:v>1422</c:v>
                </c:pt>
                <c:pt idx="121">
                  <c:v>747</c:v>
                </c:pt>
                <c:pt idx="122">
                  <c:v>501.29998779296875</c:v>
                </c:pt>
                <c:pt idx="123">
                  <c:v>397.79998779296875</c:v>
                </c:pt>
                <c:pt idx="124">
                  <c:v>386.5</c:v>
                </c:pt>
                <c:pt idx="125">
                  <c:v>340.20001220703125</c:v>
                </c:pt>
                <c:pt idx="126">
                  <c:v>218.30000305175781</c:v>
                </c:pt>
                <c:pt idx="127">
                  <c:v>151.5</c:v>
                </c:pt>
                <c:pt idx="128">
                  <c:v>173.80000305175781</c:v>
                </c:pt>
                <c:pt idx="129">
                  <c:v>175.80000305175781</c:v>
                </c:pt>
                <c:pt idx="130">
                  <c:v>137.69999694824219</c:v>
                </c:pt>
                <c:pt idx="131">
                  <c:v>99.75</c:v>
                </c:pt>
                <c:pt idx="132">
                  <c:v>106</c:v>
                </c:pt>
                <c:pt idx="133">
                  <c:v>106.5</c:v>
                </c:pt>
                <c:pt idx="134">
                  <c:v>96.25</c:v>
                </c:pt>
                <c:pt idx="135">
                  <c:v>133.5</c:v>
                </c:pt>
                <c:pt idx="136">
                  <c:v>161</c:v>
                </c:pt>
                <c:pt idx="137">
                  <c:v>191</c:v>
                </c:pt>
                <c:pt idx="138">
                  <c:v>207</c:v>
                </c:pt>
                <c:pt idx="139">
                  <c:v>145</c:v>
                </c:pt>
                <c:pt idx="140">
                  <c:v>112.5</c:v>
                </c:pt>
                <c:pt idx="141">
                  <c:v>135.5</c:v>
                </c:pt>
                <c:pt idx="142">
                  <c:v>179.80000305175781</c:v>
                </c:pt>
                <c:pt idx="143">
                  <c:v>221.19999694824219</c:v>
                </c:pt>
                <c:pt idx="144">
                  <c:v>183.69999694824219</c:v>
                </c:pt>
                <c:pt idx="145">
                  <c:v>158.69999694824219</c:v>
                </c:pt>
                <c:pt idx="146">
                  <c:v>156.30000305175781</c:v>
                </c:pt>
                <c:pt idx="147">
                  <c:v>148</c:v>
                </c:pt>
                <c:pt idx="148">
                  <c:v>216.80000305175781</c:v>
                </c:pt>
                <c:pt idx="149">
                  <c:v>353</c:v>
                </c:pt>
                <c:pt idx="150">
                  <c:v>431</c:v>
                </c:pt>
                <c:pt idx="151">
                  <c:v>384.5</c:v>
                </c:pt>
                <c:pt idx="152">
                  <c:v>463</c:v>
                </c:pt>
                <c:pt idx="153">
                  <c:v>1091</c:v>
                </c:pt>
                <c:pt idx="154">
                  <c:v>3304</c:v>
                </c:pt>
                <c:pt idx="155">
                  <c:v>8966</c:v>
                </c:pt>
                <c:pt idx="156">
                  <c:v>16630</c:v>
                </c:pt>
                <c:pt idx="157">
                  <c:v>19570</c:v>
                </c:pt>
                <c:pt idx="158">
                  <c:v>14650</c:v>
                </c:pt>
                <c:pt idx="159">
                  <c:v>7254</c:v>
                </c:pt>
                <c:pt idx="160">
                  <c:v>2799</c:v>
                </c:pt>
                <c:pt idx="161">
                  <c:v>1113</c:v>
                </c:pt>
                <c:pt idx="162">
                  <c:v>475</c:v>
                </c:pt>
                <c:pt idx="163">
                  <c:v>263</c:v>
                </c:pt>
                <c:pt idx="164">
                  <c:v>208.30000305175781</c:v>
                </c:pt>
                <c:pt idx="165">
                  <c:v>208.30000305175781</c:v>
                </c:pt>
                <c:pt idx="166">
                  <c:v>195.5</c:v>
                </c:pt>
                <c:pt idx="167">
                  <c:v>108.5</c:v>
                </c:pt>
                <c:pt idx="168">
                  <c:v>52.25</c:v>
                </c:pt>
                <c:pt idx="169">
                  <c:v>74.5</c:v>
                </c:pt>
                <c:pt idx="170">
                  <c:v>99.75</c:v>
                </c:pt>
                <c:pt idx="171">
                  <c:v>90</c:v>
                </c:pt>
                <c:pt idx="172">
                  <c:v>61.75</c:v>
                </c:pt>
                <c:pt idx="173">
                  <c:v>53.75</c:v>
                </c:pt>
                <c:pt idx="174">
                  <c:v>72</c:v>
                </c:pt>
                <c:pt idx="175">
                  <c:v>88.5</c:v>
                </c:pt>
                <c:pt idx="176">
                  <c:v>94.5</c:v>
                </c:pt>
                <c:pt idx="177">
                  <c:v>98.25</c:v>
                </c:pt>
                <c:pt idx="178">
                  <c:v>92</c:v>
                </c:pt>
                <c:pt idx="179">
                  <c:v>96</c:v>
                </c:pt>
                <c:pt idx="180">
                  <c:v>114</c:v>
                </c:pt>
                <c:pt idx="181">
                  <c:v>115.80000305175781</c:v>
                </c:pt>
                <c:pt idx="182">
                  <c:v>125.5</c:v>
                </c:pt>
                <c:pt idx="183">
                  <c:v>164.30000305175781</c:v>
                </c:pt>
                <c:pt idx="184">
                  <c:v>188.80000305175781</c:v>
                </c:pt>
                <c:pt idx="185">
                  <c:v>157.69999694824219</c:v>
                </c:pt>
                <c:pt idx="186">
                  <c:v>110.5</c:v>
                </c:pt>
                <c:pt idx="187">
                  <c:v>121</c:v>
                </c:pt>
                <c:pt idx="188">
                  <c:v>212.5</c:v>
                </c:pt>
                <c:pt idx="189">
                  <c:v>319.5</c:v>
                </c:pt>
                <c:pt idx="190">
                  <c:v>333</c:v>
                </c:pt>
                <c:pt idx="191">
                  <c:v>254.30000305175781</c:v>
                </c:pt>
                <c:pt idx="192">
                  <c:v>220.80000305175781</c:v>
                </c:pt>
                <c:pt idx="193">
                  <c:v>297.29998779296875</c:v>
                </c:pt>
                <c:pt idx="194">
                  <c:v>536.5</c:v>
                </c:pt>
                <c:pt idx="195">
                  <c:v>1371</c:v>
                </c:pt>
                <c:pt idx="196">
                  <c:v>3364</c:v>
                </c:pt>
                <c:pt idx="197">
                  <c:v>5973</c:v>
                </c:pt>
                <c:pt idx="198">
                  <c:v>6889</c:v>
                </c:pt>
                <c:pt idx="199">
                  <c:v>5099</c:v>
                </c:pt>
                <c:pt idx="200">
                  <c:v>2644</c:v>
                </c:pt>
                <c:pt idx="201">
                  <c:v>1119</c:v>
                </c:pt>
                <c:pt idx="202">
                  <c:v>475.5</c:v>
                </c:pt>
                <c:pt idx="203">
                  <c:v>303.5</c:v>
                </c:pt>
                <c:pt idx="204">
                  <c:v>238.80000305175781</c:v>
                </c:pt>
                <c:pt idx="205">
                  <c:v>180</c:v>
                </c:pt>
                <c:pt idx="206">
                  <c:v>136.5</c:v>
                </c:pt>
                <c:pt idx="207">
                  <c:v>125.19999694824219</c:v>
                </c:pt>
                <c:pt idx="208">
                  <c:v>127.80000305175781</c:v>
                </c:pt>
                <c:pt idx="209">
                  <c:v>94</c:v>
                </c:pt>
                <c:pt idx="210">
                  <c:v>52</c:v>
                </c:pt>
                <c:pt idx="211">
                  <c:v>35.75</c:v>
                </c:pt>
                <c:pt idx="212">
                  <c:v>22.25</c:v>
                </c:pt>
                <c:pt idx="213">
                  <c:v>22</c:v>
                </c:pt>
                <c:pt idx="214">
                  <c:v>29.5</c:v>
                </c:pt>
                <c:pt idx="215">
                  <c:v>16</c:v>
                </c:pt>
                <c:pt idx="216">
                  <c:v>14.5</c:v>
                </c:pt>
                <c:pt idx="217">
                  <c:v>38</c:v>
                </c:pt>
                <c:pt idx="218">
                  <c:v>83</c:v>
                </c:pt>
                <c:pt idx="219">
                  <c:v>119.5</c:v>
                </c:pt>
                <c:pt idx="220">
                  <c:v>92</c:v>
                </c:pt>
                <c:pt idx="221">
                  <c:v>65.75</c:v>
                </c:pt>
                <c:pt idx="222">
                  <c:v>66</c:v>
                </c:pt>
                <c:pt idx="223">
                  <c:v>60.25</c:v>
                </c:pt>
                <c:pt idx="224">
                  <c:v>75.25</c:v>
                </c:pt>
                <c:pt idx="225">
                  <c:v>77.75</c:v>
                </c:pt>
                <c:pt idx="226">
                  <c:v>52.25</c:v>
                </c:pt>
                <c:pt idx="227">
                  <c:v>45.25</c:v>
                </c:pt>
                <c:pt idx="228">
                  <c:v>77.25</c:v>
                </c:pt>
                <c:pt idx="229">
                  <c:v>127.5</c:v>
                </c:pt>
                <c:pt idx="230">
                  <c:v>135.69999694824219</c:v>
                </c:pt>
                <c:pt idx="231">
                  <c:v>113.5</c:v>
                </c:pt>
                <c:pt idx="232">
                  <c:v>139</c:v>
                </c:pt>
                <c:pt idx="233">
                  <c:v>230.80000305175781</c:v>
                </c:pt>
                <c:pt idx="234">
                  <c:v>350.5</c:v>
                </c:pt>
                <c:pt idx="235">
                  <c:v>530.29998779296875</c:v>
                </c:pt>
                <c:pt idx="236">
                  <c:v>1062</c:v>
                </c:pt>
                <c:pt idx="237">
                  <c:v>2296</c:v>
                </c:pt>
                <c:pt idx="238">
                  <c:v>3615</c:v>
                </c:pt>
                <c:pt idx="239">
                  <c:v>4158</c:v>
                </c:pt>
                <c:pt idx="240">
                  <c:v>3795</c:v>
                </c:pt>
                <c:pt idx="241">
                  <c:v>2458</c:v>
                </c:pt>
                <c:pt idx="242">
                  <c:v>1026</c:v>
                </c:pt>
                <c:pt idx="243">
                  <c:v>452</c:v>
                </c:pt>
                <c:pt idx="244">
                  <c:v>338.79998779296875</c:v>
                </c:pt>
                <c:pt idx="245">
                  <c:v>244.69999694824219</c:v>
                </c:pt>
                <c:pt idx="246">
                  <c:v>173.80000305175781</c:v>
                </c:pt>
                <c:pt idx="247">
                  <c:v>117.30000305175781</c:v>
                </c:pt>
                <c:pt idx="248">
                  <c:v>63.75</c:v>
                </c:pt>
                <c:pt idx="249">
                  <c:v>50.5</c:v>
                </c:pt>
                <c:pt idx="250">
                  <c:v>53.25</c:v>
                </c:pt>
                <c:pt idx="251">
                  <c:v>38.5</c:v>
                </c:pt>
                <c:pt idx="252">
                  <c:v>45.5</c:v>
                </c:pt>
                <c:pt idx="253">
                  <c:v>59.5</c:v>
                </c:pt>
                <c:pt idx="254">
                  <c:v>39</c:v>
                </c:pt>
                <c:pt idx="255">
                  <c:v>55.25</c:v>
                </c:pt>
                <c:pt idx="256">
                  <c:v>85</c:v>
                </c:pt>
                <c:pt idx="257">
                  <c:v>63.25</c:v>
                </c:pt>
                <c:pt idx="258">
                  <c:v>65.75</c:v>
                </c:pt>
                <c:pt idx="259">
                  <c:v>87.25</c:v>
                </c:pt>
                <c:pt idx="260">
                  <c:v>97</c:v>
                </c:pt>
                <c:pt idx="261">
                  <c:v>121.19999694824219</c:v>
                </c:pt>
                <c:pt idx="262">
                  <c:v>134</c:v>
                </c:pt>
                <c:pt idx="263">
                  <c:v>126.5</c:v>
                </c:pt>
                <c:pt idx="264">
                  <c:v>112.30000305175781</c:v>
                </c:pt>
                <c:pt idx="265">
                  <c:v>122.5</c:v>
                </c:pt>
                <c:pt idx="266">
                  <c:v>150.80000305175781</c:v>
                </c:pt>
                <c:pt idx="267">
                  <c:v>129.30000305175781</c:v>
                </c:pt>
                <c:pt idx="268">
                  <c:v>92.25</c:v>
                </c:pt>
                <c:pt idx="269">
                  <c:v>106.30000305175781</c:v>
                </c:pt>
                <c:pt idx="270">
                  <c:v>124.80000305175781</c:v>
                </c:pt>
                <c:pt idx="271">
                  <c:v>110.5</c:v>
                </c:pt>
                <c:pt idx="272">
                  <c:v>92</c:v>
                </c:pt>
                <c:pt idx="273">
                  <c:v>89.25</c:v>
                </c:pt>
                <c:pt idx="274">
                  <c:v>232.19999694824219</c:v>
                </c:pt>
                <c:pt idx="275">
                  <c:v>531.70001220703125</c:v>
                </c:pt>
                <c:pt idx="276">
                  <c:v>862</c:v>
                </c:pt>
                <c:pt idx="277">
                  <c:v>1429</c:v>
                </c:pt>
                <c:pt idx="278">
                  <c:v>2674</c:v>
                </c:pt>
                <c:pt idx="279">
                  <c:v>5214</c:v>
                </c:pt>
                <c:pt idx="280">
                  <c:v>7754</c:v>
                </c:pt>
                <c:pt idx="281">
                  <c:v>7342</c:v>
                </c:pt>
                <c:pt idx="282">
                  <c:v>4473</c:v>
                </c:pt>
                <c:pt idx="283">
                  <c:v>1950</c:v>
                </c:pt>
                <c:pt idx="284">
                  <c:v>676.5</c:v>
                </c:pt>
                <c:pt idx="285">
                  <c:v>242</c:v>
                </c:pt>
                <c:pt idx="286">
                  <c:v>156.69999694824219</c:v>
                </c:pt>
                <c:pt idx="287">
                  <c:v>116</c:v>
                </c:pt>
                <c:pt idx="288">
                  <c:v>109.30000305175781</c:v>
                </c:pt>
                <c:pt idx="289">
                  <c:v>146.80000305175781</c:v>
                </c:pt>
                <c:pt idx="290">
                  <c:v>161.69999694824219</c:v>
                </c:pt>
                <c:pt idx="291">
                  <c:v>142</c:v>
                </c:pt>
                <c:pt idx="292">
                  <c:v>100.80000305175781</c:v>
                </c:pt>
                <c:pt idx="293">
                  <c:v>92.75</c:v>
                </c:pt>
                <c:pt idx="294">
                  <c:v>114.80000305175781</c:v>
                </c:pt>
                <c:pt idx="295">
                  <c:v>97.5</c:v>
                </c:pt>
                <c:pt idx="296">
                  <c:v>56.25</c:v>
                </c:pt>
                <c:pt idx="297">
                  <c:v>47.5</c:v>
                </c:pt>
                <c:pt idx="298">
                  <c:v>65.75</c:v>
                </c:pt>
                <c:pt idx="299">
                  <c:v>82.5</c:v>
                </c:pt>
                <c:pt idx="300">
                  <c:v>102.80000305175781</c:v>
                </c:pt>
                <c:pt idx="301">
                  <c:v>106.30000305175781</c:v>
                </c:pt>
                <c:pt idx="302">
                  <c:v>98.5</c:v>
                </c:pt>
                <c:pt idx="303">
                  <c:v>103</c:v>
                </c:pt>
                <c:pt idx="304">
                  <c:v>119.19999694824219</c:v>
                </c:pt>
                <c:pt idx="305">
                  <c:v>133.30000305175781</c:v>
                </c:pt>
                <c:pt idx="306">
                  <c:v>139</c:v>
                </c:pt>
                <c:pt idx="307">
                  <c:v>131.69999694824219</c:v>
                </c:pt>
                <c:pt idx="308">
                  <c:v>104.5</c:v>
                </c:pt>
                <c:pt idx="309">
                  <c:v>85.75</c:v>
                </c:pt>
                <c:pt idx="310">
                  <c:v>67.75</c:v>
                </c:pt>
                <c:pt idx="311">
                  <c:v>99.25</c:v>
                </c:pt>
                <c:pt idx="312">
                  <c:v>190</c:v>
                </c:pt>
                <c:pt idx="313">
                  <c:v>226.80000305175781</c:v>
                </c:pt>
                <c:pt idx="314">
                  <c:v>234.5</c:v>
                </c:pt>
                <c:pt idx="315">
                  <c:v>305</c:v>
                </c:pt>
                <c:pt idx="316">
                  <c:v>486</c:v>
                </c:pt>
                <c:pt idx="317">
                  <c:v>739.5</c:v>
                </c:pt>
                <c:pt idx="318">
                  <c:v>1566</c:v>
                </c:pt>
                <c:pt idx="319">
                  <c:v>4539</c:v>
                </c:pt>
                <c:pt idx="320">
                  <c:v>10700</c:v>
                </c:pt>
                <c:pt idx="321">
                  <c:v>16850</c:v>
                </c:pt>
                <c:pt idx="322">
                  <c:v>16730</c:v>
                </c:pt>
                <c:pt idx="323">
                  <c:v>10620</c:v>
                </c:pt>
                <c:pt idx="324">
                  <c:v>4910</c:v>
                </c:pt>
                <c:pt idx="325">
                  <c:v>1968</c:v>
                </c:pt>
                <c:pt idx="326">
                  <c:v>742.79998779296875</c:v>
                </c:pt>
                <c:pt idx="327">
                  <c:v>396</c:v>
                </c:pt>
                <c:pt idx="328">
                  <c:v>281.29998779296875</c:v>
                </c:pt>
                <c:pt idx="329">
                  <c:v>212</c:v>
                </c:pt>
                <c:pt idx="330">
                  <c:v>161</c:v>
                </c:pt>
                <c:pt idx="331">
                  <c:v>103.30000305175781</c:v>
                </c:pt>
                <c:pt idx="332">
                  <c:v>99.5</c:v>
                </c:pt>
                <c:pt idx="333">
                  <c:v>122.5</c:v>
                </c:pt>
                <c:pt idx="334">
                  <c:v>119.19999694824219</c:v>
                </c:pt>
                <c:pt idx="335">
                  <c:v>142</c:v>
                </c:pt>
                <c:pt idx="336">
                  <c:v>154.30000305175781</c:v>
                </c:pt>
                <c:pt idx="337">
                  <c:v>103.5</c:v>
                </c:pt>
                <c:pt idx="338">
                  <c:v>67.75</c:v>
                </c:pt>
                <c:pt idx="339">
                  <c:v>75</c:v>
                </c:pt>
                <c:pt idx="340">
                  <c:v>106</c:v>
                </c:pt>
                <c:pt idx="341">
                  <c:v>127.80000305175781</c:v>
                </c:pt>
                <c:pt idx="342">
                  <c:v>111.30000305175781</c:v>
                </c:pt>
                <c:pt idx="343">
                  <c:v>105.30000305175781</c:v>
                </c:pt>
                <c:pt idx="344">
                  <c:v>117.30000305175781</c:v>
                </c:pt>
                <c:pt idx="345">
                  <c:v>113.30000305175781</c:v>
                </c:pt>
                <c:pt idx="346">
                  <c:v>106.69999694824219</c:v>
                </c:pt>
                <c:pt idx="347">
                  <c:v>127</c:v>
                </c:pt>
                <c:pt idx="348">
                  <c:v>172.19999694824219</c:v>
                </c:pt>
                <c:pt idx="349">
                  <c:v>207.5</c:v>
                </c:pt>
                <c:pt idx="350">
                  <c:v>210.30000305175781</c:v>
                </c:pt>
                <c:pt idx="351">
                  <c:v>180</c:v>
                </c:pt>
                <c:pt idx="352">
                  <c:v>136.69999694824219</c:v>
                </c:pt>
                <c:pt idx="353">
                  <c:v>119.5</c:v>
                </c:pt>
                <c:pt idx="354">
                  <c:v>133</c:v>
                </c:pt>
                <c:pt idx="355">
                  <c:v>178.30000305175781</c:v>
                </c:pt>
                <c:pt idx="356">
                  <c:v>291.29998779296875</c:v>
                </c:pt>
                <c:pt idx="357">
                  <c:v>448.20001220703125</c:v>
                </c:pt>
                <c:pt idx="358">
                  <c:v>754.79998779296875</c:v>
                </c:pt>
                <c:pt idx="359">
                  <c:v>2124</c:v>
                </c:pt>
                <c:pt idx="360">
                  <c:v>7352</c:v>
                </c:pt>
                <c:pt idx="361">
                  <c:v>20690</c:v>
                </c:pt>
                <c:pt idx="362">
                  <c:v>35890</c:v>
                </c:pt>
                <c:pt idx="363">
                  <c:v>35790</c:v>
                </c:pt>
                <c:pt idx="364">
                  <c:v>20660</c:v>
                </c:pt>
                <c:pt idx="365">
                  <c:v>7398</c:v>
                </c:pt>
                <c:pt idx="366">
                  <c:v>2092</c:v>
                </c:pt>
                <c:pt idx="367">
                  <c:v>728.70001220703125</c:v>
                </c:pt>
                <c:pt idx="368">
                  <c:v>381.5</c:v>
                </c:pt>
                <c:pt idx="369">
                  <c:v>270.5</c:v>
                </c:pt>
                <c:pt idx="370">
                  <c:v>221.19999694824219</c:v>
                </c:pt>
                <c:pt idx="371">
                  <c:v>144.19999694824219</c:v>
                </c:pt>
                <c:pt idx="372">
                  <c:v>111.69999694824219</c:v>
                </c:pt>
                <c:pt idx="373">
                  <c:v>117.80000305175781</c:v>
                </c:pt>
                <c:pt idx="374">
                  <c:v>111.69999694824219</c:v>
                </c:pt>
                <c:pt idx="375">
                  <c:v>75.5</c:v>
                </c:pt>
                <c:pt idx="376">
                  <c:v>80.75</c:v>
                </c:pt>
                <c:pt idx="377">
                  <c:v>132.69999694824219</c:v>
                </c:pt>
                <c:pt idx="378">
                  <c:v>166.5</c:v>
                </c:pt>
                <c:pt idx="379">
                  <c:v>179.5</c:v>
                </c:pt>
                <c:pt idx="380">
                  <c:v>164.30000305175781</c:v>
                </c:pt>
                <c:pt idx="381">
                  <c:v>151.80000305175781</c:v>
                </c:pt>
                <c:pt idx="382">
                  <c:v>177.30000305175781</c:v>
                </c:pt>
                <c:pt idx="383">
                  <c:v>238.19999694824219</c:v>
                </c:pt>
                <c:pt idx="384">
                  <c:v>251.30000305175781</c:v>
                </c:pt>
                <c:pt idx="385">
                  <c:v>177.30000305175781</c:v>
                </c:pt>
                <c:pt idx="386">
                  <c:v>143</c:v>
                </c:pt>
                <c:pt idx="387">
                  <c:v>151.80000305175781</c:v>
                </c:pt>
                <c:pt idx="388">
                  <c:v>122</c:v>
                </c:pt>
                <c:pt idx="389">
                  <c:v>138.30000305175781</c:v>
                </c:pt>
                <c:pt idx="390">
                  <c:v>188.5</c:v>
                </c:pt>
                <c:pt idx="391">
                  <c:v>183</c:v>
                </c:pt>
                <c:pt idx="392">
                  <c:v>202.30000305175781</c:v>
                </c:pt>
                <c:pt idx="393">
                  <c:v>377.5</c:v>
                </c:pt>
                <c:pt idx="394">
                  <c:v>652.29998779296875</c:v>
                </c:pt>
                <c:pt idx="395">
                  <c:v>749</c:v>
                </c:pt>
                <c:pt idx="396">
                  <c:v>638.5</c:v>
                </c:pt>
                <c:pt idx="397">
                  <c:v>527.70001220703125</c:v>
                </c:pt>
                <c:pt idx="398">
                  <c:v>427.29998779296875</c:v>
                </c:pt>
                <c:pt idx="399">
                  <c:v>523.70001220703125</c:v>
                </c:pt>
                <c:pt idx="400">
                  <c:v>2053</c:v>
                </c:pt>
                <c:pt idx="401">
                  <c:v>9554</c:v>
                </c:pt>
                <c:pt idx="402">
                  <c:v>30350</c:v>
                </c:pt>
                <c:pt idx="403">
                  <c:v>54580</c:v>
                </c:pt>
                <c:pt idx="404">
                  <c:v>53910</c:v>
                </c:pt>
                <c:pt idx="405">
                  <c:v>29200</c:v>
                </c:pt>
                <c:pt idx="406">
                  <c:v>9270</c:v>
                </c:pt>
                <c:pt idx="407">
                  <c:v>2504</c:v>
                </c:pt>
                <c:pt idx="408">
                  <c:v>870.5</c:v>
                </c:pt>
                <c:pt idx="409">
                  <c:v>522</c:v>
                </c:pt>
                <c:pt idx="410">
                  <c:v>467.5</c:v>
                </c:pt>
                <c:pt idx="411">
                  <c:v>333.70001220703125</c:v>
                </c:pt>
                <c:pt idx="412">
                  <c:v>170.5</c:v>
                </c:pt>
                <c:pt idx="413">
                  <c:v>118.5</c:v>
                </c:pt>
                <c:pt idx="414">
                  <c:v>160.69999694824219</c:v>
                </c:pt>
                <c:pt idx="415">
                  <c:v>208.69999694824219</c:v>
                </c:pt>
                <c:pt idx="416">
                  <c:v>216</c:v>
                </c:pt>
                <c:pt idx="417">
                  <c:v>217.5</c:v>
                </c:pt>
                <c:pt idx="418">
                  <c:v>188</c:v>
                </c:pt>
                <c:pt idx="419">
                  <c:v>153.80000305175781</c:v>
                </c:pt>
                <c:pt idx="420">
                  <c:v>159.30000305175781</c:v>
                </c:pt>
                <c:pt idx="421">
                  <c:v>149.5</c:v>
                </c:pt>
                <c:pt idx="422">
                  <c:v>127</c:v>
                </c:pt>
                <c:pt idx="423">
                  <c:v>119</c:v>
                </c:pt>
                <c:pt idx="424">
                  <c:v>115.5</c:v>
                </c:pt>
                <c:pt idx="425">
                  <c:v>126.30000305175781</c:v>
                </c:pt>
                <c:pt idx="426">
                  <c:v>123.80000305175781</c:v>
                </c:pt>
                <c:pt idx="427">
                  <c:v>96.75</c:v>
                </c:pt>
                <c:pt idx="428">
                  <c:v>88.5</c:v>
                </c:pt>
                <c:pt idx="429">
                  <c:v>118</c:v>
                </c:pt>
                <c:pt idx="430">
                  <c:v>174.19999694824219</c:v>
                </c:pt>
                <c:pt idx="431">
                  <c:v>224.30000305175781</c:v>
                </c:pt>
                <c:pt idx="432">
                  <c:v>295</c:v>
                </c:pt>
                <c:pt idx="433">
                  <c:v>360</c:v>
                </c:pt>
                <c:pt idx="434">
                  <c:v>375</c:v>
                </c:pt>
                <c:pt idx="435">
                  <c:v>449</c:v>
                </c:pt>
                <c:pt idx="436">
                  <c:v>578.20001220703125</c:v>
                </c:pt>
                <c:pt idx="437">
                  <c:v>567.79998779296875</c:v>
                </c:pt>
                <c:pt idx="438">
                  <c:v>394.70001220703125</c:v>
                </c:pt>
                <c:pt idx="439">
                  <c:v>383.70001220703125</c:v>
                </c:pt>
                <c:pt idx="440">
                  <c:v>823.20001220703125</c:v>
                </c:pt>
                <c:pt idx="441">
                  <c:v>2623</c:v>
                </c:pt>
                <c:pt idx="442">
                  <c:v>10730</c:v>
                </c:pt>
                <c:pt idx="443">
                  <c:v>35940</c:v>
                </c:pt>
                <c:pt idx="444">
                  <c:v>65790</c:v>
                </c:pt>
                <c:pt idx="445">
                  <c:v>63300</c:v>
                </c:pt>
                <c:pt idx="446">
                  <c:v>32530</c:v>
                </c:pt>
                <c:pt idx="447">
                  <c:v>9482</c:v>
                </c:pt>
                <c:pt idx="448">
                  <c:v>2180</c:v>
                </c:pt>
                <c:pt idx="449">
                  <c:v>733</c:v>
                </c:pt>
                <c:pt idx="450">
                  <c:v>450.79998779296875</c:v>
                </c:pt>
                <c:pt idx="451">
                  <c:v>388</c:v>
                </c:pt>
                <c:pt idx="452">
                  <c:v>338.20001220703125</c:v>
                </c:pt>
                <c:pt idx="453">
                  <c:v>243.30000305175781</c:v>
                </c:pt>
                <c:pt idx="454">
                  <c:v>228.80000305175781</c:v>
                </c:pt>
                <c:pt idx="455">
                  <c:v>280.79998779296875</c:v>
                </c:pt>
                <c:pt idx="456">
                  <c:v>235.30000305175781</c:v>
                </c:pt>
                <c:pt idx="457">
                  <c:v>122.19999694824219</c:v>
                </c:pt>
                <c:pt idx="458">
                  <c:v>91.5</c:v>
                </c:pt>
                <c:pt idx="459">
                  <c:v>139.80000305175781</c:v>
                </c:pt>
                <c:pt idx="460">
                  <c:v>171</c:v>
                </c:pt>
                <c:pt idx="461">
                  <c:v>138.5</c:v>
                </c:pt>
                <c:pt idx="462">
                  <c:v>127.30000305175781</c:v>
                </c:pt>
                <c:pt idx="463">
                  <c:v>158.69999694824219</c:v>
                </c:pt>
                <c:pt idx="464">
                  <c:v>187</c:v>
                </c:pt>
                <c:pt idx="465">
                  <c:v>212.30000305175781</c:v>
                </c:pt>
                <c:pt idx="466">
                  <c:v>198.19999694824219</c:v>
                </c:pt>
                <c:pt idx="467">
                  <c:v>208</c:v>
                </c:pt>
                <c:pt idx="468">
                  <c:v>279</c:v>
                </c:pt>
                <c:pt idx="469">
                  <c:v>275.5</c:v>
                </c:pt>
                <c:pt idx="470">
                  <c:v>207.19999694824219</c:v>
                </c:pt>
                <c:pt idx="471">
                  <c:v>207.5</c:v>
                </c:pt>
                <c:pt idx="472">
                  <c:v>245.80000305175781</c:v>
                </c:pt>
                <c:pt idx="473">
                  <c:v>259</c:v>
                </c:pt>
                <c:pt idx="474">
                  <c:v>254.5</c:v>
                </c:pt>
                <c:pt idx="475">
                  <c:v>285</c:v>
                </c:pt>
                <c:pt idx="476">
                  <c:v>343.79998779296875</c:v>
                </c:pt>
                <c:pt idx="477">
                  <c:v>342</c:v>
                </c:pt>
                <c:pt idx="478">
                  <c:v>288.5</c:v>
                </c:pt>
                <c:pt idx="479">
                  <c:v>267.5</c:v>
                </c:pt>
                <c:pt idx="480">
                  <c:v>321.20001220703125</c:v>
                </c:pt>
                <c:pt idx="481">
                  <c:v>645</c:v>
                </c:pt>
                <c:pt idx="482">
                  <c:v>2521</c:v>
                </c:pt>
                <c:pt idx="483">
                  <c:v>11720</c:v>
                </c:pt>
                <c:pt idx="484">
                  <c:v>36070</c:v>
                </c:pt>
                <c:pt idx="485">
                  <c:v>61430</c:v>
                </c:pt>
                <c:pt idx="486">
                  <c:v>57070</c:v>
                </c:pt>
                <c:pt idx="487">
                  <c:v>28950</c:v>
                </c:pt>
                <c:pt idx="488">
                  <c:v>8693</c:v>
                </c:pt>
                <c:pt idx="489">
                  <c:v>2296</c:v>
                </c:pt>
                <c:pt idx="490">
                  <c:v>708</c:v>
                </c:pt>
                <c:pt idx="491">
                  <c:v>401</c:v>
                </c:pt>
                <c:pt idx="492">
                  <c:v>363.5</c:v>
                </c:pt>
                <c:pt idx="493">
                  <c:v>297.29998779296875</c:v>
                </c:pt>
                <c:pt idx="494">
                  <c:v>271.5</c:v>
                </c:pt>
                <c:pt idx="495">
                  <c:v>266</c:v>
                </c:pt>
                <c:pt idx="496">
                  <c:v>226.80000305175781</c:v>
                </c:pt>
                <c:pt idx="497">
                  <c:v>240</c:v>
                </c:pt>
                <c:pt idx="498">
                  <c:v>244.19999694824219</c:v>
                </c:pt>
                <c:pt idx="499">
                  <c:v>197.5</c:v>
                </c:pt>
                <c:pt idx="500">
                  <c:v>201.5</c:v>
                </c:pt>
                <c:pt idx="501">
                  <c:v>206</c:v>
                </c:pt>
                <c:pt idx="502">
                  <c:v>156</c:v>
                </c:pt>
                <c:pt idx="503">
                  <c:v>144.19999694824219</c:v>
                </c:pt>
                <c:pt idx="504">
                  <c:v>155.30000305175781</c:v>
                </c:pt>
                <c:pt idx="505">
                  <c:v>145.5</c:v>
                </c:pt>
                <c:pt idx="506">
                  <c:v>156</c:v>
                </c:pt>
                <c:pt idx="507">
                  <c:v>213.80000305175781</c:v>
                </c:pt>
                <c:pt idx="508">
                  <c:v>265</c:v>
                </c:pt>
                <c:pt idx="509">
                  <c:v>216.5</c:v>
                </c:pt>
                <c:pt idx="510">
                  <c:v>142.5</c:v>
                </c:pt>
                <c:pt idx="511">
                  <c:v>140</c:v>
                </c:pt>
                <c:pt idx="512">
                  <c:v>195.5</c:v>
                </c:pt>
                <c:pt idx="513">
                  <c:v>273.70001220703125</c:v>
                </c:pt>
                <c:pt idx="514">
                  <c:v>311</c:v>
                </c:pt>
                <c:pt idx="515">
                  <c:v>251.30000305175781</c:v>
                </c:pt>
                <c:pt idx="516">
                  <c:v>218</c:v>
                </c:pt>
                <c:pt idx="517">
                  <c:v>290.79998779296875</c:v>
                </c:pt>
                <c:pt idx="518">
                  <c:v>337</c:v>
                </c:pt>
                <c:pt idx="519">
                  <c:v>347</c:v>
                </c:pt>
                <c:pt idx="520">
                  <c:v>331.5</c:v>
                </c:pt>
                <c:pt idx="521">
                  <c:v>319.70001220703125</c:v>
                </c:pt>
                <c:pt idx="522">
                  <c:v>606</c:v>
                </c:pt>
                <c:pt idx="523">
                  <c:v>2594</c:v>
                </c:pt>
                <c:pt idx="524">
                  <c:v>9991</c:v>
                </c:pt>
                <c:pt idx="525">
                  <c:v>26530</c:v>
                </c:pt>
                <c:pt idx="526">
                  <c:v>41540</c:v>
                </c:pt>
                <c:pt idx="527">
                  <c:v>36630</c:v>
                </c:pt>
                <c:pt idx="528">
                  <c:v>18390</c:v>
                </c:pt>
                <c:pt idx="529">
                  <c:v>5913</c:v>
                </c:pt>
                <c:pt idx="530">
                  <c:v>1725</c:v>
                </c:pt>
                <c:pt idx="531">
                  <c:v>605.29998779296875</c:v>
                </c:pt>
                <c:pt idx="532">
                  <c:v>296.5</c:v>
                </c:pt>
                <c:pt idx="533">
                  <c:v>223.19999694824219</c:v>
                </c:pt>
                <c:pt idx="534">
                  <c:v>199.19999694824219</c:v>
                </c:pt>
                <c:pt idx="535">
                  <c:v>164.80000305175781</c:v>
                </c:pt>
                <c:pt idx="536">
                  <c:v>173</c:v>
                </c:pt>
                <c:pt idx="537">
                  <c:v>195.19999694824219</c:v>
                </c:pt>
                <c:pt idx="538">
                  <c:v>173</c:v>
                </c:pt>
                <c:pt idx="539">
                  <c:v>174</c:v>
                </c:pt>
                <c:pt idx="540">
                  <c:v>140</c:v>
                </c:pt>
                <c:pt idx="541">
                  <c:v>63.25</c:v>
                </c:pt>
                <c:pt idx="542">
                  <c:v>65.5</c:v>
                </c:pt>
                <c:pt idx="543">
                  <c:v>103</c:v>
                </c:pt>
                <c:pt idx="544">
                  <c:v>108</c:v>
                </c:pt>
                <c:pt idx="545">
                  <c:v>116.80000305175781</c:v>
                </c:pt>
                <c:pt idx="546">
                  <c:v>159.30000305175781</c:v>
                </c:pt>
                <c:pt idx="547">
                  <c:v>170.19999694824219</c:v>
                </c:pt>
                <c:pt idx="548">
                  <c:v>133.30000305175781</c:v>
                </c:pt>
                <c:pt idx="549">
                  <c:v>131.30000305175781</c:v>
                </c:pt>
                <c:pt idx="550">
                  <c:v>164.30000305175781</c:v>
                </c:pt>
                <c:pt idx="551">
                  <c:v>163.80000305175781</c:v>
                </c:pt>
                <c:pt idx="552">
                  <c:v>145.19999694824219</c:v>
                </c:pt>
                <c:pt idx="553">
                  <c:v>164</c:v>
                </c:pt>
                <c:pt idx="554">
                  <c:v>164.30000305175781</c:v>
                </c:pt>
                <c:pt idx="555">
                  <c:v>105.30000305175781</c:v>
                </c:pt>
                <c:pt idx="556">
                  <c:v>75.5</c:v>
                </c:pt>
                <c:pt idx="557">
                  <c:v>112.5</c:v>
                </c:pt>
                <c:pt idx="558">
                  <c:v>177.5</c:v>
                </c:pt>
                <c:pt idx="559">
                  <c:v>229.30000305175781</c:v>
                </c:pt>
                <c:pt idx="560">
                  <c:v>207</c:v>
                </c:pt>
                <c:pt idx="561">
                  <c:v>152.5</c:v>
                </c:pt>
                <c:pt idx="562">
                  <c:v>228</c:v>
                </c:pt>
                <c:pt idx="563">
                  <c:v>674</c:v>
                </c:pt>
                <c:pt idx="564">
                  <c:v>2409</c:v>
                </c:pt>
                <c:pt idx="565">
                  <c:v>7621</c:v>
                </c:pt>
                <c:pt idx="566">
                  <c:v>16320</c:v>
                </c:pt>
                <c:pt idx="567">
                  <c:v>21980</c:v>
                </c:pt>
                <c:pt idx="568">
                  <c:v>18530</c:v>
                </c:pt>
                <c:pt idx="569">
                  <c:v>9893</c:v>
                </c:pt>
                <c:pt idx="570">
                  <c:v>3539</c:v>
                </c:pt>
                <c:pt idx="571">
                  <c:v>1028</c:v>
                </c:pt>
                <c:pt idx="572">
                  <c:v>345.79998779296875</c:v>
                </c:pt>
                <c:pt idx="573">
                  <c:v>153</c:v>
                </c:pt>
                <c:pt idx="574">
                  <c:v>104.5</c:v>
                </c:pt>
                <c:pt idx="575">
                  <c:v>122.80000305175781</c:v>
                </c:pt>
                <c:pt idx="576">
                  <c:v>114.30000305175781</c:v>
                </c:pt>
                <c:pt idx="577">
                  <c:v>108</c:v>
                </c:pt>
                <c:pt idx="578">
                  <c:v>117.30000305175781</c:v>
                </c:pt>
                <c:pt idx="579">
                  <c:v>116</c:v>
                </c:pt>
                <c:pt idx="580">
                  <c:v>115.5</c:v>
                </c:pt>
                <c:pt idx="581">
                  <c:v>120.5</c:v>
                </c:pt>
                <c:pt idx="582">
                  <c:v>102.30000305175781</c:v>
                </c:pt>
                <c:pt idx="583">
                  <c:v>78</c:v>
                </c:pt>
                <c:pt idx="584">
                  <c:v>88.75</c:v>
                </c:pt>
                <c:pt idx="585">
                  <c:v>109.69999694824219</c:v>
                </c:pt>
                <c:pt idx="586">
                  <c:v>117.30000305175781</c:v>
                </c:pt>
                <c:pt idx="587">
                  <c:v>132.69999694824219</c:v>
                </c:pt>
                <c:pt idx="588">
                  <c:v>140.30000305175781</c:v>
                </c:pt>
                <c:pt idx="589">
                  <c:v>114</c:v>
                </c:pt>
                <c:pt idx="590">
                  <c:v>91.5</c:v>
                </c:pt>
                <c:pt idx="591">
                  <c:v>97.5</c:v>
                </c:pt>
                <c:pt idx="592">
                  <c:v>108.5</c:v>
                </c:pt>
                <c:pt idx="593">
                  <c:v>109</c:v>
                </c:pt>
                <c:pt idx="594">
                  <c:v>111.5</c:v>
                </c:pt>
                <c:pt idx="595">
                  <c:v>105</c:v>
                </c:pt>
                <c:pt idx="596">
                  <c:v>119.19999694824219</c:v>
                </c:pt>
                <c:pt idx="597">
                  <c:v>183</c:v>
                </c:pt>
                <c:pt idx="598">
                  <c:v>205.5</c:v>
                </c:pt>
                <c:pt idx="599">
                  <c:v>192.30000305175781</c:v>
                </c:pt>
                <c:pt idx="600">
                  <c:v>199.5</c:v>
                </c:pt>
                <c:pt idx="601">
                  <c:v>166.5</c:v>
                </c:pt>
                <c:pt idx="602">
                  <c:v>137.69999694824219</c:v>
                </c:pt>
                <c:pt idx="603">
                  <c:v>294</c:v>
                </c:pt>
                <c:pt idx="604">
                  <c:v>882.79998779296875</c:v>
                </c:pt>
                <c:pt idx="605">
                  <c:v>2245</c:v>
                </c:pt>
                <c:pt idx="606">
                  <c:v>4898</c:v>
                </c:pt>
                <c:pt idx="607">
                  <c:v>8578</c:v>
                </c:pt>
                <c:pt idx="608">
                  <c:v>10140</c:v>
                </c:pt>
                <c:pt idx="609">
                  <c:v>7620</c:v>
                </c:pt>
                <c:pt idx="610">
                  <c:v>3881</c:v>
                </c:pt>
                <c:pt idx="611">
                  <c:v>1521</c:v>
                </c:pt>
                <c:pt idx="612">
                  <c:v>591</c:v>
                </c:pt>
                <c:pt idx="613">
                  <c:v>307.20001220703125</c:v>
                </c:pt>
                <c:pt idx="614">
                  <c:v>146.19999694824219</c:v>
                </c:pt>
                <c:pt idx="615">
                  <c:v>88.25</c:v>
                </c:pt>
                <c:pt idx="616">
                  <c:v>58.75</c:v>
                </c:pt>
                <c:pt idx="617">
                  <c:v>40.25</c:v>
                </c:pt>
                <c:pt idx="618">
                  <c:v>53.75</c:v>
                </c:pt>
                <c:pt idx="619">
                  <c:v>80.5</c:v>
                </c:pt>
                <c:pt idx="620">
                  <c:v>80.75</c:v>
                </c:pt>
                <c:pt idx="621">
                  <c:v>58.25</c:v>
                </c:pt>
                <c:pt idx="622">
                  <c:v>43.25</c:v>
                </c:pt>
                <c:pt idx="623">
                  <c:v>30.5</c:v>
                </c:pt>
                <c:pt idx="624">
                  <c:v>17.25</c:v>
                </c:pt>
                <c:pt idx="625">
                  <c:v>9</c:v>
                </c:pt>
                <c:pt idx="626">
                  <c:v>14</c:v>
                </c:pt>
                <c:pt idx="627">
                  <c:v>43</c:v>
                </c:pt>
                <c:pt idx="628">
                  <c:v>81.75</c:v>
                </c:pt>
                <c:pt idx="629">
                  <c:v>93.75</c:v>
                </c:pt>
                <c:pt idx="630">
                  <c:v>68.75</c:v>
                </c:pt>
                <c:pt idx="631">
                  <c:v>54.75</c:v>
                </c:pt>
                <c:pt idx="632">
                  <c:v>56.25</c:v>
                </c:pt>
                <c:pt idx="633">
                  <c:v>67</c:v>
                </c:pt>
                <c:pt idx="634">
                  <c:v>119.5</c:v>
                </c:pt>
                <c:pt idx="635">
                  <c:v>154</c:v>
                </c:pt>
                <c:pt idx="636">
                  <c:v>125</c:v>
                </c:pt>
                <c:pt idx="637">
                  <c:v>103.80000305175781</c:v>
                </c:pt>
                <c:pt idx="638">
                  <c:v>117.30000305175781</c:v>
                </c:pt>
                <c:pt idx="639">
                  <c:v>136.5</c:v>
                </c:pt>
                <c:pt idx="640">
                  <c:v>159.69999694824219</c:v>
                </c:pt>
                <c:pt idx="641">
                  <c:v>172.80000305175781</c:v>
                </c:pt>
                <c:pt idx="642">
                  <c:v>152</c:v>
                </c:pt>
                <c:pt idx="643">
                  <c:v>189.80000305175781</c:v>
                </c:pt>
                <c:pt idx="644">
                  <c:v>354.29998779296875</c:v>
                </c:pt>
                <c:pt idx="645">
                  <c:v>569.5</c:v>
                </c:pt>
                <c:pt idx="646">
                  <c:v>1159</c:v>
                </c:pt>
                <c:pt idx="647">
                  <c:v>2390</c:v>
                </c:pt>
                <c:pt idx="648">
                  <c:v>3663</c:v>
                </c:pt>
                <c:pt idx="649">
                  <c:v>3947</c:v>
                </c:pt>
                <c:pt idx="650">
                  <c:v>2908</c:v>
                </c:pt>
                <c:pt idx="651">
                  <c:v>1498</c:v>
                </c:pt>
                <c:pt idx="652">
                  <c:v>580.79998779296875</c:v>
                </c:pt>
                <c:pt idx="653">
                  <c:v>179.5</c:v>
                </c:pt>
                <c:pt idx="654">
                  <c:v>100</c:v>
                </c:pt>
                <c:pt idx="655">
                  <c:v>118.80000305175781</c:v>
                </c:pt>
                <c:pt idx="656">
                  <c:v>98.25</c:v>
                </c:pt>
                <c:pt idx="657">
                  <c:v>69.75</c:v>
                </c:pt>
                <c:pt idx="658">
                  <c:v>49.75</c:v>
                </c:pt>
                <c:pt idx="659">
                  <c:v>18.25</c:v>
                </c:pt>
                <c:pt idx="660">
                  <c:v>7</c:v>
                </c:pt>
                <c:pt idx="661">
                  <c:v>18.5</c:v>
                </c:pt>
                <c:pt idx="662">
                  <c:v>26</c:v>
                </c:pt>
                <c:pt idx="663">
                  <c:v>25</c:v>
                </c:pt>
                <c:pt idx="664">
                  <c:v>25.25</c:v>
                </c:pt>
                <c:pt idx="665">
                  <c:v>21.5</c:v>
                </c:pt>
                <c:pt idx="666">
                  <c:v>9.75</c:v>
                </c:pt>
                <c:pt idx="667">
                  <c:v>6.75</c:v>
                </c:pt>
                <c:pt idx="668">
                  <c:v>13.5</c:v>
                </c:pt>
                <c:pt idx="669">
                  <c:v>15.25</c:v>
                </c:pt>
                <c:pt idx="670">
                  <c:v>30.5</c:v>
                </c:pt>
                <c:pt idx="671">
                  <c:v>54</c:v>
                </c:pt>
                <c:pt idx="672">
                  <c:v>71.5</c:v>
                </c:pt>
                <c:pt idx="673">
                  <c:v>99.5</c:v>
                </c:pt>
                <c:pt idx="674">
                  <c:v>87</c:v>
                </c:pt>
                <c:pt idx="675">
                  <c:v>36.75</c:v>
                </c:pt>
                <c:pt idx="676">
                  <c:v>48.25</c:v>
                </c:pt>
                <c:pt idx="677">
                  <c:v>84.25</c:v>
                </c:pt>
                <c:pt idx="678">
                  <c:v>66.25</c:v>
                </c:pt>
                <c:pt idx="679">
                  <c:v>49.25</c:v>
                </c:pt>
                <c:pt idx="680">
                  <c:v>72.5</c:v>
                </c:pt>
                <c:pt idx="681">
                  <c:v>108.30000305175781</c:v>
                </c:pt>
                <c:pt idx="682">
                  <c:v>152.5</c:v>
                </c:pt>
                <c:pt idx="683">
                  <c:v>275.5</c:v>
                </c:pt>
                <c:pt idx="684">
                  <c:v>560.70001220703125</c:v>
                </c:pt>
                <c:pt idx="685">
                  <c:v>929.70001220703125</c:v>
                </c:pt>
                <c:pt idx="686">
                  <c:v>1118</c:v>
                </c:pt>
                <c:pt idx="687">
                  <c:v>1091</c:v>
                </c:pt>
                <c:pt idx="688">
                  <c:v>1027</c:v>
                </c:pt>
                <c:pt idx="689">
                  <c:v>1075</c:v>
                </c:pt>
                <c:pt idx="690">
                  <c:v>1183</c:v>
                </c:pt>
                <c:pt idx="691">
                  <c:v>1008</c:v>
                </c:pt>
                <c:pt idx="692">
                  <c:v>675.29998779296875</c:v>
                </c:pt>
                <c:pt idx="693">
                  <c:v>472.5</c:v>
                </c:pt>
                <c:pt idx="694">
                  <c:v>277.5</c:v>
                </c:pt>
                <c:pt idx="695">
                  <c:v>94.25</c:v>
                </c:pt>
                <c:pt idx="696">
                  <c:v>26.25</c:v>
                </c:pt>
                <c:pt idx="697">
                  <c:v>17.5</c:v>
                </c:pt>
                <c:pt idx="698">
                  <c:v>13</c:v>
                </c:pt>
                <c:pt idx="699">
                  <c:v>16.5</c:v>
                </c:pt>
                <c:pt idx="700">
                  <c:v>21</c:v>
                </c:pt>
                <c:pt idx="701">
                  <c:v>21.5</c:v>
                </c:pt>
                <c:pt idx="702">
                  <c:v>17</c:v>
                </c:pt>
                <c:pt idx="703">
                  <c:v>13</c:v>
                </c:pt>
                <c:pt idx="704">
                  <c:v>25.25</c:v>
                </c:pt>
                <c:pt idx="705">
                  <c:v>47.75</c:v>
                </c:pt>
                <c:pt idx="706">
                  <c:v>57.25</c:v>
                </c:pt>
                <c:pt idx="707">
                  <c:v>62</c:v>
                </c:pt>
                <c:pt idx="708">
                  <c:v>54.75</c:v>
                </c:pt>
                <c:pt idx="709">
                  <c:v>49.25</c:v>
                </c:pt>
                <c:pt idx="710">
                  <c:v>70.75</c:v>
                </c:pt>
                <c:pt idx="711">
                  <c:v>67.5</c:v>
                </c:pt>
                <c:pt idx="712">
                  <c:v>65.75</c:v>
                </c:pt>
                <c:pt idx="713">
                  <c:v>88.25</c:v>
                </c:pt>
                <c:pt idx="714">
                  <c:v>60.25</c:v>
                </c:pt>
                <c:pt idx="715">
                  <c:v>17.75</c:v>
                </c:pt>
                <c:pt idx="716">
                  <c:v>23</c:v>
                </c:pt>
                <c:pt idx="717">
                  <c:v>47.75</c:v>
                </c:pt>
                <c:pt idx="718">
                  <c:v>65</c:v>
                </c:pt>
                <c:pt idx="719">
                  <c:v>75.25</c:v>
                </c:pt>
                <c:pt idx="720">
                  <c:v>71</c:v>
                </c:pt>
                <c:pt idx="721">
                  <c:v>91.75</c:v>
                </c:pt>
                <c:pt idx="722">
                  <c:v>160.5</c:v>
                </c:pt>
                <c:pt idx="723">
                  <c:v>213.5</c:v>
                </c:pt>
                <c:pt idx="724">
                  <c:v>327.70001220703125</c:v>
                </c:pt>
                <c:pt idx="725">
                  <c:v>513.79998779296875</c:v>
                </c:pt>
                <c:pt idx="726">
                  <c:v>626.29998779296875</c:v>
                </c:pt>
                <c:pt idx="727">
                  <c:v>757.70001220703125</c:v>
                </c:pt>
                <c:pt idx="728">
                  <c:v>897</c:v>
                </c:pt>
                <c:pt idx="729">
                  <c:v>880.29998779296875</c:v>
                </c:pt>
                <c:pt idx="730">
                  <c:v>710.5</c:v>
                </c:pt>
                <c:pt idx="731">
                  <c:v>440.5</c:v>
                </c:pt>
                <c:pt idx="732">
                  <c:v>266</c:v>
                </c:pt>
                <c:pt idx="733">
                  <c:v>222.5</c:v>
                </c:pt>
                <c:pt idx="734">
                  <c:v>153</c:v>
                </c:pt>
                <c:pt idx="735">
                  <c:v>77.5</c:v>
                </c:pt>
                <c:pt idx="736">
                  <c:v>28.75</c:v>
                </c:pt>
                <c:pt idx="737">
                  <c:v>10.25</c:v>
                </c:pt>
                <c:pt idx="738">
                  <c:v>13</c:v>
                </c:pt>
                <c:pt idx="739">
                  <c:v>16.75</c:v>
                </c:pt>
                <c:pt idx="740">
                  <c:v>37.25</c:v>
                </c:pt>
                <c:pt idx="741">
                  <c:v>45.25</c:v>
                </c:pt>
                <c:pt idx="742">
                  <c:v>18.5</c:v>
                </c:pt>
                <c:pt idx="743">
                  <c:v>1.5</c:v>
                </c:pt>
                <c:pt idx="744">
                  <c:v>9</c:v>
                </c:pt>
                <c:pt idx="745">
                  <c:v>17.25</c:v>
                </c:pt>
                <c:pt idx="746">
                  <c:v>20.75</c:v>
                </c:pt>
                <c:pt idx="747">
                  <c:v>37.25</c:v>
                </c:pt>
                <c:pt idx="748">
                  <c:v>86.25</c:v>
                </c:pt>
                <c:pt idx="749">
                  <c:v>110.69999694824219</c:v>
                </c:pt>
                <c:pt idx="750">
                  <c:v>82</c:v>
                </c:pt>
                <c:pt idx="751">
                  <c:v>73.5</c:v>
                </c:pt>
                <c:pt idx="752">
                  <c:v>74.75</c:v>
                </c:pt>
                <c:pt idx="753">
                  <c:v>71.5</c:v>
                </c:pt>
                <c:pt idx="754">
                  <c:v>105.30000305175781</c:v>
                </c:pt>
                <c:pt idx="755">
                  <c:v>156.69999694824219</c:v>
                </c:pt>
                <c:pt idx="756">
                  <c:v>161.69999694824219</c:v>
                </c:pt>
                <c:pt idx="757">
                  <c:v>96</c:v>
                </c:pt>
                <c:pt idx="758">
                  <c:v>43.5</c:v>
                </c:pt>
                <c:pt idx="759">
                  <c:v>33.5</c:v>
                </c:pt>
                <c:pt idx="760">
                  <c:v>33.75</c:v>
                </c:pt>
                <c:pt idx="761">
                  <c:v>54.5</c:v>
                </c:pt>
                <c:pt idx="762">
                  <c:v>126.30000305175781</c:v>
                </c:pt>
                <c:pt idx="763">
                  <c:v>205.5</c:v>
                </c:pt>
                <c:pt idx="764">
                  <c:v>175.80000305175781</c:v>
                </c:pt>
                <c:pt idx="765">
                  <c:v>189.30000305175781</c:v>
                </c:pt>
                <c:pt idx="766">
                  <c:v>410.70001220703125</c:v>
                </c:pt>
                <c:pt idx="767">
                  <c:v>597.29998779296875</c:v>
                </c:pt>
                <c:pt idx="768">
                  <c:v>566.20001220703125</c:v>
                </c:pt>
                <c:pt idx="769">
                  <c:v>482.70001220703125</c:v>
                </c:pt>
                <c:pt idx="770">
                  <c:v>472.29998779296875</c:v>
                </c:pt>
                <c:pt idx="771">
                  <c:v>459.79998779296875</c:v>
                </c:pt>
                <c:pt idx="772">
                  <c:v>382.79998779296875</c:v>
                </c:pt>
                <c:pt idx="773">
                  <c:v>270</c:v>
                </c:pt>
                <c:pt idx="774">
                  <c:v>163.80000305175781</c:v>
                </c:pt>
                <c:pt idx="775">
                  <c:v>83.75</c:v>
                </c:pt>
                <c:pt idx="776">
                  <c:v>34.75</c:v>
                </c:pt>
                <c:pt idx="777">
                  <c:v>11</c:v>
                </c:pt>
                <c:pt idx="778">
                  <c:v>7.5</c:v>
                </c:pt>
                <c:pt idx="779">
                  <c:v>10</c:v>
                </c:pt>
                <c:pt idx="780">
                  <c:v>12</c:v>
                </c:pt>
                <c:pt idx="781">
                  <c:v>19</c:v>
                </c:pt>
                <c:pt idx="782">
                  <c:v>21.5</c:v>
                </c:pt>
                <c:pt idx="783">
                  <c:v>16</c:v>
                </c:pt>
                <c:pt idx="784">
                  <c:v>12.5</c:v>
                </c:pt>
                <c:pt idx="785">
                  <c:v>12.75</c:v>
                </c:pt>
                <c:pt idx="786">
                  <c:v>15</c:v>
                </c:pt>
                <c:pt idx="787">
                  <c:v>21</c:v>
                </c:pt>
                <c:pt idx="788">
                  <c:v>19.75</c:v>
                </c:pt>
                <c:pt idx="789">
                  <c:v>7.5</c:v>
                </c:pt>
                <c:pt idx="790">
                  <c:v>7</c:v>
                </c:pt>
                <c:pt idx="791">
                  <c:v>45.75</c:v>
                </c:pt>
                <c:pt idx="792">
                  <c:v>82.5</c:v>
                </c:pt>
                <c:pt idx="793">
                  <c:v>62.25</c:v>
                </c:pt>
                <c:pt idx="794">
                  <c:v>38.5</c:v>
                </c:pt>
                <c:pt idx="795">
                  <c:v>40.5</c:v>
                </c:pt>
                <c:pt idx="796">
                  <c:v>33</c:v>
                </c:pt>
                <c:pt idx="797">
                  <c:v>18</c:v>
                </c:pt>
                <c:pt idx="798">
                  <c:v>33.25</c:v>
                </c:pt>
                <c:pt idx="799">
                  <c:v>72</c:v>
                </c:pt>
                <c:pt idx="800">
                  <c:v>69.75</c:v>
                </c:pt>
                <c:pt idx="801">
                  <c:v>46.5</c:v>
                </c:pt>
                <c:pt idx="802">
                  <c:v>68</c:v>
                </c:pt>
                <c:pt idx="803">
                  <c:v>124.80000305175781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F-40C3-B6A1-0C7AD73DEB4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785.8131103515625</c:v>
                </c:pt>
                <c:pt idx="1">
                  <c:v>792.71112060546875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14130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F-40C3-B6A1-0C7AD73DEB4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788.57476806640625</c:v>
                </c:pt>
                <c:pt idx="1">
                  <c:v>788.57476806640625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F-40C3-B6A1-0C7AD73DEB4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141300</c:v>
                </c:pt>
                <c:pt idx="1">
                  <c:v>131000</c:v>
                </c:pt>
                <c:pt idx="2">
                  <c:v>62330</c:v>
                </c:pt>
                <c:pt idx="3">
                  <c:v>19570</c:v>
                </c:pt>
                <c:pt idx="4">
                  <c:v>6889</c:v>
                </c:pt>
                <c:pt idx="5">
                  <c:v>4158</c:v>
                </c:pt>
                <c:pt idx="6">
                  <c:v>7754</c:v>
                </c:pt>
                <c:pt idx="7">
                  <c:v>16850</c:v>
                </c:pt>
                <c:pt idx="8">
                  <c:v>35890</c:v>
                </c:pt>
                <c:pt idx="9">
                  <c:v>54580</c:v>
                </c:pt>
                <c:pt idx="10">
                  <c:v>65790</c:v>
                </c:pt>
                <c:pt idx="11">
                  <c:v>61430</c:v>
                </c:pt>
                <c:pt idx="12">
                  <c:v>41540</c:v>
                </c:pt>
                <c:pt idx="13">
                  <c:v>21980</c:v>
                </c:pt>
                <c:pt idx="14">
                  <c:v>10140</c:v>
                </c:pt>
                <c:pt idx="15">
                  <c:v>3947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5F-40C3-B6A1-0C7AD73DEB49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142410.48147987874</c:v>
                </c:pt>
                <c:pt idx="1">
                  <c:v>128226.53237806758</c:v>
                </c:pt>
                <c:pt idx="2">
                  <c:v>64104.415527484161</c:v>
                </c:pt>
                <c:pt idx="3">
                  <c:v>23179.425683093377</c:v>
                </c:pt>
                <c:pt idx="4">
                  <c:v>7098.613391256069</c:v>
                </c:pt>
                <c:pt idx="5">
                  <c:v>3613.1762010754464</c:v>
                </c:pt>
                <c:pt idx="6">
                  <c:v>7112.9039815186197</c:v>
                </c:pt>
                <c:pt idx="7">
                  <c:v>17657.51200094599</c:v>
                </c:pt>
                <c:pt idx="8">
                  <c:v>35342.89381098195</c:v>
                </c:pt>
                <c:pt idx="9">
                  <c:v>54944.250685881023</c:v>
                </c:pt>
                <c:pt idx="10">
                  <c:v>65922.006518838956</c:v>
                </c:pt>
                <c:pt idx="11">
                  <c:v>60584.679274282309</c:v>
                </c:pt>
                <c:pt idx="12">
                  <c:v>42312.024382003605</c:v>
                </c:pt>
                <c:pt idx="13">
                  <c:v>22415.899143308256</c:v>
                </c:pt>
                <c:pt idx="14">
                  <c:v>9146.9660155692345</c:v>
                </c:pt>
                <c:pt idx="15">
                  <c:v>2986.0581093313585</c:v>
                </c:pt>
                <c:pt idx="16">
                  <c:v>792.78084078427423</c:v>
                </c:pt>
                <c:pt idx="17">
                  <c:v>167.89501626380905</c:v>
                </c:pt>
                <c:pt idx="18">
                  <c:v>27.888035241681319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5F-40C3-B6A1-0C7AD73DEB49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{7 min}'!$M$1:$M$31</c:f>
              <c:numCache>
                <c:formatCode>General</c:formatCode>
                <c:ptCount val="31"/>
                <c:pt idx="0">
                  <c:v>54305.620135976169</c:v>
                </c:pt>
                <c:pt idx="1">
                  <c:v>43686.057224257602</c:v>
                </c:pt>
                <c:pt idx="2">
                  <c:v>20255.184573489863</c:v>
                </c:pt>
                <c:pt idx="3">
                  <c:v>6872.1558314467002</c:v>
                </c:pt>
                <c:pt idx="4">
                  <c:v>1880.4757710370031</c:v>
                </c:pt>
                <c:pt idx="5">
                  <c:v>436.8056952857998</c:v>
                </c:pt>
                <c:pt idx="6">
                  <c:v>88.897244102806482</c:v>
                </c:pt>
                <c:pt idx="7">
                  <c:v>16.192669211187731</c:v>
                </c:pt>
                <c:pt idx="8">
                  <c:v>2.6804836732563522</c:v>
                </c:pt>
                <c:pt idx="9">
                  <c:v>0.40789153765457553</c:v>
                </c:pt>
                <c:pt idx="10">
                  <c:v>5.7566202593964139E-2</c:v>
                </c:pt>
                <c:pt idx="11">
                  <c:v>7.5883900193864885E-3</c:v>
                </c:pt>
                <c:pt idx="12">
                  <c:v>9.361942180738707E-4</c:v>
                </c:pt>
                <c:pt idx="13">
                  <c:v>1.0964590689744498E-4</c:v>
                </c:pt>
                <c:pt idx="14">
                  <c:v>1.0893351023735781E-7</c:v>
                </c:pt>
                <c:pt idx="15">
                  <c:v>5.4521043357435658E-14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5F-40C3-B6A1-0C7AD73DEB49}"/>
            </c:ext>
          </c:extLst>
        </c:ser>
        <c:ser>
          <c:idx val="6"/>
          <c:order val="6"/>
          <c:tx>
            <c:v>Bimodal(2)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{7 min}'!$O$1:$O$31</c:f>
              <c:numCache>
                <c:formatCode>General</c:formatCode>
                <c:ptCount val="31"/>
                <c:pt idx="0">
                  <c:v>88104.844017600932</c:v>
                </c:pt>
                <c:pt idx="1">
                  <c:v>84539.930093032832</c:v>
                </c:pt>
                <c:pt idx="2">
                  <c:v>43841.270156763429</c:v>
                </c:pt>
                <c:pt idx="3">
                  <c:v>16235.694749544455</c:v>
                </c:pt>
                <c:pt idx="4">
                  <c:v>4775.3092332554306</c:v>
                </c:pt>
                <c:pt idx="5">
                  <c:v>1180.233865322356</c:v>
                </c:pt>
                <c:pt idx="6">
                  <c:v>253.69772219220238</c:v>
                </c:pt>
                <c:pt idx="7">
                  <c:v>48.53768822680523</c:v>
                </c:pt>
                <c:pt idx="8">
                  <c:v>8.4025614889719265</c:v>
                </c:pt>
                <c:pt idx="9">
                  <c:v>1.3324684551022199</c:v>
                </c:pt>
                <c:pt idx="10">
                  <c:v>0.19540757684463023</c:v>
                </c:pt>
                <c:pt idx="11">
                  <c:v>2.6701719579268157E-2</c:v>
                </c:pt>
                <c:pt idx="12">
                  <c:v>3.414946944152755E-3</c:v>
                </c:pt>
                <c:pt idx="13">
                  <c:v>4.1169946567387594E-4</c:v>
                </c:pt>
                <c:pt idx="14">
                  <c:v>2.7549572391587561E-5</c:v>
                </c:pt>
                <c:pt idx="15">
                  <c:v>2.1465514420012262E-9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5F-40C3-B6A1-0C7AD73DEB49}"/>
            </c:ext>
          </c:extLst>
        </c:ser>
        <c:ser>
          <c:idx val="7"/>
          <c:order val="7"/>
          <c:tx>
            <c:v>Bimodal(3) 13.3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{7 min}'!$V$1:$V$31</c:f>
              <c:numCache>
                <c:formatCode>General</c:formatCode>
                <c:ptCount val="31"/>
                <c:pt idx="0">
                  <c:v>1.7326301645679797E-2</c:v>
                </c:pt>
                <c:pt idx="1">
                  <c:v>0.5450607771499969</c:v>
                </c:pt>
                <c:pt idx="2">
                  <c:v>7.96079723087011</c:v>
                </c:pt>
                <c:pt idx="3">
                  <c:v>71.575102102221038</c:v>
                </c:pt>
                <c:pt idx="4">
                  <c:v>442.82838696363558</c:v>
                </c:pt>
                <c:pt idx="5">
                  <c:v>1996.1366404672904</c:v>
                </c:pt>
                <c:pt idx="6">
                  <c:v>6770.3090152236109</c:v>
                </c:pt>
                <c:pt idx="7">
                  <c:v>17592.781643507999</c:v>
                </c:pt>
                <c:pt idx="8">
                  <c:v>35331.810765819719</c:v>
                </c:pt>
                <c:pt idx="9">
                  <c:v>54942.510325888266</c:v>
                </c:pt>
                <c:pt idx="10">
                  <c:v>65921.753545059517</c:v>
                </c:pt>
                <c:pt idx="11">
                  <c:v>60584.644984172708</c:v>
                </c:pt>
                <c:pt idx="12">
                  <c:v>42312.020030862441</c:v>
                </c:pt>
                <c:pt idx="13">
                  <c:v>22415.898621962882</c:v>
                </c:pt>
                <c:pt idx="14">
                  <c:v>9146.9659879107294</c:v>
                </c:pt>
                <c:pt idx="15">
                  <c:v>2986.0581093292121</c:v>
                </c:pt>
                <c:pt idx="16">
                  <c:v>792.78084078427423</c:v>
                </c:pt>
                <c:pt idx="17">
                  <c:v>167.89501626380905</c:v>
                </c:pt>
                <c:pt idx="18">
                  <c:v>27.888035241681319</c:v>
                </c:pt>
                <c:pt idx="19">
                  <c:v>4.7808903073420952</c:v>
                </c:pt>
                <c:pt idx="20">
                  <c:v>1.2613387473991058</c:v>
                </c:pt>
                <c:pt idx="21">
                  <c:v>0.22488836637644086</c:v>
                </c:pt>
                <c:pt idx="22">
                  <c:v>3.321506896807945E-2</c:v>
                </c:pt>
                <c:pt idx="23">
                  <c:v>4.5722279846750671E-3</c:v>
                </c:pt>
                <c:pt idx="24">
                  <c:v>5.8470761155301901E-4</c:v>
                </c:pt>
                <c:pt idx="25">
                  <c:v>6.67479610609449E-5</c:v>
                </c:pt>
                <c:pt idx="26">
                  <c:v>5.7392208531071211E-6</c:v>
                </c:pt>
                <c:pt idx="27">
                  <c:v>1.854037745991696E-7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5F-40C3-B6A1-0C7AD73D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05952"/>
        <c:axId val="496206368"/>
      </c:scatterChart>
      <c:valAx>
        <c:axId val="49620595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06368"/>
        <c:crosses val="autoZero"/>
        <c:crossBetween val="midCat"/>
      </c:valAx>
      <c:valAx>
        <c:axId val="4962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59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{7 min}'!$I$78</c:f>
              <c:numCache>
                <c:formatCode>General</c:formatCode>
                <c:ptCount val="1"/>
                <c:pt idx="0">
                  <c:v>8.3962480986573647E-7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02-42D0-AE4C-62D3F81E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09937376"/>
        <c:axId val="90993862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B02-42D0-AE4C-62D3F81EAC2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B02-42D0-AE4C-62D3F81EAC2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B02-42D0-AE4C-62D3F81E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37376"/>
        <c:axId val="909938624"/>
      </c:scatterChart>
      <c:catAx>
        <c:axId val="9099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938624"/>
        <c:crosses val="autoZero"/>
        <c:auto val="1"/>
        <c:lblAlgn val="ctr"/>
        <c:lblOffset val="100"/>
        <c:noMultiLvlLbl val="0"/>
      </c:catAx>
      <c:valAx>
        <c:axId val="90993862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0993737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{7 min}'!$K$101:$K$120</c:f>
              <c:numCache>
                <c:formatCode>General</c:formatCode>
                <c:ptCount val="20"/>
                <c:pt idx="0">
                  <c:v>5.7156728994547695E-4</c:v>
                </c:pt>
                <c:pt idx="1">
                  <c:v>1.3995244783885039E-2</c:v>
                </c:pt>
                <c:pt idx="2">
                  <c:v>6.3081113904363662E-2</c:v>
                </c:pt>
                <c:pt idx="3">
                  <c:v>1.0100000000010088E-7</c:v>
                </c:pt>
                <c:pt idx="4">
                  <c:v>0.19247756870937641</c:v>
                </c:pt>
                <c:pt idx="5">
                  <c:v>0.10881661738127252</c:v>
                </c:pt>
                <c:pt idx="6">
                  <c:v>6.1820336295068813E-2</c:v>
                </c:pt>
                <c:pt idx="7">
                  <c:v>0</c:v>
                </c:pt>
                <c:pt idx="8">
                  <c:v>5.6770887308615292E-2</c:v>
                </c:pt>
                <c:pt idx="9">
                  <c:v>7.2472599115526849E-5</c:v>
                </c:pt>
              </c:numCache>
            </c:numRef>
          </c:xVal>
          <c:yVal>
            <c:numRef>
              <c:f>'Sheet1 {7 min}'!$Q$101:$Q$120</c:f>
              <c:numCache>
                <c:formatCode>General</c:formatCode>
                <c:ptCount val="20"/>
                <c:pt idx="0">
                  <c:v>0.48519189767441273</c:v>
                </c:pt>
                <c:pt idx="1">
                  <c:v>0.55192568290727162</c:v>
                </c:pt>
                <c:pt idx="2">
                  <c:v>0.71489855334457175</c:v>
                </c:pt>
                <c:pt idx="3">
                  <c:v>6.8178706906229234E-4</c:v>
                </c:pt>
                <c:pt idx="4">
                  <c:v>0.64794100674790134</c:v>
                </c:pt>
                <c:pt idx="5">
                  <c:v>0.54551913144756159</c:v>
                </c:pt>
                <c:pt idx="6">
                  <c:v>0.54299982836245109</c:v>
                </c:pt>
                <c:pt idx="7">
                  <c:v>3.3985303630427205E-2</c:v>
                </c:pt>
                <c:pt idx="8">
                  <c:v>0.56656734029898381</c:v>
                </c:pt>
                <c:pt idx="9">
                  <c:v>0.44539394295793577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5-449D-A47E-E29E8681BFC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{7 min}'!$M$101:$M$120</c:f>
              <c:numCache>
                <c:formatCode>General</c:formatCode>
                <c:ptCount val="20"/>
                <c:pt idx="0">
                  <c:v>1.0059718538465185</c:v>
                </c:pt>
                <c:pt idx="1">
                  <c:v>9.3125165129975116</c:v>
                </c:pt>
                <c:pt idx="2">
                  <c:v>7.6556252853226585</c:v>
                </c:pt>
                <c:pt idx="3">
                  <c:v>0.13328119222451981</c:v>
                </c:pt>
                <c:pt idx="4">
                  <c:v>7.546272424459965</c:v>
                </c:pt>
                <c:pt idx="5">
                  <c:v>9.2091175666478673</c:v>
                </c:pt>
                <c:pt idx="6">
                  <c:v>7.2046284755945154</c:v>
                </c:pt>
                <c:pt idx="7">
                  <c:v>1.0100000000010104E-7</c:v>
                </c:pt>
                <c:pt idx="8">
                  <c:v>8.5929949327503952</c:v>
                </c:pt>
                <c:pt idx="9">
                  <c:v>0.53967329963612598</c:v>
                </c:pt>
              </c:numCache>
            </c:numRef>
          </c:xVal>
          <c:yVal>
            <c:numRef>
              <c:f>'Sheet1 {7 min}'!$R$101:$R$120</c:f>
              <c:numCache>
                <c:formatCode>General</c:formatCode>
                <c:ptCount val="20"/>
                <c:pt idx="0">
                  <c:v>2.5525771186093959E-2</c:v>
                </c:pt>
                <c:pt idx="1">
                  <c:v>0.44535345893945949</c:v>
                </c:pt>
                <c:pt idx="2">
                  <c:v>0.23109725324708011</c:v>
                </c:pt>
                <c:pt idx="3">
                  <c:v>0.51651033747773922</c:v>
                </c:pt>
                <c:pt idx="4">
                  <c:v>0.19604517930835846</c:v>
                </c:pt>
                <c:pt idx="5">
                  <c:v>0.45448086855243824</c:v>
                </c:pt>
                <c:pt idx="6">
                  <c:v>0</c:v>
                </c:pt>
                <c:pt idx="7">
                  <c:v>0.55205277850407264</c:v>
                </c:pt>
                <c:pt idx="8">
                  <c:v>0.29189224351416421</c:v>
                </c:pt>
                <c:pt idx="9">
                  <c:v>8.7013123083005114E-2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5-449D-A47E-E29E8681BFC0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{7 min}'!$O$101:$O$120</c:f>
              <c:numCache>
                <c:formatCode>General</c:formatCode>
                <c:ptCount val="20"/>
                <c:pt idx="0">
                  <c:v>9.0855970738540925</c:v>
                </c:pt>
                <c:pt idx="1">
                  <c:v>9.6057243936536576</c:v>
                </c:pt>
                <c:pt idx="2">
                  <c:v>9.0993402730567627</c:v>
                </c:pt>
                <c:pt idx="3">
                  <c:v>9.2068072255298592</c:v>
                </c:pt>
                <c:pt idx="4">
                  <c:v>9.3989068509225167</c:v>
                </c:pt>
                <c:pt idx="5">
                  <c:v>9.2279425619719664</c:v>
                </c:pt>
                <c:pt idx="6">
                  <c:v>9.1654929179573035</c:v>
                </c:pt>
                <c:pt idx="7">
                  <c:v>9.3932322864240323</c:v>
                </c:pt>
                <c:pt idx="8">
                  <c:v>10.860987262655176</c:v>
                </c:pt>
                <c:pt idx="9">
                  <c:v>9.2621913143072767</c:v>
                </c:pt>
              </c:numCache>
            </c:numRef>
          </c:xVal>
          <c:yVal>
            <c:numRef>
              <c:f>'Sheet1 {7 min}'!$S$101:$S$120</c:f>
              <c:numCache>
                <c:formatCode>General</c:formatCode>
                <c:ptCount val="20"/>
                <c:pt idx="0">
                  <c:v>0.48928233113949321</c:v>
                </c:pt>
                <c:pt idx="1">
                  <c:v>2.7208581532687883E-3</c:v>
                </c:pt>
                <c:pt idx="2">
                  <c:v>5.4004193408348118E-2</c:v>
                </c:pt>
                <c:pt idx="3">
                  <c:v>0.48280787545319848</c:v>
                </c:pt>
                <c:pt idx="4">
                  <c:v>0.1560138139437402</c:v>
                </c:pt>
                <c:pt idx="5">
                  <c:v>0</c:v>
                </c:pt>
                <c:pt idx="6">
                  <c:v>0.45700017163754902</c:v>
                </c:pt>
                <c:pt idx="7">
                  <c:v>0.41396191786549991</c:v>
                </c:pt>
                <c:pt idx="8">
                  <c:v>0.14154041618685195</c:v>
                </c:pt>
                <c:pt idx="9">
                  <c:v>0.46759293395905904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45-449D-A47E-E29E868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37792"/>
        <c:axId val="909938208"/>
      </c:scatterChart>
      <c:valAx>
        <c:axId val="9099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38208"/>
        <c:crosses val="autoZero"/>
        <c:crossBetween val="midCat"/>
      </c:valAx>
      <c:valAx>
        <c:axId val="909938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93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{8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{8 min}'!$B$1:$B$804</c:f>
              <c:numCache>
                <c:formatCode>General</c:formatCode>
                <c:ptCount val="804"/>
                <c:pt idx="0">
                  <c:v>179.30000305175781</c:v>
                </c:pt>
                <c:pt idx="1">
                  <c:v>90.5</c:v>
                </c:pt>
                <c:pt idx="2">
                  <c:v>47.25</c:v>
                </c:pt>
                <c:pt idx="3">
                  <c:v>31.75</c:v>
                </c:pt>
                <c:pt idx="4">
                  <c:v>27</c:v>
                </c:pt>
                <c:pt idx="5">
                  <c:v>25.5</c:v>
                </c:pt>
                <c:pt idx="6">
                  <c:v>28</c:v>
                </c:pt>
                <c:pt idx="7">
                  <c:v>24</c:v>
                </c:pt>
                <c:pt idx="8">
                  <c:v>33</c:v>
                </c:pt>
                <c:pt idx="9">
                  <c:v>52.5</c:v>
                </c:pt>
                <c:pt idx="10">
                  <c:v>49</c:v>
                </c:pt>
                <c:pt idx="11">
                  <c:v>42.25</c:v>
                </c:pt>
                <c:pt idx="12">
                  <c:v>49.25</c:v>
                </c:pt>
                <c:pt idx="13">
                  <c:v>53.25</c:v>
                </c:pt>
                <c:pt idx="14">
                  <c:v>40</c:v>
                </c:pt>
                <c:pt idx="15">
                  <c:v>20.75</c:v>
                </c:pt>
                <c:pt idx="16">
                  <c:v>21.75</c:v>
                </c:pt>
                <c:pt idx="17">
                  <c:v>70.25</c:v>
                </c:pt>
                <c:pt idx="18">
                  <c:v>113.30000305175781</c:v>
                </c:pt>
                <c:pt idx="19">
                  <c:v>82.75</c:v>
                </c:pt>
                <c:pt idx="20">
                  <c:v>72.75</c:v>
                </c:pt>
                <c:pt idx="21">
                  <c:v>90.75</c:v>
                </c:pt>
                <c:pt idx="22">
                  <c:v>55</c:v>
                </c:pt>
                <c:pt idx="23">
                  <c:v>26.5</c:v>
                </c:pt>
                <c:pt idx="24">
                  <c:v>59.5</c:v>
                </c:pt>
                <c:pt idx="25">
                  <c:v>97.25</c:v>
                </c:pt>
                <c:pt idx="26">
                  <c:v>84</c:v>
                </c:pt>
                <c:pt idx="27">
                  <c:v>53.75</c:v>
                </c:pt>
                <c:pt idx="28">
                  <c:v>99.5</c:v>
                </c:pt>
                <c:pt idx="29">
                  <c:v>289.5</c:v>
                </c:pt>
                <c:pt idx="30">
                  <c:v>575.29998779296875</c:v>
                </c:pt>
                <c:pt idx="31">
                  <c:v>1002</c:v>
                </c:pt>
                <c:pt idx="32">
                  <c:v>2029</c:v>
                </c:pt>
                <c:pt idx="33">
                  <c:v>3419</c:v>
                </c:pt>
                <c:pt idx="34">
                  <c:v>3864</c:v>
                </c:pt>
                <c:pt idx="35">
                  <c:v>3030</c:v>
                </c:pt>
                <c:pt idx="36">
                  <c:v>1871</c:v>
                </c:pt>
                <c:pt idx="37">
                  <c:v>1079</c:v>
                </c:pt>
                <c:pt idx="38">
                  <c:v>614.5</c:v>
                </c:pt>
                <c:pt idx="39">
                  <c:v>339</c:v>
                </c:pt>
                <c:pt idx="40">
                  <c:v>214.80000305175781</c:v>
                </c:pt>
                <c:pt idx="41">
                  <c:v>148.80000305175781</c:v>
                </c:pt>
                <c:pt idx="42">
                  <c:v>117.5</c:v>
                </c:pt>
                <c:pt idx="43">
                  <c:v>102.80000305175781</c:v>
                </c:pt>
                <c:pt idx="44">
                  <c:v>82</c:v>
                </c:pt>
                <c:pt idx="45">
                  <c:v>56.75</c:v>
                </c:pt>
                <c:pt idx="46">
                  <c:v>26.25</c:v>
                </c:pt>
                <c:pt idx="47">
                  <c:v>23</c:v>
                </c:pt>
                <c:pt idx="48">
                  <c:v>80.5</c:v>
                </c:pt>
                <c:pt idx="49">
                  <c:v>143</c:v>
                </c:pt>
                <c:pt idx="50">
                  <c:v>124</c:v>
                </c:pt>
                <c:pt idx="51">
                  <c:v>53.5</c:v>
                </c:pt>
                <c:pt idx="52">
                  <c:v>19.25</c:v>
                </c:pt>
                <c:pt idx="53">
                  <c:v>35.75</c:v>
                </c:pt>
                <c:pt idx="54">
                  <c:v>48</c:v>
                </c:pt>
                <c:pt idx="55">
                  <c:v>53</c:v>
                </c:pt>
                <c:pt idx="56">
                  <c:v>99</c:v>
                </c:pt>
                <c:pt idx="57">
                  <c:v>147</c:v>
                </c:pt>
                <c:pt idx="58">
                  <c:v>136</c:v>
                </c:pt>
                <c:pt idx="59">
                  <c:v>116.5</c:v>
                </c:pt>
                <c:pt idx="60">
                  <c:v>106.5</c:v>
                </c:pt>
                <c:pt idx="61">
                  <c:v>67.25</c:v>
                </c:pt>
                <c:pt idx="62">
                  <c:v>51</c:v>
                </c:pt>
                <c:pt idx="63">
                  <c:v>71.5</c:v>
                </c:pt>
                <c:pt idx="64">
                  <c:v>75.5</c:v>
                </c:pt>
                <c:pt idx="65">
                  <c:v>68.75</c:v>
                </c:pt>
                <c:pt idx="66">
                  <c:v>140.5</c:v>
                </c:pt>
                <c:pt idx="67">
                  <c:v>249</c:v>
                </c:pt>
                <c:pt idx="68">
                  <c:v>269</c:v>
                </c:pt>
                <c:pt idx="69">
                  <c:v>403.70001220703125</c:v>
                </c:pt>
                <c:pt idx="70">
                  <c:v>754.5</c:v>
                </c:pt>
                <c:pt idx="71">
                  <c:v>1085</c:v>
                </c:pt>
                <c:pt idx="72">
                  <c:v>2047</c:v>
                </c:pt>
                <c:pt idx="73">
                  <c:v>5885</c:v>
                </c:pt>
                <c:pt idx="74">
                  <c:v>12660</c:v>
                </c:pt>
                <c:pt idx="75">
                  <c:v>17070</c:v>
                </c:pt>
                <c:pt idx="76">
                  <c:v>14610</c:v>
                </c:pt>
                <c:pt idx="77">
                  <c:v>8089</c:v>
                </c:pt>
                <c:pt idx="78">
                  <c:v>3067</c:v>
                </c:pt>
                <c:pt idx="79">
                  <c:v>1039</c:v>
                </c:pt>
                <c:pt idx="80">
                  <c:v>526.5</c:v>
                </c:pt>
                <c:pt idx="81">
                  <c:v>352</c:v>
                </c:pt>
                <c:pt idx="82">
                  <c:v>223.69999694824219</c:v>
                </c:pt>
                <c:pt idx="83">
                  <c:v>174.5</c:v>
                </c:pt>
                <c:pt idx="84">
                  <c:v>178.80000305175781</c:v>
                </c:pt>
                <c:pt idx="85">
                  <c:v>174.5</c:v>
                </c:pt>
                <c:pt idx="86">
                  <c:v>104</c:v>
                </c:pt>
                <c:pt idx="87">
                  <c:v>55</c:v>
                </c:pt>
                <c:pt idx="88">
                  <c:v>95</c:v>
                </c:pt>
                <c:pt idx="89">
                  <c:v>120.80000305175781</c:v>
                </c:pt>
                <c:pt idx="90">
                  <c:v>95.25</c:v>
                </c:pt>
                <c:pt idx="91">
                  <c:v>81</c:v>
                </c:pt>
                <c:pt idx="92">
                  <c:v>70</c:v>
                </c:pt>
                <c:pt idx="93">
                  <c:v>66.25</c:v>
                </c:pt>
                <c:pt idx="94">
                  <c:v>89.25</c:v>
                </c:pt>
                <c:pt idx="95">
                  <c:v>92.5</c:v>
                </c:pt>
                <c:pt idx="96">
                  <c:v>93.5</c:v>
                </c:pt>
                <c:pt idx="97">
                  <c:v>136.30000305175781</c:v>
                </c:pt>
                <c:pt idx="98">
                  <c:v>155.80000305175781</c:v>
                </c:pt>
                <c:pt idx="99">
                  <c:v>101</c:v>
                </c:pt>
                <c:pt idx="100">
                  <c:v>67.75</c:v>
                </c:pt>
                <c:pt idx="101">
                  <c:v>140.80000305175781</c:v>
                </c:pt>
                <c:pt idx="102">
                  <c:v>228.30000305175781</c:v>
                </c:pt>
                <c:pt idx="103">
                  <c:v>221.19999694824219</c:v>
                </c:pt>
                <c:pt idx="104">
                  <c:v>229.30000305175781</c:v>
                </c:pt>
                <c:pt idx="105">
                  <c:v>300.20001220703125</c:v>
                </c:pt>
                <c:pt idx="106">
                  <c:v>268.79998779296875</c:v>
                </c:pt>
                <c:pt idx="107">
                  <c:v>168.80000305175781</c:v>
                </c:pt>
                <c:pt idx="108">
                  <c:v>144</c:v>
                </c:pt>
                <c:pt idx="109">
                  <c:v>186.69999694824219</c:v>
                </c:pt>
                <c:pt idx="110">
                  <c:v>253</c:v>
                </c:pt>
                <c:pt idx="111">
                  <c:v>454.79998779296875</c:v>
                </c:pt>
                <c:pt idx="112">
                  <c:v>1204</c:v>
                </c:pt>
                <c:pt idx="113">
                  <c:v>3828</c:v>
                </c:pt>
                <c:pt idx="114">
                  <c:v>12810</c:v>
                </c:pt>
                <c:pt idx="115">
                  <c:v>30930</c:v>
                </c:pt>
                <c:pt idx="116">
                  <c:v>45160</c:v>
                </c:pt>
                <c:pt idx="117">
                  <c:v>38520</c:v>
                </c:pt>
                <c:pt idx="118">
                  <c:v>19010</c:v>
                </c:pt>
                <c:pt idx="119">
                  <c:v>5749</c:v>
                </c:pt>
                <c:pt idx="120">
                  <c:v>1642</c:v>
                </c:pt>
                <c:pt idx="121">
                  <c:v>822.5</c:v>
                </c:pt>
                <c:pt idx="122">
                  <c:v>516.20001220703125</c:v>
                </c:pt>
                <c:pt idx="123">
                  <c:v>371.70001220703125</c:v>
                </c:pt>
                <c:pt idx="124">
                  <c:v>408.20001220703125</c:v>
                </c:pt>
                <c:pt idx="125">
                  <c:v>397.29998779296875</c:v>
                </c:pt>
                <c:pt idx="126">
                  <c:v>260.70001220703125</c:v>
                </c:pt>
                <c:pt idx="127">
                  <c:v>146.80000305175781</c:v>
                </c:pt>
                <c:pt idx="128">
                  <c:v>115.80000305175781</c:v>
                </c:pt>
                <c:pt idx="129">
                  <c:v>131</c:v>
                </c:pt>
                <c:pt idx="130">
                  <c:v>181.69999694824219</c:v>
                </c:pt>
                <c:pt idx="131">
                  <c:v>239.5</c:v>
                </c:pt>
                <c:pt idx="132">
                  <c:v>235.69999694824219</c:v>
                </c:pt>
                <c:pt idx="133">
                  <c:v>192.80000305175781</c:v>
                </c:pt>
                <c:pt idx="134">
                  <c:v>166.5</c:v>
                </c:pt>
                <c:pt idx="135">
                  <c:v>114.80000305175781</c:v>
                </c:pt>
                <c:pt idx="136">
                  <c:v>95.25</c:v>
                </c:pt>
                <c:pt idx="137">
                  <c:v>152.30000305175781</c:v>
                </c:pt>
                <c:pt idx="138">
                  <c:v>203.5</c:v>
                </c:pt>
                <c:pt idx="139">
                  <c:v>252.69999694824219</c:v>
                </c:pt>
                <c:pt idx="140">
                  <c:v>291.5</c:v>
                </c:pt>
                <c:pt idx="141">
                  <c:v>229.69999694824219</c:v>
                </c:pt>
                <c:pt idx="142">
                  <c:v>143.80000305175781</c:v>
                </c:pt>
                <c:pt idx="143">
                  <c:v>141.5</c:v>
                </c:pt>
                <c:pt idx="144">
                  <c:v>193.5</c:v>
                </c:pt>
                <c:pt idx="145">
                  <c:v>264.79998779296875</c:v>
                </c:pt>
                <c:pt idx="146">
                  <c:v>275</c:v>
                </c:pt>
                <c:pt idx="147">
                  <c:v>273.70001220703125</c:v>
                </c:pt>
                <c:pt idx="148">
                  <c:v>304</c:v>
                </c:pt>
                <c:pt idx="149">
                  <c:v>282.5</c:v>
                </c:pt>
                <c:pt idx="150">
                  <c:v>343.79998779296875</c:v>
                </c:pt>
                <c:pt idx="151">
                  <c:v>539.79998779296875</c:v>
                </c:pt>
                <c:pt idx="152">
                  <c:v>721</c:v>
                </c:pt>
                <c:pt idx="153">
                  <c:v>1164</c:v>
                </c:pt>
                <c:pt idx="154">
                  <c:v>3971</c:v>
                </c:pt>
                <c:pt idx="155">
                  <c:v>16650</c:v>
                </c:pt>
                <c:pt idx="156">
                  <c:v>48560</c:v>
                </c:pt>
                <c:pt idx="157">
                  <c:v>77510</c:v>
                </c:pt>
                <c:pt idx="158">
                  <c:v>65970</c:v>
                </c:pt>
                <c:pt idx="159">
                  <c:v>30240</c:v>
                </c:pt>
                <c:pt idx="160">
                  <c:v>8146</c:v>
                </c:pt>
                <c:pt idx="161">
                  <c:v>2045</c:v>
                </c:pt>
                <c:pt idx="162">
                  <c:v>955.5</c:v>
                </c:pt>
                <c:pt idx="163">
                  <c:v>701</c:v>
                </c:pt>
                <c:pt idx="164">
                  <c:v>477.29998779296875</c:v>
                </c:pt>
                <c:pt idx="165">
                  <c:v>295</c:v>
                </c:pt>
                <c:pt idx="166">
                  <c:v>218</c:v>
                </c:pt>
                <c:pt idx="167">
                  <c:v>187.5</c:v>
                </c:pt>
                <c:pt idx="168">
                  <c:v>197.19999694824219</c:v>
                </c:pt>
                <c:pt idx="169">
                  <c:v>245</c:v>
                </c:pt>
                <c:pt idx="170">
                  <c:v>288.79998779296875</c:v>
                </c:pt>
                <c:pt idx="171">
                  <c:v>233.5</c:v>
                </c:pt>
                <c:pt idx="172">
                  <c:v>154.80000305175781</c:v>
                </c:pt>
                <c:pt idx="173">
                  <c:v>169.19999694824219</c:v>
                </c:pt>
                <c:pt idx="174">
                  <c:v>173.80000305175781</c:v>
                </c:pt>
                <c:pt idx="175">
                  <c:v>170.19999694824219</c:v>
                </c:pt>
                <c:pt idx="176">
                  <c:v>208</c:v>
                </c:pt>
                <c:pt idx="177">
                  <c:v>256.5</c:v>
                </c:pt>
                <c:pt idx="178">
                  <c:v>263.79998779296875</c:v>
                </c:pt>
                <c:pt idx="179">
                  <c:v>180.80000305175781</c:v>
                </c:pt>
                <c:pt idx="180">
                  <c:v>123.19999694824219</c:v>
                </c:pt>
                <c:pt idx="181">
                  <c:v>142.5</c:v>
                </c:pt>
                <c:pt idx="182">
                  <c:v>173.5</c:v>
                </c:pt>
                <c:pt idx="183">
                  <c:v>242</c:v>
                </c:pt>
                <c:pt idx="184">
                  <c:v>325.5</c:v>
                </c:pt>
                <c:pt idx="185">
                  <c:v>340.5</c:v>
                </c:pt>
                <c:pt idx="186">
                  <c:v>279</c:v>
                </c:pt>
                <c:pt idx="187">
                  <c:v>250</c:v>
                </c:pt>
                <c:pt idx="188">
                  <c:v>274</c:v>
                </c:pt>
                <c:pt idx="189">
                  <c:v>287.5</c:v>
                </c:pt>
                <c:pt idx="190">
                  <c:v>317.20001220703125</c:v>
                </c:pt>
                <c:pt idx="191">
                  <c:v>350.70001220703125</c:v>
                </c:pt>
                <c:pt idx="192">
                  <c:v>412.79998779296875</c:v>
                </c:pt>
                <c:pt idx="193">
                  <c:v>694</c:v>
                </c:pt>
                <c:pt idx="194">
                  <c:v>1383</c:v>
                </c:pt>
                <c:pt idx="195">
                  <c:v>4190</c:v>
                </c:pt>
                <c:pt idx="196">
                  <c:v>18400</c:v>
                </c:pt>
                <c:pt idx="197">
                  <c:v>53950</c:v>
                </c:pt>
                <c:pt idx="198">
                  <c:v>87410</c:v>
                </c:pt>
                <c:pt idx="199">
                  <c:v>76940</c:v>
                </c:pt>
                <c:pt idx="200">
                  <c:v>35340</c:v>
                </c:pt>
                <c:pt idx="201">
                  <c:v>8199</c:v>
                </c:pt>
                <c:pt idx="202">
                  <c:v>1762</c:v>
                </c:pt>
                <c:pt idx="203">
                  <c:v>967.79998779296875</c:v>
                </c:pt>
                <c:pt idx="204">
                  <c:v>801</c:v>
                </c:pt>
                <c:pt idx="205">
                  <c:v>667.29998779296875</c:v>
                </c:pt>
                <c:pt idx="206">
                  <c:v>495</c:v>
                </c:pt>
                <c:pt idx="207">
                  <c:v>376.29998779296875</c:v>
                </c:pt>
                <c:pt idx="208">
                  <c:v>309.5</c:v>
                </c:pt>
                <c:pt idx="209">
                  <c:v>281</c:v>
                </c:pt>
                <c:pt idx="210">
                  <c:v>250.5</c:v>
                </c:pt>
                <c:pt idx="211">
                  <c:v>203.80000305175781</c:v>
                </c:pt>
                <c:pt idx="212">
                  <c:v>200.5</c:v>
                </c:pt>
                <c:pt idx="213">
                  <c:v>198.80000305175781</c:v>
                </c:pt>
                <c:pt idx="214">
                  <c:v>131.30000305175781</c:v>
                </c:pt>
                <c:pt idx="215">
                  <c:v>107.30000305175781</c:v>
                </c:pt>
                <c:pt idx="216">
                  <c:v>197.19999694824219</c:v>
                </c:pt>
                <c:pt idx="217">
                  <c:v>249.80000305175781</c:v>
                </c:pt>
                <c:pt idx="218">
                  <c:v>208.30000305175781</c:v>
                </c:pt>
                <c:pt idx="219">
                  <c:v>206</c:v>
                </c:pt>
                <c:pt idx="220">
                  <c:v>218</c:v>
                </c:pt>
                <c:pt idx="221">
                  <c:v>221.19999694824219</c:v>
                </c:pt>
                <c:pt idx="222">
                  <c:v>251.80000305175781</c:v>
                </c:pt>
                <c:pt idx="223">
                  <c:v>221.69999694824219</c:v>
                </c:pt>
                <c:pt idx="224">
                  <c:v>182</c:v>
                </c:pt>
                <c:pt idx="225">
                  <c:v>187.69999694824219</c:v>
                </c:pt>
                <c:pt idx="226">
                  <c:v>191.30000305175781</c:v>
                </c:pt>
                <c:pt idx="227">
                  <c:v>208.69999694824219</c:v>
                </c:pt>
                <c:pt idx="228">
                  <c:v>219</c:v>
                </c:pt>
                <c:pt idx="229">
                  <c:v>241.80000305175781</c:v>
                </c:pt>
                <c:pt idx="230">
                  <c:v>292.20001220703125</c:v>
                </c:pt>
                <c:pt idx="231">
                  <c:v>333.5</c:v>
                </c:pt>
                <c:pt idx="232">
                  <c:v>380</c:v>
                </c:pt>
                <c:pt idx="233">
                  <c:v>423</c:v>
                </c:pt>
                <c:pt idx="234">
                  <c:v>552.70001220703125</c:v>
                </c:pt>
                <c:pt idx="235">
                  <c:v>1222</c:v>
                </c:pt>
                <c:pt idx="236">
                  <c:v>3810</c:v>
                </c:pt>
                <c:pt idx="237">
                  <c:v>16760</c:v>
                </c:pt>
                <c:pt idx="238">
                  <c:v>48900</c:v>
                </c:pt>
                <c:pt idx="239">
                  <c:v>76850</c:v>
                </c:pt>
                <c:pt idx="240">
                  <c:v>65840</c:v>
                </c:pt>
                <c:pt idx="241">
                  <c:v>31110</c:v>
                </c:pt>
                <c:pt idx="242">
                  <c:v>8747</c:v>
                </c:pt>
                <c:pt idx="243">
                  <c:v>2319</c:v>
                </c:pt>
                <c:pt idx="244">
                  <c:v>1049</c:v>
                </c:pt>
                <c:pt idx="245">
                  <c:v>687</c:v>
                </c:pt>
                <c:pt idx="246">
                  <c:v>407</c:v>
                </c:pt>
                <c:pt idx="247">
                  <c:v>271.70001220703125</c:v>
                </c:pt>
                <c:pt idx="248">
                  <c:v>271.5</c:v>
                </c:pt>
                <c:pt idx="249">
                  <c:v>266.5</c:v>
                </c:pt>
                <c:pt idx="250">
                  <c:v>231.69999694824219</c:v>
                </c:pt>
                <c:pt idx="251">
                  <c:v>220.5</c:v>
                </c:pt>
                <c:pt idx="252">
                  <c:v>206</c:v>
                </c:pt>
                <c:pt idx="253">
                  <c:v>158.30000305175781</c:v>
                </c:pt>
                <c:pt idx="254">
                  <c:v>120.5</c:v>
                </c:pt>
                <c:pt idx="255">
                  <c:v>139</c:v>
                </c:pt>
                <c:pt idx="256">
                  <c:v>188.5</c:v>
                </c:pt>
                <c:pt idx="257">
                  <c:v>200.19999694824219</c:v>
                </c:pt>
                <c:pt idx="258">
                  <c:v>196.19999694824219</c:v>
                </c:pt>
                <c:pt idx="259">
                  <c:v>174.19999694824219</c:v>
                </c:pt>
                <c:pt idx="260">
                  <c:v>116.30000305175781</c:v>
                </c:pt>
                <c:pt idx="261">
                  <c:v>137.30000305175781</c:v>
                </c:pt>
                <c:pt idx="262">
                  <c:v>194.5</c:v>
                </c:pt>
                <c:pt idx="263">
                  <c:v>175.19999694824219</c:v>
                </c:pt>
                <c:pt idx="264">
                  <c:v>197.80000305175781</c:v>
                </c:pt>
                <c:pt idx="265">
                  <c:v>237.5</c:v>
                </c:pt>
                <c:pt idx="266">
                  <c:v>174.19999694824219</c:v>
                </c:pt>
                <c:pt idx="267">
                  <c:v>149.19999694824219</c:v>
                </c:pt>
                <c:pt idx="268">
                  <c:v>195.80000305175781</c:v>
                </c:pt>
                <c:pt idx="269">
                  <c:v>215</c:v>
                </c:pt>
                <c:pt idx="270">
                  <c:v>244.19999694824219</c:v>
                </c:pt>
                <c:pt idx="271">
                  <c:v>281.29998779296875</c:v>
                </c:pt>
                <c:pt idx="272">
                  <c:v>292.5</c:v>
                </c:pt>
                <c:pt idx="273">
                  <c:v>314.29998779296875</c:v>
                </c:pt>
                <c:pt idx="274">
                  <c:v>323</c:v>
                </c:pt>
                <c:pt idx="275">
                  <c:v>376.5</c:v>
                </c:pt>
                <c:pt idx="276">
                  <c:v>915.79998779296875</c:v>
                </c:pt>
                <c:pt idx="277">
                  <c:v>3454</c:v>
                </c:pt>
                <c:pt idx="278">
                  <c:v>12440</c:v>
                </c:pt>
                <c:pt idx="279">
                  <c:v>31660</c:v>
                </c:pt>
                <c:pt idx="280">
                  <c:v>48540</c:v>
                </c:pt>
                <c:pt idx="281">
                  <c:v>43090</c:v>
                </c:pt>
                <c:pt idx="282">
                  <c:v>22000</c:v>
                </c:pt>
                <c:pt idx="283">
                  <c:v>6807</c:v>
                </c:pt>
                <c:pt idx="284">
                  <c:v>1956</c:v>
                </c:pt>
                <c:pt idx="285">
                  <c:v>967.5</c:v>
                </c:pt>
                <c:pt idx="286">
                  <c:v>521</c:v>
                </c:pt>
                <c:pt idx="287">
                  <c:v>308</c:v>
                </c:pt>
                <c:pt idx="288">
                  <c:v>282.20001220703125</c:v>
                </c:pt>
                <c:pt idx="289">
                  <c:v>286.79998779296875</c:v>
                </c:pt>
                <c:pt idx="290">
                  <c:v>246.19999694824219</c:v>
                </c:pt>
                <c:pt idx="291">
                  <c:v>184</c:v>
                </c:pt>
                <c:pt idx="292">
                  <c:v>135.69999694824219</c:v>
                </c:pt>
                <c:pt idx="293">
                  <c:v>108.5</c:v>
                </c:pt>
                <c:pt idx="294">
                  <c:v>109</c:v>
                </c:pt>
                <c:pt idx="295">
                  <c:v>130.80000305175781</c:v>
                </c:pt>
                <c:pt idx="296">
                  <c:v>161</c:v>
                </c:pt>
                <c:pt idx="297">
                  <c:v>194.5</c:v>
                </c:pt>
                <c:pt idx="298">
                  <c:v>185.69999694824219</c:v>
                </c:pt>
                <c:pt idx="299">
                  <c:v>122.19999694824219</c:v>
                </c:pt>
                <c:pt idx="300">
                  <c:v>106</c:v>
                </c:pt>
                <c:pt idx="301">
                  <c:v>150</c:v>
                </c:pt>
                <c:pt idx="302">
                  <c:v>192.80000305175781</c:v>
                </c:pt>
                <c:pt idx="303">
                  <c:v>210.69999694824219</c:v>
                </c:pt>
                <c:pt idx="304">
                  <c:v>209.19999694824219</c:v>
                </c:pt>
                <c:pt idx="305">
                  <c:v>222.30000305175781</c:v>
                </c:pt>
                <c:pt idx="306">
                  <c:v>239.5</c:v>
                </c:pt>
                <c:pt idx="307">
                  <c:v>223.19999694824219</c:v>
                </c:pt>
                <c:pt idx="308">
                  <c:v>205.30000305175781</c:v>
                </c:pt>
                <c:pt idx="309">
                  <c:v>180.5</c:v>
                </c:pt>
                <c:pt idx="310">
                  <c:v>146.19999694824219</c:v>
                </c:pt>
                <c:pt idx="311">
                  <c:v>169.80000305175781</c:v>
                </c:pt>
                <c:pt idx="312">
                  <c:v>203.30000305175781</c:v>
                </c:pt>
                <c:pt idx="313">
                  <c:v>192.80000305175781</c:v>
                </c:pt>
                <c:pt idx="314">
                  <c:v>190</c:v>
                </c:pt>
                <c:pt idx="315">
                  <c:v>259.20001220703125</c:v>
                </c:pt>
                <c:pt idx="316">
                  <c:v>499.20001220703125</c:v>
                </c:pt>
                <c:pt idx="317">
                  <c:v>1202</c:v>
                </c:pt>
                <c:pt idx="318">
                  <c:v>3301</c:v>
                </c:pt>
                <c:pt idx="319">
                  <c:v>9026</c:v>
                </c:pt>
                <c:pt idx="320">
                  <c:v>19490</c:v>
                </c:pt>
                <c:pt idx="321">
                  <c:v>28070</c:v>
                </c:pt>
                <c:pt idx="322">
                  <c:v>25510</c:v>
                </c:pt>
                <c:pt idx="323">
                  <c:v>14520</c:v>
                </c:pt>
                <c:pt idx="324">
                  <c:v>5376</c:v>
                </c:pt>
                <c:pt idx="325">
                  <c:v>1670</c:v>
                </c:pt>
                <c:pt idx="326">
                  <c:v>788.79998779296875</c:v>
                </c:pt>
                <c:pt idx="327">
                  <c:v>527.70001220703125</c:v>
                </c:pt>
                <c:pt idx="328">
                  <c:v>396.20001220703125</c:v>
                </c:pt>
                <c:pt idx="329">
                  <c:v>271.70001220703125</c:v>
                </c:pt>
                <c:pt idx="330">
                  <c:v>141.5</c:v>
                </c:pt>
                <c:pt idx="331">
                  <c:v>112.69999694824219</c:v>
                </c:pt>
                <c:pt idx="332">
                  <c:v>160.69999694824219</c:v>
                </c:pt>
                <c:pt idx="333">
                  <c:v>192.80000305175781</c:v>
                </c:pt>
                <c:pt idx="334">
                  <c:v>186.69999694824219</c:v>
                </c:pt>
                <c:pt idx="335">
                  <c:v>156.30000305175781</c:v>
                </c:pt>
                <c:pt idx="336">
                  <c:v>97.25</c:v>
                </c:pt>
                <c:pt idx="337">
                  <c:v>62.75</c:v>
                </c:pt>
                <c:pt idx="338">
                  <c:v>83</c:v>
                </c:pt>
                <c:pt idx="339">
                  <c:v>112.69999694824219</c:v>
                </c:pt>
                <c:pt idx="340">
                  <c:v>135.69999694824219</c:v>
                </c:pt>
                <c:pt idx="341">
                  <c:v>145.19999694824219</c:v>
                </c:pt>
                <c:pt idx="342">
                  <c:v>121</c:v>
                </c:pt>
                <c:pt idx="343">
                  <c:v>116.5</c:v>
                </c:pt>
                <c:pt idx="344">
                  <c:v>152.5</c:v>
                </c:pt>
                <c:pt idx="345">
                  <c:v>162.30000305175781</c:v>
                </c:pt>
                <c:pt idx="346">
                  <c:v>132.30000305175781</c:v>
                </c:pt>
                <c:pt idx="347">
                  <c:v>98.75</c:v>
                </c:pt>
                <c:pt idx="348">
                  <c:v>77.25</c:v>
                </c:pt>
                <c:pt idx="349">
                  <c:v>73.75</c:v>
                </c:pt>
                <c:pt idx="350">
                  <c:v>106.30000305175781</c:v>
                </c:pt>
                <c:pt idx="351">
                  <c:v>138</c:v>
                </c:pt>
                <c:pt idx="352">
                  <c:v>163.5</c:v>
                </c:pt>
                <c:pt idx="353">
                  <c:v>199.19999694824219</c:v>
                </c:pt>
                <c:pt idx="354">
                  <c:v>208</c:v>
                </c:pt>
                <c:pt idx="355">
                  <c:v>222</c:v>
                </c:pt>
                <c:pt idx="356">
                  <c:v>351</c:v>
                </c:pt>
                <c:pt idx="357">
                  <c:v>637.5</c:v>
                </c:pt>
                <c:pt idx="358">
                  <c:v>1028</c:v>
                </c:pt>
                <c:pt idx="359">
                  <c:v>2099</c:v>
                </c:pt>
                <c:pt idx="360">
                  <c:v>5880</c:v>
                </c:pt>
                <c:pt idx="361">
                  <c:v>12500</c:v>
                </c:pt>
                <c:pt idx="362">
                  <c:v>16580</c:v>
                </c:pt>
                <c:pt idx="363">
                  <c:v>13780</c:v>
                </c:pt>
                <c:pt idx="364">
                  <c:v>7509</c:v>
                </c:pt>
                <c:pt idx="365">
                  <c:v>3012</c:v>
                </c:pt>
                <c:pt idx="366">
                  <c:v>1131</c:v>
                </c:pt>
                <c:pt idx="367">
                  <c:v>496</c:v>
                </c:pt>
                <c:pt idx="368">
                  <c:v>271.20001220703125</c:v>
                </c:pt>
                <c:pt idx="369">
                  <c:v>159</c:v>
                </c:pt>
                <c:pt idx="370">
                  <c:v>118</c:v>
                </c:pt>
                <c:pt idx="371">
                  <c:v>123</c:v>
                </c:pt>
                <c:pt idx="372">
                  <c:v>145.19999694824219</c:v>
                </c:pt>
                <c:pt idx="373">
                  <c:v>155.80000305175781</c:v>
                </c:pt>
                <c:pt idx="374">
                  <c:v>114</c:v>
                </c:pt>
                <c:pt idx="375">
                  <c:v>80.5</c:v>
                </c:pt>
                <c:pt idx="376">
                  <c:v>69.5</c:v>
                </c:pt>
                <c:pt idx="377">
                  <c:v>80.25</c:v>
                </c:pt>
                <c:pt idx="378">
                  <c:v>117.30000305175781</c:v>
                </c:pt>
                <c:pt idx="379">
                  <c:v>108.30000305175781</c:v>
                </c:pt>
                <c:pt idx="380">
                  <c:v>98</c:v>
                </c:pt>
                <c:pt idx="381">
                  <c:v>117.30000305175781</c:v>
                </c:pt>
                <c:pt idx="382">
                  <c:v>101.5</c:v>
                </c:pt>
                <c:pt idx="383">
                  <c:v>113.80000305175781</c:v>
                </c:pt>
                <c:pt idx="384">
                  <c:v>144.19999694824219</c:v>
                </c:pt>
                <c:pt idx="385">
                  <c:v>141</c:v>
                </c:pt>
                <c:pt idx="386">
                  <c:v>170.19999694824219</c:v>
                </c:pt>
                <c:pt idx="387">
                  <c:v>180.80000305175781</c:v>
                </c:pt>
                <c:pt idx="388">
                  <c:v>154.30000305175781</c:v>
                </c:pt>
                <c:pt idx="389">
                  <c:v>158.5</c:v>
                </c:pt>
                <c:pt idx="390">
                  <c:v>135.30000305175781</c:v>
                </c:pt>
                <c:pt idx="391">
                  <c:v>95.5</c:v>
                </c:pt>
                <c:pt idx="392">
                  <c:v>111.30000305175781</c:v>
                </c:pt>
                <c:pt idx="393">
                  <c:v>192.80000305175781</c:v>
                </c:pt>
                <c:pt idx="394">
                  <c:v>289.29998779296875</c:v>
                </c:pt>
                <c:pt idx="395">
                  <c:v>303.79998779296875</c:v>
                </c:pt>
                <c:pt idx="396">
                  <c:v>246.19999694824219</c:v>
                </c:pt>
                <c:pt idx="397">
                  <c:v>270.79998779296875</c:v>
                </c:pt>
                <c:pt idx="398">
                  <c:v>429</c:v>
                </c:pt>
                <c:pt idx="399">
                  <c:v>653.70001220703125</c:v>
                </c:pt>
                <c:pt idx="400">
                  <c:v>1682</c:v>
                </c:pt>
                <c:pt idx="401">
                  <c:v>5227</c:v>
                </c:pt>
                <c:pt idx="402">
                  <c:v>12110</c:v>
                </c:pt>
                <c:pt idx="403">
                  <c:v>17790</c:v>
                </c:pt>
                <c:pt idx="404">
                  <c:v>16030</c:v>
                </c:pt>
                <c:pt idx="405">
                  <c:v>9168</c:v>
                </c:pt>
                <c:pt idx="406">
                  <c:v>3755</c:v>
                </c:pt>
                <c:pt idx="407">
                  <c:v>1449</c:v>
                </c:pt>
                <c:pt idx="408">
                  <c:v>629.79998779296875</c:v>
                </c:pt>
                <c:pt idx="409">
                  <c:v>257.79998779296875</c:v>
                </c:pt>
                <c:pt idx="410">
                  <c:v>120.5</c:v>
                </c:pt>
                <c:pt idx="411">
                  <c:v>89.75</c:v>
                </c:pt>
                <c:pt idx="412">
                  <c:v>93.25</c:v>
                </c:pt>
                <c:pt idx="413">
                  <c:v>79.75</c:v>
                </c:pt>
                <c:pt idx="414">
                  <c:v>81.25</c:v>
                </c:pt>
                <c:pt idx="415">
                  <c:v>118</c:v>
                </c:pt>
                <c:pt idx="416">
                  <c:v>115.5</c:v>
                </c:pt>
                <c:pt idx="417">
                  <c:v>80.5</c:v>
                </c:pt>
                <c:pt idx="418">
                  <c:v>66.5</c:v>
                </c:pt>
                <c:pt idx="419">
                  <c:v>61.75</c:v>
                </c:pt>
                <c:pt idx="420">
                  <c:v>67.5</c:v>
                </c:pt>
                <c:pt idx="421">
                  <c:v>93</c:v>
                </c:pt>
                <c:pt idx="422">
                  <c:v>110.69999694824219</c:v>
                </c:pt>
                <c:pt idx="423">
                  <c:v>99.75</c:v>
                </c:pt>
                <c:pt idx="424">
                  <c:v>85.25</c:v>
                </c:pt>
                <c:pt idx="425">
                  <c:v>83.5</c:v>
                </c:pt>
                <c:pt idx="426">
                  <c:v>87.5</c:v>
                </c:pt>
                <c:pt idx="427">
                  <c:v>86.75</c:v>
                </c:pt>
                <c:pt idx="428">
                  <c:v>84.75</c:v>
                </c:pt>
                <c:pt idx="429">
                  <c:v>129</c:v>
                </c:pt>
                <c:pt idx="430">
                  <c:v>205.5</c:v>
                </c:pt>
                <c:pt idx="431">
                  <c:v>204</c:v>
                </c:pt>
                <c:pt idx="432">
                  <c:v>155</c:v>
                </c:pt>
                <c:pt idx="433">
                  <c:v>150</c:v>
                </c:pt>
                <c:pt idx="434">
                  <c:v>160.30000305175781</c:v>
                </c:pt>
                <c:pt idx="435">
                  <c:v>213.80000305175781</c:v>
                </c:pt>
                <c:pt idx="436">
                  <c:v>278</c:v>
                </c:pt>
                <c:pt idx="437">
                  <c:v>310.29998779296875</c:v>
                </c:pt>
                <c:pt idx="438">
                  <c:v>398.20001220703125</c:v>
                </c:pt>
                <c:pt idx="439">
                  <c:v>559.29998779296875</c:v>
                </c:pt>
                <c:pt idx="440">
                  <c:v>888.5</c:v>
                </c:pt>
                <c:pt idx="441">
                  <c:v>2091</c:v>
                </c:pt>
                <c:pt idx="442">
                  <c:v>7619</c:v>
                </c:pt>
                <c:pt idx="443">
                  <c:v>21170</c:v>
                </c:pt>
                <c:pt idx="444">
                  <c:v>34150</c:v>
                </c:pt>
                <c:pt idx="445">
                  <c:v>31900</c:v>
                </c:pt>
                <c:pt idx="446">
                  <c:v>17820</c:v>
                </c:pt>
                <c:pt idx="447">
                  <c:v>6463</c:v>
                </c:pt>
                <c:pt idx="448">
                  <c:v>1978</c:v>
                </c:pt>
                <c:pt idx="449">
                  <c:v>767</c:v>
                </c:pt>
                <c:pt idx="450">
                  <c:v>416.20001220703125</c:v>
                </c:pt>
                <c:pt idx="451">
                  <c:v>276.29998779296875</c:v>
                </c:pt>
                <c:pt idx="452">
                  <c:v>220.5</c:v>
                </c:pt>
                <c:pt idx="453">
                  <c:v>215</c:v>
                </c:pt>
                <c:pt idx="454">
                  <c:v>215.5</c:v>
                </c:pt>
                <c:pt idx="455">
                  <c:v>175</c:v>
                </c:pt>
                <c:pt idx="456">
                  <c:v>118.80000305175781</c:v>
                </c:pt>
                <c:pt idx="457">
                  <c:v>119.5</c:v>
                </c:pt>
                <c:pt idx="458">
                  <c:v>137.30000305175781</c:v>
                </c:pt>
                <c:pt idx="459">
                  <c:v>126.5</c:v>
                </c:pt>
                <c:pt idx="460">
                  <c:v>109</c:v>
                </c:pt>
                <c:pt idx="461">
                  <c:v>110.5</c:v>
                </c:pt>
                <c:pt idx="462">
                  <c:v>120</c:v>
                </c:pt>
                <c:pt idx="463">
                  <c:v>121</c:v>
                </c:pt>
                <c:pt idx="464">
                  <c:v>119.5</c:v>
                </c:pt>
                <c:pt idx="465">
                  <c:v>109.69999694824219</c:v>
                </c:pt>
                <c:pt idx="466">
                  <c:v>130.30000305175781</c:v>
                </c:pt>
                <c:pt idx="467">
                  <c:v>197.19999694824219</c:v>
                </c:pt>
                <c:pt idx="468">
                  <c:v>211.5</c:v>
                </c:pt>
                <c:pt idx="469">
                  <c:v>168.5</c:v>
                </c:pt>
                <c:pt idx="470">
                  <c:v>179</c:v>
                </c:pt>
                <c:pt idx="471">
                  <c:v>222.5</c:v>
                </c:pt>
                <c:pt idx="472">
                  <c:v>204</c:v>
                </c:pt>
                <c:pt idx="473">
                  <c:v>203.30000305175781</c:v>
                </c:pt>
                <c:pt idx="474">
                  <c:v>273</c:v>
                </c:pt>
                <c:pt idx="475">
                  <c:v>281.5</c:v>
                </c:pt>
                <c:pt idx="476">
                  <c:v>284</c:v>
                </c:pt>
                <c:pt idx="477">
                  <c:v>371</c:v>
                </c:pt>
                <c:pt idx="478">
                  <c:v>472.29998779296875</c:v>
                </c:pt>
                <c:pt idx="479">
                  <c:v>586.5</c:v>
                </c:pt>
                <c:pt idx="480">
                  <c:v>731.5</c:v>
                </c:pt>
                <c:pt idx="481">
                  <c:v>1083</c:v>
                </c:pt>
                <c:pt idx="482">
                  <c:v>2900</c:v>
                </c:pt>
                <c:pt idx="483">
                  <c:v>11780</c:v>
                </c:pt>
                <c:pt idx="484">
                  <c:v>35980</c:v>
                </c:pt>
                <c:pt idx="485">
                  <c:v>62220</c:v>
                </c:pt>
                <c:pt idx="486">
                  <c:v>59700</c:v>
                </c:pt>
                <c:pt idx="487">
                  <c:v>32260</c:v>
                </c:pt>
                <c:pt idx="488">
                  <c:v>10350</c:v>
                </c:pt>
                <c:pt idx="489">
                  <c:v>2569</c:v>
                </c:pt>
                <c:pt idx="490">
                  <c:v>869.29998779296875</c:v>
                </c:pt>
                <c:pt idx="491">
                  <c:v>583.5</c:v>
                </c:pt>
                <c:pt idx="492">
                  <c:v>493.79998779296875</c:v>
                </c:pt>
                <c:pt idx="493">
                  <c:v>365.79998779296875</c:v>
                </c:pt>
                <c:pt idx="494">
                  <c:v>319.70001220703125</c:v>
                </c:pt>
                <c:pt idx="495">
                  <c:v>336</c:v>
                </c:pt>
                <c:pt idx="496">
                  <c:v>333.5</c:v>
                </c:pt>
                <c:pt idx="497">
                  <c:v>344.70001220703125</c:v>
                </c:pt>
                <c:pt idx="498">
                  <c:v>338.20001220703125</c:v>
                </c:pt>
                <c:pt idx="499">
                  <c:v>292</c:v>
                </c:pt>
                <c:pt idx="500">
                  <c:v>226</c:v>
                </c:pt>
                <c:pt idx="501">
                  <c:v>145</c:v>
                </c:pt>
                <c:pt idx="502">
                  <c:v>136</c:v>
                </c:pt>
                <c:pt idx="503">
                  <c:v>213.19999694824219</c:v>
                </c:pt>
                <c:pt idx="504">
                  <c:v>266.5</c:v>
                </c:pt>
                <c:pt idx="505">
                  <c:v>284.79998779296875</c:v>
                </c:pt>
                <c:pt idx="506">
                  <c:v>278.29998779296875</c:v>
                </c:pt>
                <c:pt idx="507">
                  <c:v>228</c:v>
                </c:pt>
                <c:pt idx="508">
                  <c:v>203.5</c:v>
                </c:pt>
                <c:pt idx="509">
                  <c:v>224</c:v>
                </c:pt>
                <c:pt idx="510">
                  <c:v>262.5</c:v>
                </c:pt>
                <c:pt idx="511">
                  <c:v>313.20001220703125</c:v>
                </c:pt>
                <c:pt idx="512">
                  <c:v>336.5</c:v>
                </c:pt>
                <c:pt idx="513">
                  <c:v>315</c:v>
                </c:pt>
                <c:pt idx="514">
                  <c:v>305.5</c:v>
                </c:pt>
                <c:pt idx="515">
                  <c:v>363.20001220703125</c:v>
                </c:pt>
                <c:pt idx="516">
                  <c:v>397.5</c:v>
                </c:pt>
                <c:pt idx="517">
                  <c:v>423.5</c:v>
                </c:pt>
                <c:pt idx="518">
                  <c:v>581</c:v>
                </c:pt>
                <c:pt idx="519">
                  <c:v>680.79998779296875</c:v>
                </c:pt>
                <c:pt idx="520">
                  <c:v>605.5</c:v>
                </c:pt>
                <c:pt idx="521">
                  <c:v>591</c:v>
                </c:pt>
                <c:pt idx="522">
                  <c:v>993</c:v>
                </c:pt>
                <c:pt idx="523">
                  <c:v>3732</c:v>
                </c:pt>
                <c:pt idx="524">
                  <c:v>17670</c:v>
                </c:pt>
                <c:pt idx="525">
                  <c:v>54050</c:v>
                </c:pt>
                <c:pt idx="526">
                  <c:v>90070</c:v>
                </c:pt>
                <c:pt idx="527">
                  <c:v>81220</c:v>
                </c:pt>
                <c:pt idx="528">
                  <c:v>39450</c:v>
                </c:pt>
                <c:pt idx="529">
                  <c:v>10840</c:v>
                </c:pt>
                <c:pt idx="530">
                  <c:v>2640</c:v>
                </c:pt>
                <c:pt idx="531">
                  <c:v>1059</c:v>
                </c:pt>
                <c:pt idx="532">
                  <c:v>759.5</c:v>
                </c:pt>
                <c:pt idx="533">
                  <c:v>630</c:v>
                </c:pt>
                <c:pt idx="534">
                  <c:v>446.79998779296875</c:v>
                </c:pt>
                <c:pt idx="535">
                  <c:v>338.5</c:v>
                </c:pt>
                <c:pt idx="536">
                  <c:v>327.5</c:v>
                </c:pt>
                <c:pt idx="537">
                  <c:v>361.20001220703125</c:v>
                </c:pt>
                <c:pt idx="538">
                  <c:v>401</c:v>
                </c:pt>
                <c:pt idx="539">
                  <c:v>404</c:v>
                </c:pt>
                <c:pt idx="540">
                  <c:v>323.70001220703125</c:v>
                </c:pt>
                <c:pt idx="541">
                  <c:v>214.5</c:v>
                </c:pt>
                <c:pt idx="542">
                  <c:v>202</c:v>
                </c:pt>
                <c:pt idx="543">
                  <c:v>263</c:v>
                </c:pt>
                <c:pt idx="544">
                  <c:v>285</c:v>
                </c:pt>
                <c:pt idx="545">
                  <c:v>234</c:v>
                </c:pt>
                <c:pt idx="546">
                  <c:v>193</c:v>
                </c:pt>
                <c:pt idx="547">
                  <c:v>179.80000305175781</c:v>
                </c:pt>
                <c:pt idx="548">
                  <c:v>202.5</c:v>
                </c:pt>
                <c:pt idx="549">
                  <c:v>265.20001220703125</c:v>
                </c:pt>
                <c:pt idx="550">
                  <c:v>277.70001220703125</c:v>
                </c:pt>
                <c:pt idx="551">
                  <c:v>268.29998779296875</c:v>
                </c:pt>
                <c:pt idx="552">
                  <c:v>265.5</c:v>
                </c:pt>
                <c:pt idx="553">
                  <c:v>224.30000305175781</c:v>
                </c:pt>
                <c:pt idx="554">
                  <c:v>259.5</c:v>
                </c:pt>
                <c:pt idx="555">
                  <c:v>327.29998779296875</c:v>
                </c:pt>
                <c:pt idx="556">
                  <c:v>266.79998779296875</c:v>
                </c:pt>
                <c:pt idx="557">
                  <c:v>195</c:v>
                </c:pt>
                <c:pt idx="558">
                  <c:v>255.80000305175781</c:v>
                </c:pt>
                <c:pt idx="559">
                  <c:v>388.79998779296875</c:v>
                </c:pt>
                <c:pt idx="560">
                  <c:v>442.79998779296875</c:v>
                </c:pt>
                <c:pt idx="561">
                  <c:v>524.5</c:v>
                </c:pt>
                <c:pt idx="562">
                  <c:v>746.29998779296875</c:v>
                </c:pt>
                <c:pt idx="563">
                  <c:v>1333</c:v>
                </c:pt>
                <c:pt idx="564">
                  <c:v>4146</c:v>
                </c:pt>
                <c:pt idx="565">
                  <c:v>18330</c:v>
                </c:pt>
                <c:pt idx="566">
                  <c:v>56530</c:v>
                </c:pt>
                <c:pt idx="567">
                  <c:v>91860</c:v>
                </c:pt>
                <c:pt idx="568">
                  <c:v>78340</c:v>
                </c:pt>
                <c:pt idx="569">
                  <c:v>35880</c:v>
                </c:pt>
                <c:pt idx="570">
                  <c:v>9766</c:v>
                </c:pt>
                <c:pt idx="571">
                  <c:v>2418</c:v>
                </c:pt>
                <c:pt idx="572">
                  <c:v>976.20001220703125</c:v>
                </c:pt>
                <c:pt idx="573">
                  <c:v>724.20001220703125</c:v>
                </c:pt>
                <c:pt idx="574">
                  <c:v>569.5</c:v>
                </c:pt>
                <c:pt idx="575">
                  <c:v>367.5</c:v>
                </c:pt>
                <c:pt idx="576">
                  <c:v>244.19999694824219</c:v>
                </c:pt>
                <c:pt idx="577">
                  <c:v>218.30000305175781</c:v>
                </c:pt>
                <c:pt idx="578">
                  <c:v>215.80000305175781</c:v>
                </c:pt>
                <c:pt idx="579">
                  <c:v>234.80000305175781</c:v>
                </c:pt>
                <c:pt idx="580">
                  <c:v>251.30000305175781</c:v>
                </c:pt>
                <c:pt idx="581">
                  <c:v>169.19999694824219</c:v>
                </c:pt>
                <c:pt idx="582">
                  <c:v>82.75</c:v>
                </c:pt>
                <c:pt idx="583">
                  <c:v>77.25</c:v>
                </c:pt>
                <c:pt idx="584">
                  <c:v>80</c:v>
                </c:pt>
                <c:pt idx="585">
                  <c:v>88.5</c:v>
                </c:pt>
                <c:pt idx="586">
                  <c:v>150.5</c:v>
                </c:pt>
                <c:pt idx="587">
                  <c:v>223.5</c:v>
                </c:pt>
                <c:pt idx="588">
                  <c:v>266.5</c:v>
                </c:pt>
                <c:pt idx="589">
                  <c:v>266.29998779296875</c:v>
                </c:pt>
                <c:pt idx="590">
                  <c:v>228.30000305175781</c:v>
                </c:pt>
                <c:pt idx="591">
                  <c:v>204.69999694824219</c:v>
                </c:pt>
                <c:pt idx="592">
                  <c:v>216</c:v>
                </c:pt>
                <c:pt idx="593">
                  <c:v>253.5</c:v>
                </c:pt>
                <c:pt idx="594">
                  <c:v>297.79998779296875</c:v>
                </c:pt>
                <c:pt idx="595">
                  <c:v>365.79998779296875</c:v>
                </c:pt>
                <c:pt idx="596">
                  <c:v>377</c:v>
                </c:pt>
                <c:pt idx="597">
                  <c:v>295.79998779296875</c:v>
                </c:pt>
                <c:pt idx="598">
                  <c:v>232.19999694824219</c:v>
                </c:pt>
                <c:pt idx="599">
                  <c:v>188.5</c:v>
                </c:pt>
                <c:pt idx="600">
                  <c:v>186</c:v>
                </c:pt>
                <c:pt idx="601">
                  <c:v>270.5</c:v>
                </c:pt>
                <c:pt idx="602">
                  <c:v>414.29998779296875</c:v>
                </c:pt>
                <c:pt idx="603">
                  <c:v>666.20001220703125</c:v>
                </c:pt>
                <c:pt idx="604">
                  <c:v>1331</c:v>
                </c:pt>
                <c:pt idx="605">
                  <c:v>4137</c:v>
                </c:pt>
                <c:pt idx="606">
                  <c:v>16410</c:v>
                </c:pt>
                <c:pt idx="607">
                  <c:v>43760</c:v>
                </c:pt>
                <c:pt idx="608">
                  <c:v>64510</c:v>
                </c:pt>
                <c:pt idx="609">
                  <c:v>52190</c:v>
                </c:pt>
                <c:pt idx="610">
                  <c:v>23390</c:v>
                </c:pt>
                <c:pt idx="611">
                  <c:v>6253</c:v>
                </c:pt>
                <c:pt idx="612">
                  <c:v>1460</c:v>
                </c:pt>
                <c:pt idx="613">
                  <c:v>631.29998779296875</c:v>
                </c:pt>
                <c:pt idx="614">
                  <c:v>509.29998779296875</c:v>
                </c:pt>
                <c:pt idx="615">
                  <c:v>381</c:v>
                </c:pt>
                <c:pt idx="616">
                  <c:v>245.80000305175781</c:v>
                </c:pt>
                <c:pt idx="617">
                  <c:v>187.5</c:v>
                </c:pt>
                <c:pt idx="618">
                  <c:v>164.30000305175781</c:v>
                </c:pt>
                <c:pt idx="619">
                  <c:v>159</c:v>
                </c:pt>
                <c:pt idx="620">
                  <c:v>173</c:v>
                </c:pt>
                <c:pt idx="621">
                  <c:v>160.69999694824219</c:v>
                </c:pt>
                <c:pt idx="622">
                  <c:v>143.30000305175781</c:v>
                </c:pt>
                <c:pt idx="623">
                  <c:v>123.5</c:v>
                </c:pt>
                <c:pt idx="624">
                  <c:v>101.80000305175781</c:v>
                </c:pt>
                <c:pt idx="625">
                  <c:v>106.30000305175781</c:v>
                </c:pt>
                <c:pt idx="626">
                  <c:v>116</c:v>
                </c:pt>
                <c:pt idx="627">
                  <c:v>111.69999694824219</c:v>
                </c:pt>
                <c:pt idx="628">
                  <c:v>124.5</c:v>
                </c:pt>
                <c:pt idx="629">
                  <c:v>141</c:v>
                </c:pt>
                <c:pt idx="630">
                  <c:v>138.30000305175781</c:v>
                </c:pt>
                <c:pt idx="631">
                  <c:v>137</c:v>
                </c:pt>
                <c:pt idx="632">
                  <c:v>153</c:v>
                </c:pt>
                <c:pt idx="633">
                  <c:v>179.5</c:v>
                </c:pt>
                <c:pt idx="634">
                  <c:v>172</c:v>
                </c:pt>
                <c:pt idx="635">
                  <c:v>145.5</c:v>
                </c:pt>
                <c:pt idx="636">
                  <c:v>153.5</c:v>
                </c:pt>
                <c:pt idx="637">
                  <c:v>184.5</c:v>
                </c:pt>
                <c:pt idx="638">
                  <c:v>181</c:v>
                </c:pt>
                <c:pt idx="639">
                  <c:v>169.80000305175781</c:v>
                </c:pt>
                <c:pt idx="640">
                  <c:v>188.5</c:v>
                </c:pt>
                <c:pt idx="641">
                  <c:v>186.69999694824219</c:v>
                </c:pt>
                <c:pt idx="642">
                  <c:v>209.5</c:v>
                </c:pt>
                <c:pt idx="643">
                  <c:v>342.79998779296875</c:v>
                </c:pt>
                <c:pt idx="644">
                  <c:v>563.29998779296875</c:v>
                </c:pt>
                <c:pt idx="645">
                  <c:v>1168</c:v>
                </c:pt>
                <c:pt idx="646">
                  <c:v>3524</c:v>
                </c:pt>
                <c:pt idx="647">
                  <c:v>10910</c:v>
                </c:pt>
                <c:pt idx="648">
                  <c:v>23010</c:v>
                </c:pt>
                <c:pt idx="649">
                  <c:v>28740</c:v>
                </c:pt>
                <c:pt idx="650">
                  <c:v>21160</c:v>
                </c:pt>
                <c:pt idx="651">
                  <c:v>9771</c:v>
                </c:pt>
                <c:pt idx="652">
                  <c:v>3311</c:v>
                </c:pt>
                <c:pt idx="653">
                  <c:v>994.70001220703125</c:v>
                </c:pt>
                <c:pt idx="654">
                  <c:v>396.20001220703125</c:v>
                </c:pt>
                <c:pt idx="655">
                  <c:v>250.5</c:v>
                </c:pt>
                <c:pt idx="656">
                  <c:v>171.5</c:v>
                </c:pt>
                <c:pt idx="657">
                  <c:v>152.30000305175781</c:v>
                </c:pt>
                <c:pt idx="658">
                  <c:v>153.80000305175781</c:v>
                </c:pt>
                <c:pt idx="659">
                  <c:v>150.80000305175781</c:v>
                </c:pt>
                <c:pt idx="660">
                  <c:v>132.30000305175781</c:v>
                </c:pt>
                <c:pt idx="661">
                  <c:v>131.5</c:v>
                </c:pt>
                <c:pt idx="662">
                  <c:v>149</c:v>
                </c:pt>
                <c:pt idx="663">
                  <c:v>160</c:v>
                </c:pt>
                <c:pt idx="664">
                  <c:v>131</c:v>
                </c:pt>
                <c:pt idx="665">
                  <c:v>84</c:v>
                </c:pt>
                <c:pt idx="666">
                  <c:v>124.80000305175781</c:v>
                </c:pt>
                <c:pt idx="667">
                  <c:v>195.80000305175781</c:v>
                </c:pt>
                <c:pt idx="668">
                  <c:v>185.69999694824219</c:v>
                </c:pt>
                <c:pt idx="669">
                  <c:v>120.80000305175781</c:v>
                </c:pt>
                <c:pt idx="670">
                  <c:v>84</c:v>
                </c:pt>
                <c:pt idx="671">
                  <c:v>95</c:v>
                </c:pt>
                <c:pt idx="672">
                  <c:v>126.80000305175781</c:v>
                </c:pt>
                <c:pt idx="673">
                  <c:v>171.5</c:v>
                </c:pt>
                <c:pt idx="674">
                  <c:v>179.5</c:v>
                </c:pt>
                <c:pt idx="675">
                  <c:v>156.30000305175781</c:v>
                </c:pt>
                <c:pt idx="676">
                  <c:v>162.69999694824219</c:v>
                </c:pt>
                <c:pt idx="677">
                  <c:v>220.80000305175781</c:v>
                </c:pt>
                <c:pt idx="678">
                  <c:v>278</c:v>
                </c:pt>
                <c:pt idx="679">
                  <c:v>277.70001220703125</c:v>
                </c:pt>
                <c:pt idx="680">
                  <c:v>222.30000305175781</c:v>
                </c:pt>
                <c:pt idx="681">
                  <c:v>157.69999694824219</c:v>
                </c:pt>
                <c:pt idx="682">
                  <c:v>188.80000305175781</c:v>
                </c:pt>
                <c:pt idx="683">
                  <c:v>249.30000305175781</c:v>
                </c:pt>
                <c:pt idx="684">
                  <c:v>234.19999694824219</c:v>
                </c:pt>
                <c:pt idx="685">
                  <c:v>314.79998779296875</c:v>
                </c:pt>
                <c:pt idx="686">
                  <c:v>740.70001220703125</c:v>
                </c:pt>
                <c:pt idx="687">
                  <c:v>2171</c:v>
                </c:pt>
                <c:pt idx="688">
                  <c:v>5562</c:v>
                </c:pt>
                <c:pt idx="689">
                  <c:v>9542</c:v>
                </c:pt>
                <c:pt idx="690">
                  <c:v>10460</c:v>
                </c:pt>
                <c:pt idx="691">
                  <c:v>7542</c:v>
                </c:pt>
                <c:pt idx="692">
                  <c:v>3784</c:v>
                </c:pt>
                <c:pt idx="693">
                  <c:v>1455</c:v>
                </c:pt>
                <c:pt idx="694">
                  <c:v>542.29998779296875</c:v>
                </c:pt>
                <c:pt idx="695">
                  <c:v>277.29998779296875</c:v>
                </c:pt>
                <c:pt idx="696">
                  <c:v>179.5</c:v>
                </c:pt>
                <c:pt idx="697">
                  <c:v>125.5</c:v>
                </c:pt>
                <c:pt idx="698">
                  <c:v>85</c:v>
                </c:pt>
                <c:pt idx="699">
                  <c:v>53.5</c:v>
                </c:pt>
                <c:pt idx="700">
                  <c:v>60.75</c:v>
                </c:pt>
                <c:pt idx="701">
                  <c:v>76</c:v>
                </c:pt>
                <c:pt idx="702">
                  <c:v>73</c:v>
                </c:pt>
                <c:pt idx="703">
                  <c:v>56.25</c:v>
                </c:pt>
                <c:pt idx="704">
                  <c:v>38.5</c:v>
                </c:pt>
                <c:pt idx="705">
                  <c:v>36.75</c:v>
                </c:pt>
                <c:pt idx="706">
                  <c:v>28</c:v>
                </c:pt>
                <c:pt idx="707">
                  <c:v>22</c:v>
                </c:pt>
                <c:pt idx="708">
                  <c:v>52.5</c:v>
                </c:pt>
                <c:pt idx="709">
                  <c:v>92.5</c:v>
                </c:pt>
                <c:pt idx="710">
                  <c:v>84</c:v>
                </c:pt>
                <c:pt idx="711">
                  <c:v>49.75</c:v>
                </c:pt>
                <c:pt idx="712">
                  <c:v>57.75</c:v>
                </c:pt>
                <c:pt idx="713">
                  <c:v>81.5</c:v>
                </c:pt>
                <c:pt idx="714">
                  <c:v>93.75</c:v>
                </c:pt>
                <c:pt idx="715">
                  <c:v>98.5</c:v>
                </c:pt>
                <c:pt idx="716">
                  <c:v>81.5</c:v>
                </c:pt>
                <c:pt idx="717">
                  <c:v>65.5</c:v>
                </c:pt>
                <c:pt idx="718">
                  <c:v>74</c:v>
                </c:pt>
                <c:pt idx="719">
                  <c:v>82.25</c:v>
                </c:pt>
                <c:pt idx="720">
                  <c:v>68.5</c:v>
                </c:pt>
                <c:pt idx="721">
                  <c:v>85.75</c:v>
                </c:pt>
                <c:pt idx="722">
                  <c:v>139</c:v>
                </c:pt>
                <c:pt idx="723">
                  <c:v>175.19999694824219</c:v>
                </c:pt>
                <c:pt idx="724">
                  <c:v>207.5</c:v>
                </c:pt>
                <c:pt idx="725">
                  <c:v>273</c:v>
                </c:pt>
                <c:pt idx="726">
                  <c:v>459.79998779296875</c:v>
                </c:pt>
                <c:pt idx="727">
                  <c:v>839.5</c:v>
                </c:pt>
                <c:pt idx="728">
                  <c:v>1565</c:v>
                </c:pt>
                <c:pt idx="729">
                  <c:v>2671</c:v>
                </c:pt>
                <c:pt idx="730">
                  <c:v>3458</c:v>
                </c:pt>
                <c:pt idx="731">
                  <c:v>3107</c:v>
                </c:pt>
                <c:pt idx="732">
                  <c:v>2001</c:v>
                </c:pt>
                <c:pt idx="733">
                  <c:v>1099</c:v>
                </c:pt>
                <c:pt idx="734">
                  <c:v>532</c:v>
                </c:pt>
                <c:pt idx="735">
                  <c:v>177.30000305175781</c:v>
                </c:pt>
                <c:pt idx="736">
                  <c:v>68</c:v>
                </c:pt>
                <c:pt idx="737">
                  <c:v>95</c:v>
                </c:pt>
                <c:pt idx="738">
                  <c:v>123.5</c:v>
                </c:pt>
                <c:pt idx="739">
                  <c:v>87</c:v>
                </c:pt>
                <c:pt idx="740">
                  <c:v>56.75</c:v>
                </c:pt>
                <c:pt idx="741">
                  <c:v>70.25</c:v>
                </c:pt>
                <c:pt idx="742">
                  <c:v>84.5</c:v>
                </c:pt>
                <c:pt idx="743">
                  <c:v>62</c:v>
                </c:pt>
                <c:pt idx="744">
                  <c:v>21.75</c:v>
                </c:pt>
                <c:pt idx="745">
                  <c:v>10</c:v>
                </c:pt>
                <c:pt idx="746">
                  <c:v>14.75</c:v>
                </c:pt>
                <c:pt idx="747">
                  <c:v>23.5</c:v>
                </c:pt>
                <c:pt idx="748">
                  <c:v>46</c:v>
                </c:pt>
                <c:pt idx="749">
                  <c:v>81.5</c:v>
                </c:pt>
                <c:pt idx="750">
                  <c:v>93.75</c:v>
                </c:pt>
                <c:pt idx="751">
                  <c:v>58</c:v>
                </c:pt>
                <c:pt idx="752">
                  <c:v>48</c:v>
                </c:pt>
                <c:pt idx="753">
                  <c:v>82.75</c:v>
                </c:pt>
                <c:pt idx="754">
                  <c:v>122</c:v>
                </c:pt>
                <c:pt idx="755">
                  <c:v>179</c:v>
                </c:pt>
                <c:pt idx="756">
                  <c:v>191.30000305175781</c:v>
                </c:pt>
                <c:pt idx="757">
                  <c:v>142.5</c:v>
                </c:pt>
                <c:pt idx="758">
                  <c:v>112.69999694824219</c:v>
                </c:pt>
                <c:pt idx="759">
                  <c:v>101.5</c:v>
                </c:pt>
                <c:pt idx="760">
                  <c:v>77.25</c:v>
                </c:pt>
                <c:pt idx="761">
                  <c:v>64.75</c:v>
                </c:pt>
                <c:pt idx="762">
                  <c:v>82.25</c:v>
                </c:pt>
                <c:pt idx="763">
                  <c:v>107.69999694824219</c:v>
                </c:pt>
                <c:pt idx="764">
                  <c:v>121.19999694824219</c:v>
                </c:pt>
                <c:pt idx="765">
                  <c:v>172</c:v>
                </c:pt>
                <c:pt idx="766">
                  <c:v>379</c:v>
                </c:pt>
                <c:pt idx="767">
                  <c:v>707.5</c:v>
                </c:pt>
                <c:pt idx="768">
                  <c:v>957.20001220703125</c:v>
                </c:pt>
                <c:pt idx="769">
                  <c:v>1149</c:v>
                </c:pt>
                <c:pt idx="770">
                  <c:v>1254</c:v>
                </c:pt>
                <c:pt idx="771">
                  <c:v>1111</c:v>
                </c:pt>
                <c:pt idx="772">
                  <c:v>886.29998779296875</c:v>
                </c:pt>
                <c:pt idx="773">
                  <c:v>651.29998779296875</c:v>
                </c:pt>
                <c:pt idx="774">
                  <c:v>395.5</c:v>
                </c:pt>
                <c:pt idx="775">
                  <c:v>219.69999694824219</c:v>
                </c:pt>
                <c:pt idx="776">
                  <c:v>120</c:v>
                </c:pt>
                <c:pt idx="777">
                  <c:v>75.75</c:v>
                </c:pt>
                <c:pt idx="778">
                  <c:v>67</c:v>
                </c:pt>
                <c:pt idx="779">
                  <c:v>72</c:v>
                </c:pt>
                <c:pt idx="780">
                  <c:v>54.25</c:v>
                </c:pt>
                <c:pt idx="781">
                  <c:v>26</c:v>
                </c:pt>
                <c:pt idx="782">
                  <c:v>29</c:v>
                </c:pt>
                <c:pt idx="783">
                  <c:v>38.75</c:v>
                </c:pt>
                <c:pt idx="784">
                  <c:v>37</c:v>
                </c:pt>
                <c:pt idx="785">
                  <c:v>35.5</c:v>
                </c:pt>
                <c:pt idx="786">
                  <c:v>39.25</c:v>
                </c:pt>
                <c:pt idx="787">
                  <c:v>51.25</c:v>
                </c:pt>
                <c:pt idx="788">
                  <c:v>50</c:v>
                </c:pt>
                <c:pt idx="789">
                  <c:v>25.25</c:v>
                </c:pt>
                <c:pt idx="790">
                  <c:v>25.75</c:v>
                </c:pt>
                <c:pt idx="791">
                  <c:v>57</c:v>
                </c:pt>
                <c:pt idx="792">
                  <c:v>63</c:v>
                </c:pt>
                <c:pt idx="793">
                  <c:v>52.75</c:v>
                </c:pt>
                <c:pt idx="794">
                  <c:v>63</c:v>
                </c:pt>
                <c:pt idx="795">
                  <c:v>62.5</c:v>
                </c:pt>
                <c:pt idx="796">
                  <c:v>44.5</c:v>
                </c:pt>
                <c:pt idx="797">
                  <c:v>34.75</c:v>
                </c:pt>
                <c:pt idx="798">
                  <c:v>27.75</c:v>
                </c:pt>
                <c:pt idx="799">
                  <c:v>53</c:v>
                </c:pt>
                <c:pt idx="800">
                  <c:v>77.75</c:v>
                </c:pt>
                <c:pt idx="801">
                  <c:v>39.5</c:v>
                </c:pt>
                <c:pt idx="802">
                  <c:v>25.25</c:v>
                </c:pt>
                <c:pt idx="803">
                  <c:v>79.25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7-48F2-AC54-793536A7728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786.04229736328125</c:v>
                </c:pt>
                <c:pt idx="1">
                  <c:v>793.978515625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9186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7-48F2-AC54-793536A7728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790.0396728515625</c:v>
                </c:pt>
                <c:pt idx="1">
                  <c:v>790.0396728515625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7-48F2-AC54-793536A7728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min}'!$D$1:$D$21</c:f>
              <c:numCache>
                <c:formatCode>General</c:formatCode>
                <c:ptCount val="2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3864</c:v>
                </c:pt>
                <c:pt idx="1">
                  <c:v>17070</c:v>
                </c:pt>
                <c:pt idx="2">
                  <c:v>45160</c:v>
                </c:pt>
                <c:pt idx="3">
                  <c:v>77510</c:v>
                </c:pt>
                <c:pt idx="4">
                  <c:v>87410</c:v>
                </c:pt>
                <c:pt idx="5">
                  <c:v>76850</c:v>
                </c:pt>
                <c:pt idx="6">
                  <c:v>48540</c:v>
                </c:pt>
                <c:pt idx="7">
                  <c:v>28070</c:v>
                </c:pt>
                <c:pt idx="8">
                  <c:v>16580</c:v>
                </c:pt>
                <c:pt idx="9">
                  <c:v>17790</c:v>
                </c:pt>
                <c:pt idx="10">
                  <c:v>34150</c:v>
                </c:pt>
                <c:pt idx="11">
                  <c:v>62220</c:v>
                </c:pt>
                <c:pt idx="12">
                  <c:v>90070</c:v>
                </c:pt>
                <c:pt idx="13">
                  <c:v>91860</c:v>
                </c:pt>
                <c:pt idx="14">
                  <c:v>64510</c:v>
                </c:pt>
                <c:pt idx="15">
                  <c:v>28740</c:v>
                </c:pt>
                <c:pt idx="16">
                  <c:v>10460</c:v>
                </c:pt>
                <c:pt idx="17">
                  <c:v>3458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77-48F2-AC54-793536A77283}"/>
            </c:ext>
          </c:extLst>
        </c:ser>
        <c:ser>
          <c:idx val="4"/>
          <c:order val="4"/>
          <c:tx>
            <c:v>Binomial p = 0.00443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2888.9798888643832</c:v>
                </c:pt>
                <c:pt idx="1">
                  <c:v>16909.223014695723</c:v>
                </c:pt>
                <c:pt idx="2">
                  <c:v>45856.216313967234</c:v>
                </c:pt>
                <c:pt idx="3">
                  <c:v>76608.860704866311</c:v>
                </c:pt>
                <c:pt idx="4">
                  <c:v>88523.089561394081</c:v>
                </c:pt>
                <c:pt idx="5">
                  <c:v>75476.425686612478</c:v>
                </c:pt>
                <c:pt idx="6">
                  <c:v>49842.512691574018</c:v>
                </c:pt>
                <c:pt idx="7">
                  <c:v>27463.306358901369</c:v>
                </c:pt>
                <c:pt idx="8">
                  <c:v>16347.20071357131</c:v>
                </c:pt>
                <c:pt idx="9">
                  <c:v>18219.653416991699</c:v>
                </c:pt>
                <c:pt idx="10">
                  <c:v>33992.28625712893</c:v>
                </c:pt>
                <c:pt idx="11">
                  <c:v>62251.127350381517</c:v>
                </c:pt>
                <c:pt idx="12">
                  <c:v>89806.587225833326</c:v>
                </c:pt>
                <c:pt idx="13">
                  <c:v>92556.605556825903</c:v>
                </c:pt>
                <c:pt idx="14">
                  <c:v>63400.342558040342</c:v>
                </c:pt>
                <c:pt idx="15">
                  <c:v>29644.086449285387</c:v>
                </c:pt>
                <c:pt idx="16">
                  <c:v>10522.401440306408</c:v>
                </c:pt>
                <c:pt idx="17">
                  <c:v>2992.1180050646444</c:v>
                </c:pt>
                <c:pt idx="18">
                  <c:v>672.4149266426349</c:v>
                </c:pt>
                <c:pt idx="19">
                  <c:v>103.00543441471096</c:v>
                </c:pt>
                <c:pt idx="20">
                  <c:v>13.408951183420008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77-48F2-AC54-793536A77283}"/>
            </c:ext>
          </c:extLst>
        </c:ser>
        <c:ser>
          <c:idx val="5"/>
          <c:order val="5"/>
          <c:tx>
            <c:v>Bimodal(1) 9.8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min}'!$M$1:$M$31</c:f>
              <c:numCache>
                <c:formatCode>General</c:formatCode>
                <c:ptCount val="31"/>
                <c:pt idx="0">
                  <c:v>2888.9791261415794</c:v>
                </c:pt>
                <c:pt idx="1">
                  <c:v>16909.1969374986</c:v>
                </c:pt>
                <c:pt idx="2">
                  <c:v>45855.800693527628</c:v>
                </c:pt>
                <c:pt idx="3">
                  <c:v>76604.756182816869</c:v>
                </c:pt>
                <c:pt idx="4">
                  <c:v>88494.871077483491</c:v>
                </c:pt>
                <c:pt idx="5">
                  <c:v>75331.937147956982</c:v>
                </c:pt>
                <c:pt idx="6">
                  <c:v>49261.920481799723</c:v>
                </c:pt>
                <c:pt idx="7">
                  <c:v>25534.945848777006</c:v>
                </c:pt>
                <c:pt idx="8">
                  <c:v>10774.323795047163</c:v>
                </c:pt>
                <c:pt idx="9">
                  <c:v>3791.3268874167115</c:v>
                </c:pt>
                <c:pt idx="10">
                  <c:v>1137.734838690239</c:v>
                </c:pt>
                <c:pt idx="11">
                  <c:v>297.0477050938299</c:v>
                </c:pt>
                <c:pt idx="12">
                  <c:v>68.634512405178342</c:v>
                </c:pt>
                <c:pt idx="13">
                  <c:v>14.234742134850807</c:v>
                </c:pt>
                <c:pt idx="14">
                  <c:v>2.6812471077659485</c:v>
                </c:pt>
                <c:pt idx="15">
                  <c:v>0.46313653453081854</c:v>
                </c:pt>
                <c:pt idx="16">
                  <c:v>7.394717558617947E-2</c:v>
                </c:pt>
                <c:pt idx="17">
                  <c:v>1.0979585042147974E-2</c:v>
                </c:pt>
                <c:pt idx="18">
                  <c:v>1.5187641813079994E-3</c:v>
                </c:pt>
                <c:pt idx="19">
                  <c:v>1.9375418197796222E-4</c:v>
                </c:pt>
                <c:pt idx="20">
                  <c:v>2.1946253983339527E-5</c:v>
                </c:pt>
                <c:pt idx="21">
                  <c:v>2.0221042109702283E-6</c:v>
                </c:pt>
                <c:pt idx="22">
                  <c:v>1.2796266023795109E-7</c:v>
                </c:pt>
                <c:pt idx="23">
                  <c:v>3.7840824752863422E-9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77-48F2-AC54-793536A77283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min}'!$O$1:$O$31</c:f>
              <c:numCache>
                <c:formatCode>General</c:formatCode>
                <c:ptCount val="31"/>
                <c:pt idx="0">
                  <c:v>7.6194114757455233E-4</c:v>
                </c:pt>
                <c:pt idx="1">
                  <c:v>2.6016036762711168E-2</c:v>
                </c:pt>
                <c:pt idx="2">
                  <c:v>0.41339808050985727</c:v>
                </c:pt>
                <c:pt idx="3">
                  <c:v>4.0548070982370428</c:v>
                </c:pt>
                <c:pt idx="4">
                  <c:v>27.453364656638261</c:v>
                </c:pt>
                <c:pt idx="5">
                  <c:v>135.91542620062759</c:v>
                </c:pt>
                <c:pt idx="6">
                  <c:v>508.42373021253854</c:v>
                </c:pt>
                <c:pt idx="7">
                  <c:v>1464.2470683841134</c:v>
                </c:pt>
                <c:pt idx="8">
                  <c:v>3277.8136694859918</c:v>
                </c:pt>
                <c:pt idx="9">
                  <c:v>5719.0388153932317</c:v>
                </c:pt>
                <c:pt idx="10">
                  <c:v>7755.98044138981</c:v>
                </c:pt>
                <c:pt idx="11">
                  <c:v>8117.9961826981471</c:v>
                </c:pt>
                <c:pt idx="12">
                  <c:v>6496.049437098769</c:v>
                </c:pt>
                <c:pt idx="13">
                  <c:v>3945.3605724886047</c:v>
                </c:pt>
                <c:pt idx="14">
                  <c:v>1826.5942735809281</c:v>
                </c:pt>
                <c:pt idx="15">
                  <c:v>664.78959975093937</c:v>
                </c:pt>
                <c:pt idx="16">
                  <c:v>195.92169121999402</c:v>
                </c:pt>
                <c:pt idx="17">
                  <c:v>46.71526237651311</c:v>
                </c:pt>
                <c:pt idx="18">
                  <c:v>8.7315742985156692</c:v>
                </c:pt>
                <c:pt idx="19">
                  <c:v>1.3726357362497297</c:v>
                </c:pt>
                <c:pt idx="20">
                  <c:v>0.29812617761918747</c:v>
                </c:pt>
                <c:pt idx="21">
                  <c:v>7.050892311055558E-2</c:v>
                </c:pt>
                <c:pt idx="22">
                  <c:v>1.0793757717727174E-2</c:v>
                </c:pt>
                <c:pt idx="23">
                  <c:v>1.5362658669017505E-3</c:v>
                </c:pt>
                <c:pt idx="24">
                  <c:v>2.0382106304449321E-4</c:v>
                </c:pt>
                <c:pt idx="25">
                  <c:v>2.4819079516819342E-5</c:v>
                </c:pt>
                <c:pt idx="26">
                  <c:v>2.5430152769939368E-6</c:v>
                </c:pt>
                <c:pt idx="27">
                  <c:v>1.5695498010035265E-7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77-48F2-AC54-793536A77283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min}'!$V$1:$V$31</c:f>
              <c:numCache>
                <c:formatCode>General</c:formatCode>
                <c:ptCount val="31"/>
                <c:pt idx="0">
                  <c:v>7.816562417076064E-7</c:v>
                </c:pt>
                <c:pt idx="1">
                  <c:v>6.1160360036677288E-5</c:v>
                </c:pt>
                <c:pt idx="2">
                  <c:v>2.2223590940647778E-3</c:v>
                </c:pt>
                <c:pt idx="3">
                  <c:v>4.9714951214095117E-2</c:v>
                </c:pt>
                <c:pt idx="4">
                  <c:v>0.76511925395189828</c:v>
                </c:pt>
                <c:pt idx="5">
                  <c:v>8.5731124548642086</c:v>
                </c:pt>
                <c:pt idx="6">
                  <c:v>72.168479561751383</c:v>
                </c:pt>
                <c:pt idx="7">
                  <c:v>464.11344174024873</c:v>
                </c:pt>
                <c:pt idx="8">
                  <c:v>2295.0632490381563</c:v>
                </c:pt>
                <c:pt idx="9">
                  <c:v>8709.2877141817535</c:v>
                </c:pt>
                <c:pt idx="10">
                  <c:v>25098.570977048883</c:v>
                </c:pt>
                <c:pt idx="11">
                  <c:v>53836.083462589537</c:v>
                </c:pt>
                <c:pt idx="12">
                  <c:v>83241.90327632938</c:v>
                </c:pt>
                <c:pt idx="13">
                  <c:v>88597.01024220245</c:v>
                </c:pt>
                <c:pt idx="14">
                  <c:v>61571.067037351648</c:v>
                </c:pt>
                <c:pt idx="15">
                  <c:v>28978.833712999916</c:v>
                </c:pt>
                <c:pt idx="16">
                  <c:v>10326.405801910829</c:v>
                </c:pt>
                <c:pt idx="17">
                  <c:v>2945.391763103089</c:v>
                </c:pt>
                <c:pt idx="18">
                  <c:v>663.68183357993792</c:v>
                </c:pt>
                <c:pt idx="19">
                  <c:v>101.63260492427925</c:v>
                </c:pt>
                <c:pt idx="20">
                  <c:v>13.110803059546837</c:v>
                </c:pt>
                <c:pt idx="21">
                  <c:v>5.2908811173181816</c:v>
                </c:pt>
                <c:pt idx="22">
                  <c:v>0.84239268686828372</c:v>
                </c:pt>
                <c:pt idx="23">
                  <c:v>0.12406446927574404</c:v>
                </c:pt>
                <c:pt idx="24">
                  <c:v>1.7020485443745962E-2</c:v>
                </c:pt>
                <c:pt idx="25">
                  <c:v>2.1800515787701378E-3</c:v>
                </c:pt>
                <c:pt idx="26">
                  <c:v>2.5358766168464457E-4</c:v>
                </c:pt>
                <c:pt idx="27">
                  <c:v>2.1417924499566537E-5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77-48F2-AC54-793536A7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83328"/>
        <c:axId val="895084576"/>
      </c:scatterChart>
      <c:valAx>
        <c:axId val="895083328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084576"/>
        <c:crosses val="autoZero"/>
        <c:crossBetween val="midCat"/>
      </c:valAx>
      <c:valAx>
        <c:axId val="8950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08332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{8 min}'!$I$78</c:f>
              <c:numCache>
                <c:formatCode>General</c:formatCode>
                <c:ptCount val="1"/>
                <c:pt idx="0">
                  <c:v>4.3953027414738742E-2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7D-4CD5-9348-6F77F813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61668032"/>
        <c:axId val="76166844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D7D-4CD5-9348-6F77F813341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D7D-4CD5-9348-6F77F813341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D7D-4CD5-9348-6F77F813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68032"/>
        <c:axId val="761668448"/>
      </c:scatterChart>
      <c:catAx>
        <c:axId val="7616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668448"/>
        <c:crosses val="autoZero"/>
        <c:auto val="1"/>
        <c:lblAlgn val="ctr"/>
        <c:lblOffset val="100"/>
        <c:noMultiLvlLbl val="0"/>
      </c:catAx>
      <c:valAx>
        <c:axId val="76166844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6166803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{8 min}'!$K$101:$K$120</c:f>
              <c:numCache>
                <c:formatCode>General</c:formatCode>
                <c:ptCount val="20"/>
                <c:pt idx="0">
                  <c:v>3.09541604049581</c:v>
                </c:pt>
                <c:pt idx="1">
                  <c:v>3.2151341835492269</c:v>
                </c:pt>
                <c:pt idx="2">
                  <c:v>3.4089978991085657</c:v>
                </c:pt>
                <c:pt idx="3">
                  <c:v>3.2831324835624685</c:v>
                </c:pt>
                <c:pt idx="4">
                  <c:v>2.1869203228053715</c:v>
                </c:pt>
                <c:pt idx="5">
                  <c:v>3.1371562555408308</c:v>
                </c:pt>
                <c:pt idx="6">
                  <c:v>3.4902184761613939</c:v>
                </c:pt>
                <c:pt idx="7">
                  <c:v>2.0919248370141839</c:v>
                </c:pt>
                <c:pt idx="8">
                  <c:v>3.1178705465035028</c:v>
                </c:pt>
                <c:pt idx="9">
                  <c:v>3.0323139735029665</c:v>
                </c:pt>
              </c:numCache>
            </c:numRef>
          </c:xVal>
          <c:yVal>
            <c:numRef>
              <c:f>'Sheet1 {8 min}'!$Q$101:$Q$120</c:f>
              <c:numCache>
                <c:formatCode>General</c:formatCode>
                <c:ptCount val="20"/>
                <c:pt idx="0">
                  <c:v>0.27077087730687621</c:v>
                </c:pt>
                <c:pt idx="1">
                  <c:v>0.47937650601026771</c:v>
                </c:pt>
                <c:pt idx="2">
                  <c:v>0.50851917050051765</c:v>
                </c:pt>
                <c:pt idx="3">
                  <c:v>0.51759828108360006</c:v>
                </c:pt>
                <c:pt idx="4">
                  <c:v>0.2443636384900954</c:v>
                </c:pt>
                <c:pt idx="5">
                  <c:v>0.23219430084491144</c:v>
                </c:pt>
                <c:pt idx="6">
                  <c:v>0.6218764918988281</c:v>
                </c:pt>
                <c:pt idx="7">
                  <c:v>8.8311963860036147E-2</c:v>
                </c:pt>
                <c:pt idx="8">
                  <c:v>0.26319914335204619</c:v>
                </c:pt>
                <c:pt idx="9">
                  <c:v>0.27952881316451333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6-40C6-9BC8-9C571FD8A97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{8 min}'!$M$101:$M$120</c:f>
              <c:numCache>
                <c:formatCode>General</c:formatCode>
                <c:ptCount val="20"/>
                <c:pt idx="0">
                  <c:v>3.767591729921838</c:v>
                </c:pt>
                <c:pt idx="1">
                  <c:v>10.071028657365476</c:v>
                </c:pt>
                <c:pt idx="2">
                  <c:v>11.053700726574462</c:v>
                </c:pt>
                <c:pt idx="3">
                  <c:v>10.142845275060921</c:v>
                </c:pt>
                <c:pt idx="4">
                  <c:v>4.2748367153291227</c:v>
                </c:pt>
                <c:pt idx="5">
                  <c:v>3.6591528674033507</c:v>
                </c:pt>
                <c:pt idx="6">
                  <c:v>10.031879320945944</c:v>
                </c:pt>
                <c:pt idx="7">
                  <c:v>3.6347466991634296</c:v>
                </c:pt>
                <c:pt idx="8">
                  <c:v>3.6312399704152085</c:v>
                </c:pt>
                <c:pt idx="9">
                  <c:v>3.8340010434004332</c:v>
                </c:pt>
              </c:numCache>
            </c:numRef>
          </c:xVal>
          <c:yVal>
            <c:numRef>
              <c:f>'Sheet1 {8 min}'!$R$101:$R$120</c:f>
              <c:numCache>
                <c:formatCode>General</c:formatCode>
                <c:ptCount val="20"/>
                <c:pt idx="0">
                  <c:v>0.22156268646278834</c:v>
                </c:pt>
                <c:pt idx="1">
                  <c:v>0.1343292042733007</c:v>
                </c:pt>
                <c:pt idx="2">
                  <c:v>0.34459033404858519</c:v>
                </c:pt>
                <c:pt idx="3">
                  <c:v>9.4556507739421272E-2</c:v>
                </c:pt>
                <c:pt idx="4">
                  <c:v>0.26556087553904739</c:v>
                </c:pt>
                <c:pt idx="5">
                  <c:v>0.28545140741063763</c:v>
                </c:pt>
                <c:pt idx="6">
                  <c:v>0.1734869335863132</c:v>
                </c:pt>
                <c:pt idx="7">
                  <c:v>0.4123460740851847</c:v>
                </c:pt>
                <c:pt idx="8">
                  <c:v>0.23271050071850027</c:v>
                </c:pt>
                <c:pt idx="9">
                  <c:v>0.22574117743484973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6-40C6-9BC8-9C571FD8A977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{8 min}'!$O$101:$O$120</c:f>
              <c:numCache>
                <c:formatCode>General</c:formatCode>
                <c:ptCount val="20"/>
                <c:pt idx="0">
                  <c:v>11.500882425137352</c:v>
                </c:pt>
                <c:pt idx="1">
                  <c:v>11.80774452326879</c:v>
                </c:pt>
                <c:pt idx="2">
                  <c:v>12.92071158261346</c:v>
                </c:pt>
                <c:pt idx="3">
                  <c:v>11.76033770128387</c:v>
                </c:pt>
                <c:pt idx="4">
                  <c:v>11.434009546362914</c:v>
                </c:pt>
                <c:pt idx="5">
                  <c:v>11.474779759344697</c:v>
                </c:pt>
                <c:pt idx="6">
                  <c:v>11.999784095030215</c:v>
                </c:pt>
                <c:pt idx="7">
                  <c:v>11.39442132967428</c:v>
                </c:pt>
                <c:pt idx="8">
                  <c:v>11.545316492070688</c:v>
                </c:pt>
                <c:pt idx="9">
                  <c:v>11.565829603627549</c:v>
                </c:pt>
              </c:numCache>
            </c:numRef>
          </c:xVal>
          <c:yVal>
            <c:numRef>
              <c:f>'Sheet1 {8 min}'!$S$101:$S$120</c:f>
              <c:numCache>
                <c:formatCode>General</c:formatCode>
                <c:ptCount val="20"/>
                <c:pt idx="0">
                  <c:v>0.50766643623033547</c:v>
                </c:pt>
                <c:pt idx="1">
                  <c:v>0.38629428971643154</c:v>
                </c:pt>
                <c:pt idx="2">
                  <c:v>0.14689049545089708</c:v>
                </c:pt>
                <c:pt idx="3">
                  <c:v>0.38784521117697873</c:v>
                </c:pt>
                <c:pt idx="4">
                  <c:v>0.49007548597085715</c:v>
                </c:pt>
                <c:pt idx="5">
                  <c:v>0.48235429174445094</c:v>
                </c:pt>
                <c:pt idx="6">
                  <c:v>0.20463657451485873</c:v>
                </c:pt>
                <c:pt idx="7">
                  <c:v>0.49934196205477915</c:v>
                </c:pt>
                <c:pt idx="8">
                  <c:v>0.50409035592945362</c:v>
                </c:pt>
                <c:pt idx="9">
                  <c:v>0.49473000940063699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6-40C6-9BC8-9C571FD8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69280"/>
        <c:axId val="761665952"/>
      </c:scatterChart>
      <c:valAx>
        <c:axId val="7616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665952"/>
        <c:crosses val="autoZero"/>
        <c:crossBetween val="midCat"/>
      </c:valAx>
      <c:valAx>
        <c:axId val="761665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6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3.3120409987178907</c:v>
                </c:pt>
                <c:pt idx="1">
                  <c:v>6.3687101595868185</c:v>
                </c:pt>
                <c:pt idx="2">
                  <c:v>9.5535973752793346</c:v>
                </c:pt>
                <c:pt idx="3">
                  <c:v>11.643580621534744</c:v>
                </c:pt>
                <c:pt idx="4">
                  <c:v>0.61676622071427045</c:v>
                </c:pt>
                <c:pt idx="5">
                  <c:v>0.11118608283239054</c:v>
                </c:pt>
                <c:pt idx="6">
                  <c:v>8.9627124905226563E-2</c:v>
                </c:pt>
                <c:pt idx="7">
                  <c:v>3.6180803904074739</c:v>
                </c:pt>
                <c:pt idx="8">
                  <c:v>4.8993661079044211</c:v>
                </c:pt>
                <c:pt idx="9">
                  <c:v>6.9679303998470425</c:v>
                </c:pt>
                <c:pt idx="10">
                  <c:v>9.6926857209557173</c:v>
                </c:pt>
                <c:pt idx="11">
                  <c:v>8.3027463198843314</c:v>
                </c:pt>
                <c:pt idx="12">
                  <c:v>10.846699879606447</c:v>
                </c:pt>
                <c:pt idx="13">
                  <c:v>11.971416504679496</c:v>
                </c:pt>
                <c:pt idx="14">
                  <c:v>6.0521283895683133</c:v>
                </c:pt>
                <c:pt idx="15">
                  <c:v>9.4332525386541182</c:v>
                </c:pt>
                <c:pt idx="16">
                  <c:v>3.7268852636745646</c:v>
                </c:pt>
                <c:pt idx="17">
                  <c:v>10.269672917182405</c:v>
                </c:pt>
                <c:pt idx="18">
                  <c:v>0.75640050982186613</c:v>
                </c:pt>
                <c:pt idx="19">
                  <c:v>0.20051148421083498</c:v>
                </c:pt>
                <c:pt idx="20">
                  <c:v>10.544087515560625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4-466D-AAF8-8441B681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20608"/>
        <c:axId val="761222272"/>
      </c:scatterChart>
      <c:valAx>
        <c:axId val="761220608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61222272"/>
        <c:crosses val="autoZero"/>
        <c:crossBetween val="midCat"/>
      </c:valAx>
      <c:valAx>
        <c:axId val="761222272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61220608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{9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{9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68.25</c:v>
                </c:pt>
                <c:pt idx="2">
                  <c:v>47.75</c:v>
                </c:pt>
                <c:pt idx="3">
                  <c:v>30</c:v>
                </c:pt>
                <c:pt idx="4">
                  <c:v>30</c:v>
                </c:pt>
                <c:pt idx="5">
                  <c:v>20.25</c:v>
                </c:pt>
                <c:pt idx="6">
                  <c:v>6.75</c:v>
                </c:pt>
                <c:pt idx="7">
                  <c:v>11.5</c:v>
                </c:pt>
                <c:pt idx="8">
                  <c:v>29</c:v>
                </c:pt>
                <c:pt idx="9">
                  <c:v>32.25</c:v>
                </c:pt>
                <c:pt idx="10">
                  <c:v>14</c:v>
                </c:pt>
                <c:pt idx="11">
                  <c:v>8.25</c:v>
                </c:pt>
                <c:pt idx="12">
                  <c:v>20.25</c:v>
                </c:pt>
                <c:pt idx="13">
                  <c:v>27.5</c:v>
                </c:pt>
                <c:pt idx="14">
                  <c:v>37.25</c:v>
                </c:pt>
                <c:pt idx="15">
                  <c:v>38.25</c:v>
                </c:pt>
                <c:pt idx="16">
                  <c:v>21</c:v>
                </c:pt>
                <c:pt idx="17">
                  <c:v>29</c:v>
                </c:pt>
                <c:pt idx="18">
                  <c:v>53.25</c:v>
                </c:pt>
                <c:pt idx="19">
                  <c:v>46.75</c:v>
                </c:pt>
                <c:pt idx="20">
                  <c:v>30</c:v>
                </c:pt>
                <c:pt idx="21">
                  <c:v>32</c:v>
                </c:pt>
                <c:pt idx="22">
                  <c:v>40</c:v>
                </c:pt>
                <c:pt idx="23">
                  <c:v>36.25</c:v>
                </c:pt>
                <c:pt idx="24">
                  <c:v>48.5</c:v>
                </c:pt>
                <c:pt idx="25">
                  <c:v>75.25</c:v>
                </c:pt>
                <c:pt idx="26">
                  <c:v>78.25</c:v>
                </c:pt>
                <c:pt idx="27">
                  <c:v>93.5</c:v>
                </c:pt>
                <c:pt idx="28">
                  <c:v>135.5</c:v>
                </c:pt>
                <c:pt idx="29">
                  <c:v>216.5</c:v>
                </c:pt>
                <c:pt idx="30">
                  <c:v>397.5</c:v>
                </c:pt>
                <c:pt idx="31">
                  <c:v>739</c:v>
                </c:pt>
                <c:pt idx="32">
                  <c:v>1741</c:v>
                </c:pt>
                <c:pt idx="33">
                  <c:v>3256</c:v>
                </c:pt>
                <c:pt idx="34">
                  <c:v>3937</c:v>
                </c:pt>
                <c:pt idx="35">
                  <c:v>3461</c:v>
                </c:pt>
                <c:pt idx="36">
                  <c:v>2385</c:v>
                </c:pt>
                <c:pt idx="37">
                  <c:v>1260</c:v>
                </c:pt>
                <c:pt idx="38">
                  <c:v>685.29998779296875</c:v>
                </c:pt>
                <c:pt idx="39">
                  <c:v>482.20001220703125</c:v>
                </c:pt>
                <c:pt idx="40">
                  <c:v>267.79998779296875</c:v>
                </c:pt>
                <c:pt idx="41">
                  <c:v>121.19999694824219</c:v>
                </c:pt>
                <c:pt idx="42">
                  <c:v>95.75</c:v>
                </c:pt>
                <c:pt idx="43">
                  <c:v>101.80000305175781</c:v>
                </c:pt>
                <c:pt idx="44">
                  <c:v>83.75</c:v>
                </c:pt>
                <c:pt idx="45">
                  <c:v>74.25</c:v>
                </c:pt>
                <c:pt idx="46">
                  <c:v>82.5</c:v>
                </c:pt>
                <c:pt idx="47">
                  <c:v>65.25</c:v>
                </c:pt>
                <c:pt idx="48">
                  <c:v>64</c:v>
                </c:pt>
                <c:pt idx="49">
                  <c:v>78.25</c:v>
                </c:pt>
                <c:pt idx="50">
                  <c:v>71.5</c:v>
                </c:pt>
                <c:pt idx="51">
                  <c:v>89.75</c:v>
                </c:pt>
                <c:pt idx="52">
                  <c:v>101.5</c:v>
                </c:pt>
                <c:pt idx="53">
                  <c:v>73.75</c:v>
                </c:pt>
                <c:pt idx="54">
                  <c:v>49.75</c:v>
                </c:pt>
                <c:pt idx="55">
                  <c:v>38.75</c:v>
                </c:pt>
                <c:pt idx="56">
                  <c:v>41</c:v>
                </c:pt>
                <c:pt idx="57">
                  <c:v>57</c:v>
                </c:pt>
                <c:pt idx="58">
                  <c:v>85.75</c:v>
                </c:pt>
                <c:pt idx="59">
                  <c:v>102.5</c:v>
                </c:pt>
                <c:pt idx="60">
                  <c:v>100.5</c:v>
                </c:pt>
                <c:pt idx="61">
                  <c:v>105.30000305175781</c:v>
                </c:pt>
                <c:pt idx="62">
                  <c:v>125.80000305175781</c:v>
                </c:pt>
                <c:pt idx="63">
                  <c:v>140</c:v>
                </c:pt>
                <c:pt idx="64">
                  <c:v>107.30000305175781</c:v>
                </c:pt>
                <c:pt idx="65">
                  <c:v>71</c:v>
                </c:pt>
                <c:pt idx="66">
                  <c:v>54.5</c:v>
                </c:pt>
                <c:pt idx="67">
                  <c:v>50.5</c:v>
                </c:pt>
                <c:pt idx="68">
                  <c:v>69</c:v>
                </c:pt>
                <c:pt idx="69">
                  <c:v>197.5</c:v>
                </c:pt>
                <c:pt idx="70">
                  <c:v>573.70001220703125</c:v>
                </c:pt>
                <c:pt idx="71">
                  <c:v>1226</c:v>
                </c:pt>
                <c:pt idx="72">
                  <c:v>2795</c:v>
                </c:pt>
                <c:pt idx="73">
                  <c:v>7143</c:v>
                </c:pt>
                <c:pt idx="74">
                  <c:v>14300</c:v>
                </c:pt>
                <c:pt idx="75">
                  <c:v>19050</c:v>
                </c:pt>
                <c:pt idx="76">
                  <c:v>16280</c:v>
                </c:pt>
                <c:pt idx="77">
                  <c:v>8924</c:v>
                </c:pt>
                <c:pt idx="78">
                  <c:v>3424</c:v>
                </c:pt>
                <c:pt idx="79">
                  <c:v>1144</c:v>
                </c:pt>
                <c:pt idx="80">
                  <c:v>396.70001220703125</c:v>
                </c:pt>
                <c:pt idx="81">
                  <c:v>276.79998779296875</c:v>
                </c:pt>
                <c:pt idx="82">
                  <c:v>257.20001220703125</c:v>
                </c:pt>
                <c:pt idx="83">
                  <c:v>187.69999694824219</c:v>
                </c:pt>
                <c:pt idx="84">
                  <c:v>140.80000305175781</c:v>
                </c:pt>
                <c:pt idx="85">
                  <c:v>86</c:v>
                </c:pt>
                <c:pt idx="86">
                  <c:v>91</c:v>
                </c:pt>
                <c:pt idx="87">
                  <c:v>160.69999694824219</c:v>
                </c:pt>
                <c:pt idx="88">
                  <c:v>179.80000305175781</c:v>
                </c:pt>
                <c:pt idx="89">
                  <c:v>148.5</c:v>
                </c:pt>
                <c:pt idx="90">
                  <c:v>133.69999694824219</c:v>
                </c:pt>
                <c:pt idx="91">
                  <c:v>136.69999694824219</c:v>
                </c:pt>
                <c:pt idx="92">
                  <c:v>149</c:v>
                </c:pt>
                <c:pt idx="93">
                  <c:v>170</c:v>
                </c:pt>
                <c:pt idx="94">
                  <c:v>159.30000305175781</c:v>
                </c:pt>
                <c:pt idx="95">
                  <c:v>123</c:v>
                </c:pt>
                <c:pt idx="96">
                  <c:v>100.80000305175781</c:v>
                </c:pt>
                <c:pt idx="97">
                  <c:v>106</c:v>
                </c:pt>
                <c:pt idx="98">
                  <c:v>128.80000305175781</c:v>
                </c:pt>
                <c:pt idx="99">
                  <c:v>163.80000305175781</c:v>
                </c:pt>
                <c:pt idx="100">
                  <c:v>207</c:v>
                </c:pt>
                <c:pt idx="101">
                  <c:v>209.5</c:v>
                </c:pt>
                <c:pt idx="102">
                  <c:v>149.80000305175781</c:v>
                </c:pt>
                <c:pt idx="103">
                  <c:v>95.5</c:v>
                </c:pt>
                <c:pt idx="104">
                  <c:v>105.5</c:v>
                </c:pt>
                <c:pt idx="105">
                  <c:v>145.19999694824219</c:v>
                </c:pt>
                <c:pt idx="106">
                  <c:v>143.5</c:v>
                </c:pt>
                <c:pt idx="107">
                  <c:v>148.5</c:v>
                </c:pt>
                <c:pt idx="108">
                  <c:v>210.30000305175781</c:v>
                </c:pt>
                <c:pt idx="109">
                  <c:v>261.79998779296875</c:v>
                </c:pt>
                <c:pt idx="110">
                  <c:v>312.29998779296875</c:v>
                </c:pt>
                <c:pt idx="111">
                  <c:v>568.5</c:v>
                </c:pt>
                <c:pt idx="112">
                  <c:v>1326</c:v>
                </c:pt>
                <c:pt idx="113">
                  <c:v>3943</c:v>
                </c:pt>
                <c:pt idx="114">
                  <c:v>14800</c:v>
                </c:pt>
                <c:pt idx="115">
                  <c:v>37570</c:v>
                </c:pt>
                <c:pt idx="116">
                  <c:v>53930</c:v>
                </c:pt>
                <c:pt idx="117">
                  <c:v>44250</c:v>
                </c:pt>
                <c:pt idx="118">
                  <c:v>21280</c:v>
                </c:pt>
                <c:pt idx="119">
                  <c:v>6339</c:v>
                </c:pt>
                <c:pt idx="120">
                  <c:v>1565</c:v>
                </c:pt>
                <c:pt idx="121">
                  <c:v>721.5</c:v>
                </c:pt>
                <c:pt idx="122">
                  <c:v>585.5</c:v>
                </c:pt>
                <c:pt idx="123">
                  <c:v>470.20001220703125</c:v>
                </c:pt>
                <c:pt idx="124">
                  <c:v>361.5</c:v>
                </c:pt>
                <c:pt idx="125">
                  <c:v>267.20001220703125</c:v>
                </c:pt>
                <c:pt idx="126">
                  <c:v>186</c:v>
                </c:pt>
                <c:pt idx="127">
                  <c:v>147.80000305175781</c:v>
                </c:pt>
                <c:pt idx="128">
                  <c:v>120</c:v>
                </c:pt>
                <c:pt idx="129">
                  <c:v>147</c:v>
                </c:pt>
                <c:pt idx="130">
                  <c:v>220.30000305175781</c:v>
                </c:pt>
                <c:pt idx="131">
                  <c:v>200.19999694824219</c:v>
                </c:pt>
                <c:pt idx="132">
                  <c:v>138</c:v>
                </c:pt>
                <c:pt idx="133">
                  <c:v>171</c:v>
                </c:pt>
                <c:pt idx="134">
                  <c:v>198.19999694824219</c:v>
                </c:pt>
                <c:pt idx="135">
                  <c:v>185.30000305175781</c:v>
                </c:pt>
                <c:pt idx="136">
                  <c:v>232</c:v>
                </c:pt>
                <c:pt idx="137">
                  <c:v>298</c:v>
                </c:pt>
                <c:pt idx="138">
                  <c:v>257</c:v>
                </c:pt>
                <c:pt idx="139">
                  <c:v>147.5</c:v>
                </c:pt>
                <c:pt idx="140">
                  <c:v>140</c:v>
                </c:pt>
                <c:pt idx="141">
                  <c:v>223.5</c:v>
                </c:pt>
                <c:pt idx="142">
                  <c:v>286.20001220703125</c:v>
                </c:pt>
                <c:pt idx="143">
                  <c:v>287.5</c:v>
                </c:pt>
                <c:pt idx="144">
                  <c:v>244.19999694824219</c:v>
                </c:pt>
                <c:pt idx="145">
                  <c:v>226.80000305175781</c:v>
                </c:pt>
                <c:pt idx="146">
                  <c:v>251.80000305175781</c:v>
                </c:pt>
                <c:pt idx="147">
                  <c:v>307</c:v>
                </c:pt>
                <c:pt idx="148">
                  <c:v>303</c:v>
                </c:pt>
                <c:pt idx="149">
                  <c:v>284.20001220703125</c:v>
                </c:pt>
                <c:pt idx="150">
                  <c:v>342.20001220703125</c:v>
                </c:pt>
                <c:pt idx="151">
                  <c:v>430.79998779296875</c:v>
                </c:pt>
                <c:pt idx="152">
                  <c:v>598.20001220703125</c:v>
                </c:pt>
                <c:pt idx="153">
                  <c:v>1085</c:v>
                </c:pt>
                <c:pt idx="154">
                  <c:v>3995</c:v>
                </c:pt>
                <c:pt idx="155">
                  <c:v>19570</c:v>
                </c:pt>
                <c:pt idx="156">
                  <c:v>59020</c:v>
                </c:pt>
                <c:pt idx="157">
                  <c:v>93910</c:v>
                </c:pt>
                <c:pt idx="158">
                  <c:v>79470</c:v>
                </c:pt>
                <c:pt idx="159">
                  <c:v>35750</c:v>
                </c:pt>
                <c:pt idx="160">
                  <c:v>8983</c:v>
                </c:pt>
                <c:pt idx="161">
                  <c:v>2003</c:v>
                </c:pt>
                <c:pt idx="162">
                  <c:v>817.5</c:v>
                </c:pt>
                <c:pt idx="163">
                  <c:v>714.79998779296875</c:v>
                </c:pt>
                <c:pt idx="164">
                  <c:v>725.79998779296875</c:v>
                </c:pt>
                <c:pt idx="165">
                  <c:v>587</c:v>
                </c:pt>
                <c:pt idx="166">
                  <c:v>444.20001220703125</c:v>
                </c:pt>
                <c:pt idx="167">
                  <c:v>389.29998779296875</c:v>
                </c:pt>
                <c:pt idx="168">
                  <c:v>367.5</c:v>
                </c:pt>
                <c:pt idx="169">
                  <c:v>346</c:v>
                </c:pt>
                <c:pt idx="170">
                  <c:v>296.20001220703125</c:v>
                </c:pt>
                <c:pt idx="171">
                  <c:v>273.20001220703125</c:v>
                </c:pt>
                <c:pt idx="172">
                  <c:v>271.5</c:v>
                </c:pt>
                <c:pt idx="173">
                  <c:v>238</c:v>
                </c:pt>
                <c:pt idx="174">
                  <c:v>270.79998779296875</c:v>
                </c:pt>
                <c:pt idx="175">
                  <c:v>319</c:v>
                </c:pt>
                <c:pt idx="176">
                  <c:v>252.30000305175781</c:v>
                </c:pt>
                <c:pt idx="177">
                  <c:v>197.19999694824219</c:v>
                </c:pt>
                <c:pt idx="178">
                  <c:v>187</c:v>
                </c:pt>
                <c:pt idx="179">
                  <c:v>160.69999694824219</c:v>
                </c:pt>
                <c:pt idx="180">
                  <c:v>204.69999694824219</c:v>
                </c:pt>
                <c:pt idx="181">
                  <c:v>281.29998779296875</c:v>
                </c:pt>
                <c:pt idx="182">
                  <c:v>263.20001220703125</c:v>
                </c:pt>
                <c:pt idx="183">
                  <c:v>232.5</c:v>
                </c:pt>
                <c:pt idx="184">
                  <c:v>338.20001220703125</c:v>
                </c:pt>
                <c:pt idx="185">
                  <c:v>478.20001220703125</c:v>
                </c:pt>
                <c:pt idx="186">
                  <c:v>466.79998779296875</c:v>
                </c:pt>
                <c:pt idx="187">
                  <c:v>374</c:v>
                </c:pt>
                <c:pt idx="188">
                  <c:v>338</c:v>
                </c:pt>
                <c:pt idx="189">
                  <c:v>312.70001220703125</c:v>
                </c:pt>
                <c:pt idx="190">
                  <c:v>352.70001220703125</c:v>
                </c:pt>
                <c:pt idx="191">
                  <c:v>473</c:v>
                </c:pt>
                <c:pt idx="192">
                  <c:v>533</c:v>
                </c:pt>
                <c:pt idx="193">
                  <c:v>654.79998779296875</c:v>
                </c:pt>
                <c:pt idx="194">
                  <c:v>1177</c:v>
                </c:pt>
                <c:pt idx="195">
                  <c:v>3933</c:v>
                </c:pt>
                <c:pt idx="196">
                  <c:v>19410</c:v>
                </c:pt>
                <c:pt idx="197">
                  <c:v>70350</c:v>
                </c:pt>
                <c:pt idx="198">
                  <c:v>125700</c:v>
                </c:pt>
                <c:pt idx="199">
                  <c:v>111000</c:v>
                </c:pt>
                <c:pt idx="200">
                  <c:v>48830</c:v>
                </c:pt>
                <c:pt idx="201">
                  <c:v>11200</c:v>
                </c:pt>
                <c:pt idx="202">
                  <c:v>2373</c:v>
                </c:pt>
                <c:pt idx="203">
                  <c:v>1098</c:v>
                </c:pt>
                <c:pt idx="204">
                  <c:v>849.79998779296875</c:v>
                </c:pt>
                <c:pt idx="205">
                  <c:v>736.20001220703125</c:v>
                </c:pt>
                <c:pt idx="206">
                  <c:v>596.29998779296875</c:v>
                </c:pt>
                <c:pt idx="207">
                  <c:v>375</c:v>
                </c:pt>
                <c:pt idx="208">
                  <c:v>228</c:v>
                </c:pt>
                <c:pt idx="209">
                  <c:v>235</c:v>
                </c:pt>
                <c:pt idx="210">
                  <c:v>329.5</c:v>
                </c:pt>
                <c:pt idx="211">
                  <c:v>450.79998779296875</c:v>
                </c:pt>
                <c:pt idx="212">
                  <c:v>457.70001220703125</c:v>
                </c:pt>
                <c:pt idx="213">
                  <c:v>334.20001220703125</c:v>
                </c:pt>
                <c:pt idx="214">
                  <c:v>251.5</c:v>
                </c:pt>
                <c:pt idx="215">
                  <c:v>219</c:v>
                </c:pt>
                <c:pt idx="216">
                  <c:v>221</c:v>
                </c:pt>
                <c:pt idx="217">
                  <c:v>286</c:v>
                </c:pt>
                <c:pt idx="218">
                  <c:v>370.5</c:v>
                </c:pt>
                <c:pt idx="219">
                  <c:v>420</c:v>
                </c:pt>
                <c:pt idx="220">
                  <c:v>395.79998779296875</c:v>
                </c:pt>
                <c:pt idx="221">
                  <c:v>323</c:v>
                </c:pt>
                <c:pt idx="222">
                  <c:v>287.29998779296875</c:v>
                </c:pt>
                <c:pt idx="223">
                  <c:v>321.5</c:v>
                </c:pt>
                <c:pt idx="224">
                  <c:v>307.5</c:v>
                </c:pt>
                <c:pt idx="225">
                  <c:v>263</c:v>
                </c:pt>
                <c:pt idx="226">
                  <c:v>315</c:v>
                </c:pt>
                <c:pt idx="227">
                  <c:v>396.20001220703125</c:v>
                </c:pt>
                <c:pt idx="228">
                  <c:v>429</c:v>
                </c:pt>
                <c:pt idx="229">
                  <c:v>419.5</c:v>
                </c:pt>
                <c:pt idx="230">
                  <c:v>438.5</c:v>
                </c:pt>
                <c:pt idx="231">
                  <c:v>505.5</c:v>
                </c:pt>
                <c:pt idx="232">
                  <c:v>545.5</c:v>
                </c:pt>
                <c:pt idx="233">
                  <c:v>555.5</c:v>
                </c:pt>
                <c:pt idx="234">
                  <c:v>686.5</c:v>
                </c:pt>
                <c:pt idx="235">
                  <c:v>1192</c:v>
                </c:pt>
                <c:pt idx="236">
                  <c:v>3892</c:v>
                </c:pt>
                <c:pt idx="237">
                  <c:v>21540</c:v>
                </c:pt>
                <c:pt idx="238">
                  <c:v>77740</c:v>
                </c:pt>
                <c:pt idx="239">
                  <c:v>137000</c:v>
                </c:pt>
                <c:pt idx="240">
                  <c:v>121100</c:v>
                </c:pt>
                <c:pt idx="241">
                  <c:v>53950</c:v>
                </c:pt>
                <c:pt idx="242">
                  <c:v>12290</c:v>
                </c:pt>
                <c:pt idx="243">
                  <c:v>2347</c:v>
                </c:pt>
                <c:pt idx="244">
                  <c:v>1217</c:v>
                </c:pt>
                <c:pt idx="245">
                  <c:v>1249</c:v>
                </c:pt>
                <c:pt idx="246">
                  <c:v>1105</c:v>
                </c:pt>
                <c:pt idx="247">
                  <c:v>761.5</c:v>
                </c:pt>
                <c:pt idx="248">
                  <c:v>510.5</c:v>
                </c:pt>
                <c:pt idx="249">
                  <c:v>451.29998779296875</c:v>
                </c:pt>
                <c:pt idx="250">
                  <c:v>440</c:v>
                </c:pt>
                <c:pt idx="251">
                  <c:v>364</c:v>
                </c:pt>
                <c:pt idx="252">
                  <c:v>334.5</c:v>
                </c:pt>
                <c:pt idx="253">
                  <c:v>391</c:v>
                </c:pt>
                <c:pt idx="254">
                  <c:v>406</c:v>
                </c:pt>
                <c:pt idx="255">
                  <c:v>346</c:v>
                </c:pt>
                <c:pt idx="256">
                  <c:v>304</c:v>
                </c:pt>
                <c:pt idx="257">
                  <c:v>364.29998779296875</c:v>
                </c:pt>
                <c:pt idx="258">
                  <c:v>471.29998779296875</c:v>
                </c:pt>
                <c:pt idx="259">
                  <c:v>504.79998779296875</c:v>
                </c:pt>
                <c:pt idx="260">
                  <c:v>449.20001220703125</c:v>
                </c:pt>
                <c:pt idx="261">
                  <c:v>368.79998779296875</c:v>
                </c:pt>
                <c:pt idx="262">
                  <c:v>317.5</c:v>
                </c:pt>
                <c:pt idx="263">
                  <c:v>323</c:v>
                </c:pt>
                <c:pt idx="264">
                  <c:v>340.5</c:v>
                </c:pt>
                <c:pt idx="265">
                  <c:v>340.79998779296875</c:v>
                </c:pt>
                <c:pt idx="266">
                  <c:v>341.79998779296875</c:v>
                </c:pt>
                <c:pt idx="267">
                  <c:v>364.5</c:v>
                </c:pt>
                <c:pt idx="268">
                  <c:v>411.70001220703125</c:v>
                </c:pt>
                <c:pt idx="269">
                  <c:v>411.5</c:v>
                </c:pt>
                <c:pt idx="270">
                  <c:v>492.5</c:v>
                </c:pt>
                <c:pt idx="271">
                  <c:v>623.70001220703125</c:v>
                </c:pt>
                <c:pt idx="272">
                  <c:v>639.29998779296875</c:v>
                </c:pt>
                <c:pt idx="273">
                  <c:v>676</c:v>
                </c:pt>
                <c:pt idx="274">
                  <c:v>764.29998779296875</c:v>
                </c:pt>
                <c:pt idx="275">
                  <c:v>857.20001220703125</c:v>
                </c:pt>
                <c:pt idx="276">
                  <c:v>1123</c:v>
                </c:pt>
                <c:pt idx="277">
                  <c:v>3400</c:v>
                </c:pt>
                <c:pt idx="278">
                  <c:v>20430</c:v>
                </c:pt>
                <c:pt idx="279">
                  <c:v>75240</c:v>
                </c:pt>
                <c:pt idx="280">
                  <c:v>132800</c:v>
                </c:pt>
                <c:pt idx="281">
                  <c:v>117700</c:v>
                </c:pt>
                <c:pt idx="282">
                  <c:v>53470</c:v>
                </c:pt>
                <c:pt idx="283">
                  <c:v>13120</c:v>
                </c:pt>
                <c:pt idx="284">
                  <c:v>2719</c:v>
                </c:pt>
                <c:pt idx="285">
                  <c:v>1143</c:v>
                </c:pt>
                <c:pt idx="286">
                  <c:v>1112</c:v>
                </c:pt>
                <c:pt idx="287">
                  <c:v>1075</c:v>
                </c:pt>
                <c:pt idx="288">
                  <c:v>839.29998779296875</c:v>
                </c:pt>
                <c:pt idx="289">
                  <c:v>591.79998779296875</c:v>
                </c:pt>
                <c:pt idx="290">
                  <c:v>473.70001220703125</c:v>
                </c:pt>
                <c:pt idx="291">
                  <c:v>434.79998779296875</c:v>
                </c:pt>
                <c:pt idx="292">
                  <c:v>362.29998779296875</c:v>
                </c:pt>
                <c:pt idx="293">
                  <c:v>289.29998779296875</c:v>
                </c:pt>
                <c:pt idx="294">
                  <c:v>286</c:v>
                </c:pt>
                <c:pt idx="295">
                  <c:v>283.70001220703125</c:v>
                </c:pt>
                <c:pt idx="296">
                  <c:v>219.69999694824219</c:v>
                </c:pt>
                <c:pt idx="297">
                  <c:v>199.5</c:v>
                </c:pt>
                <c:pt idx="298">
                  <c:v>241.30000305175781</c:v>
                </c:pt>
                <c:pt idx="299">
                  <c:v>262.70001220703125</c:v>
                </c:pt>
                <c:pt idx="300">
                  <c:v>292</c:v>
                </c:pt>
                <c:pt idx="301">
                  <c:v>329.70001220703125</c:v>
                </c:pt>
                <c:pt idx="302">
                  <c:v>301.79998779296875</c:v>
                </c:pt>
                <c:pt idx="303">
                  <c:v>259</c:v>
                </c:pt>
                <c:pt idx="304">
                  <c:v>261</c:v>
                </c:pt>
                <c:pt idx="305">
                  <c:v>310</c:v>
                </c:pt>
                <c:pt idx="306">
                  <c:v>348</c:v>
                </c:pt>
                <c:pt idx="307">
                  <c:v>319.70001220703125</c:v>
                </c:pt>
                <c:pt idx="308">
                  <c:v>311.79998779296875</c:v>
                </c:pt>
                <c:pt idx="309">
                  <c:v>393.29998779296875</c:v>
                </c:pt>
                <c:pt idx="310">
                  <c:v>430.79998779296875</c:v>
                </c:pt>
                <c:pt idx="311">
                  <c:v>383.5</c:v>
                </c:pt>
                <c:pt idx="312">
                  <c:v>416.20001220703125</c:v>
                </c:pt>
                <c:pt idx="313">
                  <c:v>458.79998779296875</c:v>
                </c:pt>
                <c:pt idx="314">
                  <c:v>491.20001220703125</c:v>
                </c:pt>
                <c:pt idx="315">
                  <c:v>612.20001220703125</c:v>
                </c:pt>
                <c:pt idx="316">
                  <c:v>697.5</c:v>
                </c:pt>
                <c:pt idx="317">
                  <c:v>1036</c:v>
                </c:pt>
                <c:pt idx="318">
                  <c:v>3601</c:v>
                </c:pt>
                <c:pt idx="319">
                  <c:v>19080</c:v>
                </c:pt>
                <c:pt idx="320">
                  <c:v>67580</c:v>
                </c:pt>
                <c:pt idx="321">
                  <c:v>118500</c:v>
                </c:pt>
                <c:pt idx="322">
                  <c:v>105400</c:v>
                </c:pt>
                <c:pt idx="323">
                  <c:v>48960</c:v>
                </c:pt>
                <c:pt idx="324">
                  <c:v>12670</c:v>
                </c:pt>
                <c:pt idx="325">
                  <c:v>2615</c:v>
                </c:pt>
                <c:pt idx="326">
                  <c:v>1125</c:v>
                </c:pt>
                <c:pt idx="327">
                  <c:v>1118</c:v>
                </c:pt>
                <c:pt idx="328">
                  <c:v>1071</c:v>
                </c:pt>
                <c:pt idx="329">
                  <c:v>874.5</c:v>
                </c:pt>
                <c:pt idx="330">
                  <c:v>624</c:v>
                </c:pt>
                <c:pt idx="331">
                  <c:v>451.79998779296875</c:v>
                </c:pt>
                <c:pt idx="332">
                  <c:v>355.29998779296875</c:v>
                </c:pt>
                <c:pt idx="333">
                  <c:v>265.5</c:v>
                </c:pt>
                <c:pt idx="334">
                  <c:v>238</c:v>
                </c:pt>
                <c:pt idx="335">
                  <c:v>236.5</c:v>
                </c:pt>
                <c:pt idx="336">
                  <c:v>240.80000305175781</c:v>
                </c:pt>
                <c:pt idx="337">
                  <c:v>257.79998779296875</c:v>
                </c:pt>
                <c:pt idx="338">
                  <c:v>236</c:v>
                </c:pt>
                <c:pt idx="339">
                  <c:v>221.19999694824219</c:v>
                </c:pt>
                <c:pt idx="340">
                  <c:v>255.80000305175781</c:v>
                </c:pt>
                <c:pt idx="341">
                  <c:v>283.29998779296875</c:v>
                </c:pt>
                <c:pt idx="342">
                  <c:v>300.20001220703125</c:v>
                </c:pt>
                <c:pt idx="343">
                  <c:v>277</c:v>
                </c:pt>
                <c:pt idx="344">
                  <c:v>217.5</c:v>
                </c:pt>
                <c:pt idx="345">
                  <c:v>188.30000305175781</c:v>
                </c:pt>
                <c:pt idx="346">
                  <c:v>222.30000305175781</c:v>
                </c:pt>
                <c:pt idx="347">
                  <c:v>311.79998779296875</c:v>
                </c:pt>
                <c:pt idx="348">
                  <c:v>356.29998779296875</c:v>
                </c:pt>
                <c:pt idx="349">
                  <c:v>293</c:v>
                </c:pt>
                <c:pt idx="350">
                  <c:v>225.5</c:v>
                </c:pt>
                <c:pt idx="351">
                  <c:v>257.20001220703125</c:v>
                </c:pt>
                <c:pt idx="352">
                  <c:v>345.29998779296875</c:v>
                </c:pt>
                <c:pt idx="353">
                  <c:v>343.79998779296875</c:v>
                </c:pt>
                <c:pt idx="354">
                  <c:v>336.5</c:v>
                </c:pt>
                <c:pt idx="355">
                  <c:v>475</c:v>
                </c:pt>
                <c:pt idx="356">
                  <c:v>551.5</c:v>
                </c:pt>
                <c:pt idx="357">
                  <c:v>531.70001220703125</c:v>
                </c:pt>
                <c:pt idx="358">
                  <c:v>982</c:v>
                </c:pt>
                <c:pt idx="359">
                  <c:v>3123</c:v>
                </c:pt>
                <c:pt idx="360">
                  <c:v>15800</c:v>
                </c:pt>
                <c:pt idx="361">
                  <c:v>55790</c:v>
                </c:pt>
                <c:pt idx="362">
                  <c:v>98310</c:v>
                </c:pt>
                <c:pt idx="363">
                  <c:v>87900</c:v>
                </c:pt>
                <c:pt idx="364">
                  <c:v>40480</c:v>
                </c:pt>
                <c:pt idx="365">
                  <c:v>10320</c:v>
                </c:pt>
                <c:pt idx="366">
                  <c:v>2337</c:v>
                </c:pt>
                <c:pt idx="367">
                  <c:v>866.5</c:v>
                </c:pt>
                <c:pt idx="368">
                  <c:v>757</c:v>
                </c:pt>
                <c:pt idx="369">
                  <c:v>772.79998779296875</c:v>
                </c:pt>
                <c:pt idx="370">
                  <c:v>590</c:v>
                </c:pt>
                <c:pt idx="371">
                  <c:v>367.5</c:v>
                </c:pt>
                <c:pt idx="372">
                  <c:v>310.5</c:v>
                </c:pt>
                <c:pt idx="373">
                  <c:v>300.70001220703125</c:v>
                </c:pt>
                <c:pt idx="374">
                  <c:v>297</c:v>
                </c:pt>
                <c:pt idx="375">
                  <c:v>311.79998779296875</c:v>
                </c:pt>
                <c:pt idx="376">
                  <c:v>309.5</c:v>
                </c:pt>
                <c:pt idx="377">
                  <c:v>273.20001220703125</c:v>
                </c:pt>
                <c:pt idx="378">
                  <c:v>258.29998779296875</c:v>
                </c:pt>
                <c:pt idx="379">
                  <c:v>258.29998779296875</c:v>
                </c:pt>
                <c:pt idx="380">
                  <c:v>191</c:v>
                </c:pt>
                <c:pt idx="381">
                  <c:v>117.30000305175781</c:v>
                </c:pt>
                <c:pt idx="382">
                  <c:v>156.5</c:v>
                </c:pt>
                <c:pt idx="383">
                  <c:v>238.80000305175781</c:v>
                </c:pt>
                <c:pt idx="384">
                  <c:v>220</c:v>
                </c:pt>
                <c:pt idx="385">
                  <c:v>156.5</c:v>
                </c:pt>
                <c:pt idx="386">
                  <c:v>137.5</c:v>
                </c:pt>
                <c:pt idx="387">
                  <c:v>151.30000305175781</c:v>
                </c:pt>
                <c:pt idx="388">
                  <c:v>213.80000305175781</c:v>
                </c:pt>
                <c:pt idx="389">
                  <c:v>304.29998779296875</c:v>
                </c:pt>
                <c:pt idx="390">
                  <c:v>312.70001220703125</c:v>
                </c:pt>
                <c:pt idx="391">
                  <c:v>287.5</c:v>
                </c:pt>
                <c:pt idx="392">
                  <c:v>319</c:v>
                </c:pt>
                <c:pt idx="393">
                  <c:v>346.70001220703125</c:v>
                </c:pt>
                <c:pt idx="394">
                  <c:v>397.5</c:v>
                </c:pt>
                <c:pt idx="395">
                  <c:v>412.79998779296875</c:v>
                </c:pt>
                <c:pt idx="396">
                  <c:v>340.79998779296875</c:v>
                </c:pt>
                <c:pt idx="397">
                  <c:v>345.5</c:v>
                </c:pt>
                <c:pt idx="398">
                  <c:v>460.5</c:v>
                </c:pt>
                <c:pt idx="399">
                  <c:v>833.5</c:v>
                </c:pt>
                <c:pt idx="400">
                  <c:v>2972</c:v>
                </c:pt>
                <c:pt idx="401">
                  <c:v>13330</c:v>
                </c:pt>
                <c:pt idx="402">
                  <c:v>40960</c:v>
                </c:pt>
                <c:pt idx="403">
                  <c:v>68690</c:v>
                </c:pt>
                <c:pt idx="404">
                  <c:v>62120</c:v>
                </c:pt>
                <c:pt idx="405">
                  <c:v>30580</c:v>
                </c:pt>
                <c:pt idx="406">
                  <c:v>8617</c:v>
                </c:pt>
                <c:pt idx="407">
                  <c:v>2015</c:v>
                </c:pt>
                <c:pt idx="408">
                  <c:v>812</c:v>
                </c:pt>
                <c:pt idx="409">
                  <c:v>610.29998779296875</c:v>
                </c:pt>
                <c:pt idx="410">
                  <c:v>625.79998779296875</c:v>
                </c:pt>
                <c:pt idx="411">
                  <c:v>493</c:v>
                </c:pt>
                <c:pt idx="412">
                  <c:v>293.29998779296875</c:v>
                </c:pt>
                <c:pt idx="413">
                  <c:v>237.69999694824219</c:v>
                </c:pt>
                <c:pt idx="414">
                  <c:v>255.80000305175781</c:v>
                </c:pt>
                <c:pt idx="415">
                  <c:v>267.79998779296875</c:v>
                </c:pt>
                <c:pt idx="416">
                  <c:v>257.79998779296875</c:v>
                </c:pt>
                <c:pt idx="417">
                  <c:v>212</c:v>
                </c:pt>
                <c:pt idx="418">
                  <c:v>152.80000305175781</c:v>
                </c:pt>
                <c:pt idx="419">
                  <c:v>122.5</c:v>
                </c:pt>
                <c:pt idx="420">
                  <c:v>118.5</c:v>
                </c:pt>
                <c:pt idx="421">
                  <c:v>115.30000305175781</c:v>
                </c:pt>
                <c:pt idx="422">
                  <c:v>114.5</c:v>
                </c:pt>
                <c:pt idx="423">
                  <c:v>141.80000305175781</c:v>
                </c:pt>
                <c:pt idx="424">
                  <c:v>147</c:v>
                </c:pt>
                <c:pt idx="425">
                  <c:v>147.80000305175781</c:v>
                </c:pt>
                <c:pt idx="426">
                  <c:v>174</c:v>
                </c:pt>
                <c:pt idx="427">
                  <c:v>156.69999694824219</c:v>
                </c:pt>
                <c:pt idx="428">
                  <c:v>142</c:v>
                </c:pt>
                <c:pt idx="429">
                  <c:v>136.30000305175781</c:v>
                </c:pt>
                <c:pt idx="430">
                  <c:v>123.19999694824219</c:v>
                </c:pt>
                <c:pt idx="431">
                  <c:v>145.80000305175781</c:v>
                </c:pt>
                <c:pt idx="432">
                  <c:v>157.30000305175781</c:v>
                </c:pt>
                <c:pt idx="433">
                  <c:v>186.69999694824219</c:v>
                </c:pt>
                <c:pt idx="434">
                  <c:v>265</c:v>
                </c:pt>
                <c:pt idx="435">
                  <c:v>307.79998779296875</c:v>
                </c:pt>
                <c:pt idx="436">
                  <c:v>276.29998779296875</c:v>
                </c:pt>
                <c:pt idx="437">
                  <c:v>290.20001220703125</c:v>
                </c:pt>
                <c:pt idx="438">
                  <c:v>380.5</c:v>
                </c:pt>
                <c:pt idx="439">
                  <c:v>417</c:v>
                </c:pt>
                <c:pt idx="440">
                  <c:v>807.79998779296875</c:v>
                </c:pt>
                <c:pt idx="441">
                  <c:v>3024</c:v>
                </c:pt>
                <c:pt idx="442">
                  <c:v>10360</c:v>
                </c:pt>
                <c:pt idx="443">
                  <c:v>25350</c:v>
                </c:pt>
                <c:pt idx="444">
                  <c:v>37770</c:v>
                </c:pt>
                <c:pt idx="445">
                  <c:v>32860</c:v>
                </c:pt>
                <c:pt idx="446">
                  <c:v>17010</c:v>
                </c:pt>
                <c:pt idx="447">
                  <c:v>5683</c:v>
                </c:pt>
                <c:pt idx="448">
                  <c:v>1570</c:v>
                </c:pt>
                <c:pt idx="449">
                  <c:v>666</c:v>
                </c:pt>
                <c:pt idx="450">
                  <c:v>488.5</c:v>
                </c:pt>
                <c:pt idx="451">
                  <c:v>387</c:v>
                </c:pt>
                <c:pt idx="452">
                  <c:v>311</c:v>
                </c:pt>
                <c:pt idx="453">
                  <c:v>224.5</c:v>
                </c:pt>
                <c:pt idx="454">
                  <c:v>110</c:v>
                </c:pt>
                <c:pt idx="455">
                  <c:v>73</c:v>
                </c:pt>
                <c:pt idx="456">
                  <c:v>125.5</c:v>
                </c:pt>
                <c:pt idx="457">
                  <c:v>142.30000305175781</c:v>
                </c:pt>
                <c:pt idx="458">
                  <c:v>126</c:v>
                </c:pt>
                <c:pt idx="459">
                  <c:v>112.69999694824219</c:v>
                </c:pt>
                <c:pt idx="460">
                  <c:v>120.5</c:v>
                </c:pt>
                <c:pt idx="461">
                  <c:v>183.30000305175781</c:v>
                </c:pt>
                <c:pt idx="462">
                  <c:v>210.69999694824219</c:v>
                </c:pt>
                <c:pt idx="463">
                  <c:v>151.80000305175781</c:v>
                </c:pt>
                <c:pt idx="464">
                  <c:v>130.30000305175781</c:v>
                </c:pt>
                <c:pt idx="465">
                  <c:v>139.5</c:v>
                </c:pt>
                <c:pt idx="466">
                  <c:v>140.80000305175781</c:v>
                </c:pt>
                <c:pt idx="467">
                  <c:v>194</c:v>
                </c:pt>
                <c:pt idx="468">
                  <c:v>240.5</c:v>
                </c:pt>
                <c:pt idx="469">
                  <c:v>215.5</c:v>
                </c:pt>
                <c:pt idx="470">
                  <c:v>158.30000305175781</c:v>
                </c:pt>
                <c:pt idx="471">
                  <c:v>119.5</c:v>
                </c:pt>
                <c:pt idx="472">
                  <c:v>93</c:v>
                </c:pt>
                <c:pt idx="473">
                  <c:v>90</c:v>
                </c:pt>
                <c:pt idx="474">
                  <c:v>117.80000305175781</c:v>
                </c:pt>
                <c:pt idx="475">
                  <c:v>116.80000305175781</c:v>
                </c:pt>
                <c:pt idx="476">
                  <c:v>115.30000305175781</c:v>
                </c:pt>
                <c:pt idx="477">
                  <c:v>155.80000305175781</c:v>
                </c:pt>
                <c:pt idx="478">
                  <c:v>227.69999694824219</c:v>
                </c:pt>
                <c:pt idx="479">
                  <c:v>296.20001220703125</c:v>
                </c:pt>
                <c:pt idx="480">
                  <c:v>354.70001220703125</c:v>
                </c:pt>
                <c:pt idx="481">
                  <c:v>639.29998779296875</c:v>
                </c:pt>
                <c:pt idx="482">
                  <c:v>2127</c:v>
                </c:pt>
                <c:pt idx="483">
                  <c:v>6442</c:v>
                </c:pt>
                <c:pt idx="484">
                  <c:v>14360</c:v>
                </c:pt>
                <c:pt idx="485">
                  <c:v>20670</c:v>
                </c:pt>
                <c:pt idx="486">
                  <c:v>17940</c:v>
                </c:pt>
                <c:pt idx="487">
                  <c:v>9521</c:v>
                </c:pt>
                <c:pt idx="488">
                  <c:v>3453</c:v>
                </c:pt>
                <c:pt idx="489">
                  <c:v>1065</c:v>
                </c:pt>
                <c:pt idx="490">
                  <c:v>365.5</c:v>
                </c:pt>
                <c:pt idx="491">
                  <c:v>173.5</c:v>
                </c:pt>
                <c:pt idx="492">
                  <c:v>135</c:v>
                </c:pt>
                <c:pt idx="493">
                  <c:v>129</c:v>
                </c:pt>
                <c:pt idx="494">
                  <c:v>98.25</c:v>
                </c:pt>
                <c:pt idx="495">
                  <c:v>63.25</c:v>
                </c:pt>
                <c:pt idx="496">
                  <c:v>59.5</c:v>
                </c:pt>
                <c:pt idx="497">
                  <c:v>68</c:v>
                </c:pt>
                <c:pt idx="498">
                  <c:v>71.25</c:v>
                </c:pt>
                <c:pt idx="499">
                  <c:v>118.30000305175781</c:v>
                </c:pt>
                <c:pt idx="500">
                  <c:v>139.5</c:v>
                </c:pt>
                <c:pt idx="501">
                  <c:v>94.75</c:v>
                </c:pt>
                <c:pt idx="502">
                  <c:v>119.5</c:v>
                </c:pt>
                <c:pt idx="503">
                  <c:v>167.80000305175781</c:v>
                </c:pt>
                <c:pt idx="504">
                  <c:v>137.5</c:v>
                </c:pt>
                <c:pt idx="505">
                  <c:v>114</c:v>
                </c:pt>
                <c:pt idx="506">
                  <c:v>109</c:v>
                </c:pt>
                <c:pt idx="507">
                  <c:v>79.25</c:v>
                </c:pt>
                <c:pt idx="508">
                  <c:v>58.75</c:v>
                </c:pt>
                <c:pt idx="509">
                  <c:v>64.5</c:v>
                </c:pt>
                <c:pt idx="510">
                  <c:v>102.30000305175781</c:v>
                </c:pt>
                <c:pt idx="511">
                  <c:v>176</c:v>
                </c:pt>
                <c:pt idx="512">
                  <c:v>198.80000305175781</c:v>
                </c:pt>
                <c:pt idx="513">
                  <c:v>117.30000305175781</c:v>
                </c:pt>
                <c:pt idx="514">
                  <c:v>103</c:v>
                </c:pt>
                <c:pt idx="515">
                  <c:v>187</c:v>
                </c:pt>
                <c:pt idx="516">
                  <c:v>195.80000305175781</c:v>
                </c:pt>
                <c:pt idx="517">
                  <c:v>173</c:v>
                </c:pt>
                <c:pt idx="518">
                  <c:v>198.5</c:v>
                </c:pt>
                <c:pt idx="519">
                  <c:v>235</c:v>
                </c:pt>
                <c:pt idx="520">
                  <c:v>284.20001220703125</c:v>
                </c:pt>
                <c:pt idx="521">
                  <c:v>366</c:v>
                </c:pt>
                <c:pt idx="522">
                  <c:v>595.70001220703125</c:v>
                </c:pt>
                <c:pt idx="523">
                  <c:v>1525</c:v>
                </c:pt>
                <c:pt idx="524">
                  <c:v>3856</c:v>
                </c:pt>
                <c:pt idx="525">
                  <c:v>6547</c:v>
                </c:pt>
                <c:pt idx="526">
                  <c:v>7656</c:v>
                </c:pt>
                <c:pt idx="527">
                  <c:v>6620</c:v>
                </c:pt>
                <c:pt idx="528">
                  <c:v>4058</c:v>
                </c:pt>
                <c:pt idx="529">
                  <c:v>1712</c:v>
                </c:pt>
                <c:pt idx="530">
                  <c:v>586.20001220703125</c:v>
                </c:pt>
                <c:pt idx="531">
                  <c:v>201</c:v>
                </c:pt>
                <c:pt idx="532">
                  <c:v>116.5</c:v>
                </c:pt>
                <c:pt idx="533">
                  <c:v>74.75</c:v>
                </c:pt>
                <c:pt idx="534">
                  <c:v>68</c:v>
                </c:pt>
                <c:pt idx="535">
                  <c:v>109.5</c:v>
                </c:pt>
                <c:pt idx="536">
                  <c:v>127.80000305175781</c:v>
                </c:pt>
                <c:pt idx="537">
                  <c:v>125.5</c:v>
                </c:pt>
                <c:pt idx="538">
                  <c:v>75.75</c:v>
                </c:pt>
                <c:pt idx="539">
                  <c:v>17.75</c:v>
                </c:pt>
                <c:pt idx="540">
                  <c:v>8.75</c:v>
                </c:pt>
                <c:pt idx="541">
                  <c:v>22.75</c:v>
                </c:pt>
                <c:pt idx="542">
                  <c:v>28.75</c:v>
                </c:pt>
                <c:pt idx="543">
                  <c:v>40.75</c:v>
                </c:pt>
                <c:pt idx="544">
                  <c:v>59</c:v>
                </c:pt>
                <c:pt idx="545">
                  <c:v>46.5</c:v>
                </c:pt>
                <c:pt idx="546">
                  <c:v>39</c:v>
                </c:pt>
                <c:pt idx="547">
                  <c:v>66.75</c:v>
                </c:pt>
                <c:pt idx="548">
                  <c:v>77.5</c:v>
                </c:pt>
                <c:pt idx="549">
                  <c:v>51.5</c:v>
                </c:pt>
                <c:pt idx="550">
                  <c:v>51.25</c:v>
                </c:pt>
                <c:pt idx="551">
                  <c:v>85.5</c:v>
                </c:pt>
                <c:pt idx="552">
                  <c:v>99.25</c:v>
                </c:pt>
                <c:pt idx="553">
                  <c:v>88</c:v>
                </c:pt>
                <c:pt idx="554">
                  <c:v>69.25</c:v>
                </c:pt>
                <c:pt idx="555">
                  <c:v>50</c:v>
                </c:pt>
                <c:pt idx="556">
                  <c:v>49</c:v>
                </c:pt>
                <c:pt idx="557">
                  <c:v>94.75</c:v>
                </c:pt>
                <c:pt idx="558">
                  <c:v>127.5</c:v>
                </c:pt>
                <c:pt idx="559">
                  <c:v>121.80000305175781</c:v>
                </c:pt>
                <c:pt idx="560">
                  <c:v>172.19999694824219</c:v>
                </c:pt>
                <c:pt idx="561">
                  <c:v>213</c:v>
                </c:pt>
                <c:pt idx="562">
                  <c:v>179.30000305175781</c:v>
                </c:pt>
                <c:pt idx="563">
                  <c:v>290.5</c:v>
                </c:pt>
                <c:pt idx="564">
                  <c:v>784</c:v>
                </c:pt>
                <c:pt idx="565">
                  <c:v>1658</c:v>
                </c:pt>
                <c:pt idx="566">
                  <c:v>2539</c:v>
                </c:pt>
                <c:pt idx="567">
                  <c:v>3044</c:v>
                </c:pt>
                <c:pt idx="568">
                  <c:v>2863</c:v>
                </c:pt>
                <c:pt idx="569">
                  <c:v>1819</c:v>
                </c:pt>
                <c:pt idx="570">
                  <c:v>698.70001220703125</c:v>
                </c:pt>
                <c:pt idx="571">
                  <c:v>228</c:v>
                </c:pt>
                <c:pt idx="572">
                  <c:v>122.5</c:v>
                </c:pt>
                <c:pt idx="573">
                  <c:v>87.25</c:v>
                </c:pt>
                <c:pt idx="574">
                  <c:v>91.5</c:v>
                </c:pt>
                <c:pt idx="575">
                  <c:v>90.25</c:v>
                </c:pt>
                <c:pt idx="576">
                  <c:v>61</c:v>
                </c:pt>
                <c:pt idx="577">
                  <c:v>28</c:v>
                </c:pt>
                <c:pt idx="578">
                  <c:v>19</c:v>
                </c:pt>
                <c:pt idx="579">
                  <c:v>23.5</c:v>
                </c:pt>
                <c:pt idx="580">
                  <c:v>22.5</c:v>
                </c:pt>
                <c:pt idx="581">
                  <c:v>23.25</c:v>
                </c:pt>
                <c:pt idx="582">
                  <c:v>36.75</c:v>
                </c:pt>
                <c:pt idx="583">
                  <c:v>41.25</c:v>
                </c:pt>
                <c:pt idx="584">
                  <c:v>27.75</c:v>
                </c:pt>
                <c:pt idx="585">
                  <c:v>26</c:v>
                </c:pt>
                <c:pt idx="586">
                  <c:v>32</c:v>
                </c:pt>
                <c:pt idx="587">
                  <c:v>32.75</c:v>
                </c:pt>
                <c:pt idx="588">
                  <c:v>30.25</c:v>
                </c:pt>
                <c:pt idx="589">
                  <c:v>34</c:v>
                </c:pt>
                <c:pt idx="590">
                  <c:v>56.75</c:v>
                </c:pt>
                <c:pt idx="591">
                  <c:v>74.5</c:v>
                </c:pt>
                <c:pt idx="592">
                  <c:v>75</c:v>
                </c:pt>
                <c:pt idx="593">
                  <c:v>63.75</c:v>
                </c:pt>
                <c:pt idx="594">
                  <c:v>73.75</c:v>
                </c:pt>
                <c:pt idx="595">
                  <c:v>102.80000305175781</c:v>
                </c:pt>
                <c:pt idx="596">
                  <c:v>92.5</c:v>
                </c:pt>
                <c:pt idx="597">
                  <c:v>81</c:v>
                </c:pt>
                <c:pt idx="598">
                  <c:v>97.75</c:v>
                </c:pt>
                <c:pt idx="599">
                  <c:v>101.5</c:v>
                </c:pt>
                <c:pt idx="600">
                  <c:v>103</c:v>
                </c:pt>
                <c:pt idx="601">
                  <c:v>112.30000305175781</c:v>
                </c:pt>
                <c:pt idx="602">
                  <c:v>95.75</c:v>
                </c:pt>
                <c:pt idx="603">
                  <c:v>96.25</c:v>
                </c:pt>
                <c:pt idx="604">
                  <c:v>152.30000305175781</c:v>
                </c:pt>
                <c:pt idx="605">
                  <c:v>261.20001220703125</c:v>
                </c:pt>
                <c:pt idx="606">
                  <c:v>543.79998779296875</c:v>
                </c:pt>
                <c:pt idx="607">
                  <c:v>864.29998779296875</c:v>
                </c:pt>
                <c:pt idx="608">
                  <c:v>946.5</c:v>
                </c:pt>
                <c:pt idx="609">
                  <c:v>853.70001220703125</c:v>
                </c:pt>
                <c:pt idx="610">
                  <c:v>651</c:v>
                </c:pt>
                <c:pt idx="611">
                  <c:v>382</c:v>
                </c:pt>
                <c:pt idx="612">
                  <c:v>182.30000305175781</c:v>
                </c:pt>
                <c:pt idx="613">
                  <c:v>92.75</c:v>
                </c:pt>
                <c:pt idx="614">
                  <c:v>55</c:v>
                </c:pt>
                <c:pt idx="615">
                  <c:v>27.5</c:v>
                </c:pt>
                <c:pt idx="616">
                  <c:v>31.25</c:v>
                </c:pt>
                <c:pt idx="617">
                  <c:v>51.75</c:v>
                </c:pt>
                <c:pt idx="618">
                  <c:v>46.75</c:v>
                </c:pt>
                <c:pt idx="619">
                  <c:v>36.25</c:v>
                </c:pt>
                <c:pt idx="620">
                  <c:v>45.5</c:v>
                </c:pt>
                <c:pt idx="621">
                  <c:v>57</c:v>
                </c:pt>
                <c:pt idx="622">
                  <c:v>51.5</c:v>
                </c:pt>
                <c:pt idx="623">
                  <c:v>37</c:v>
                </c:pt>
                <c:pt idx="624">
                  <c:v>35</c:v>
                </c:pt>
                <c:pt idx="625">
                  <c:v>60</c:v>
                </c:pt>
                <c:pt idx="626">
                  <c:v>87</c:v>
                </c:pt>
                <c:pt idx="627">
                  <c:v>72</c:v>
                </c:pt>
                <c:pt idx="628">
                  <c:v>54</c:v>
                </c:pt>
                <c:pt idx="629">
                  <c:v>70</c:v>
                </c:pt>
                <c:pt idx="630">
                  <c:v>99.5</c:v>
                </c:pt>
                <c:pt idx="631">
                  <c:v>111</c:v>
                </c:pt>
                <c:pt idx="632">
                  <c:v>81.25</c:v>
                </c:pt>
                <c:pt idx="633">
                  <c:v>42.75</c:v>
                </c:pt>
                <c:pt idx="634">
                  <c:v>29.25</c:v>
                </c:pt>
                <c:pt idx="635">
                  <c:v>55.25</c:v>
                </c:pt>
                <c:pt idx="636">
                  <c:v>83.5</c:v>
                </c:pt>
                <c:pt idx="637">
                  <c:v>68</c:v>
                </c:pt>
                <c:pt idx="638">
                  <c:v>68.75</c:v>
                </c:pt>
                <c:pt idx="639">
                  <c:v>104.80000305175781</c:v>
                </c:pt>
                <c:pt idx="640">
                  <c:v>121.19999694824219</c:v>
                </c:pt>
                <c:pt idx="641">
                  <c:v>113.30000305175781</c:v>
                </c:pt>
                <c:pt idx="642">
                  <c:v>108.69999694824219</c:v>
                </c:pt>
                <c:pt idx="643">
                  <c:v>124.80000305175781</c:v>
                </c:pt>
                <c:pt idx="644">
                  <c:v>173.19999694824219</c:v>
                </c:pt>
                <c:pt idx="645">
                  <c:v>250</c:v>
                </c:pt>
                <c:pt idx="646">
                  <c:v>326.29998779296875</c:v>
                </c:pt>
                <c:pt idx="647">
                  <c:v>398</c:v>
                </c:pt>
                <c:pt idx="648">
                  <c:v>489</c:v>
                </c:pt>
                <c:pt idx="649">
                  <c:v>514</c:v>
                </c:pt>
                <c:pt idx="650">
                  <c:v>351.29998779296875</c:v>
                </c:pt>
                <c:pt idx="651">
                  <c:v>159.69999694824219</c:v>
                </c:pt>
                <c:pt idx="652">
                  <c:v>125.80000305175781</c:v>
                </c:pt>
                <c:pt idx="653">
                  <c:v>126.5</c:v>
                </c:pt>
                <c:pt idx="654">
                  <c:v>70</c:v>
                </c:pt>
                <c:pt idx="655">
                  <c:v>25.75</c:v>
                </c:pt>
                <c:pt idx="656">
                  <c:v>22</c:v>
                </c:pt>
                <c:pt idx="657">
                  <c:v>42.25</c:v>
                </c:pt>
                <c:pt idx="658">
                  <c:v>48.25</c:v>
                </c:pt>
                <c:pt idx="659">
                  <c:v>30.5</c:v>
                </c:pt>
                <c:pt idx="660">
                  <c:v>17.25</c:v>
                </c:pt>
                <c:pt idx="661">
                  <c:v>22.25</c:v>
                </c:pt>
                <c:pt idx="662">
                  <c:v>29</c:v>
                </c:pt>
                <c:pt idx="663">
                  <c:v>17</c:v>
                </c:pt>
                <c:pt idx="664">
                  <c:v>9.5</c:v>
                </c:pt>
                <c:pt idx="665">
                  <c:v>20.25</c:v>
                </c:pt>
                <c:pt idx="666">
                  <c:v>32</c:v>
                </c:pt>
                <c:pt idx="667">
                  <c:v>39.5</c:v>
                </c:pt>
                <c:pt idx="668">
                  <c:v>47.5</c:v>
                </c:pt>
                <c:pt idx="669">
                  <c:v>76</c:v>
                </c:pt>
                <c:pt idx="670">
                  <c:v>136.30000305175781</c:v>
                </c:pt>
                <c:pt idx="671">
                  <c:v>175</c:v>
                </c:pt>
                <c:pt idx="672">
                  <c:v>142.80000305175781</c:v>
                </c:pt>
                <c:pt idx="673">
                  <c:v>76</c:v>
                </c:pt>
                <c:pt idx="674">
                  <c:v>47</c:v>
                </c:pt>
                <c:pt idx="675">
                  <c:v>65</c:v>
                </c:pt>
                <c:pt idx="676">
                  <c:v>82.75</c:v>
                </c:pt>
                <c:pt idx="677">
                  <c:v>77</c:v>
                </c:pt>
                <c:pt idx="678">
                  <c:v>56</c:v>
                </c:pt>
                <c:pt idx="679">
                  <c:v>39</c:v>
                </c:pt>
                <c:pt idx="680">
                  <c:v>41</c:v>
                </c:pt>
                <c:pt idx="681">
                  <c:v>76.25</c:v>
                </c:pt>
                <c:pt idx="682">
                  <c:v>110.30000305175781</c:v>
                </c:pt>
                <c:pt idx="683">
                  <c:v>114.80000305175781</c:v>
                </c:pt>
                <c:pt idx="684">
                  <c:v>118.80000305175781</c:v>
                </c:pt>
                <c:pt idx="685">
                  <c:v>147.19999694824219</c:v>
                </c:pt>
                <c:pt idx="686">
                  <c:v>204.5</c:v>
                </c:pt>
                <c:pt idx="687">
                  <c:v>240.80000305175781</c:v>
                </c:pt>
                <c:pt idx="688">
                  <c:v>246.69999694824219</c:v>
                </c:pt>
                <c:pt idx="689">
                  <c:v>230.80000305175781</c:v>
                </c:pt>
                <c:pt idx="690">
                  <c:v>175.5</c:v>
                </c:pt>
                <c:pt idx="691">
                  <c:v>128.5</c:v>
                </c:pt>
                <c:pt idx="692">
                  <c:v>128.80000305175781</c:v>
                </c:pt>
                <c:pt idx="693">
                  <c:v>112.69999694824219</c:v>
                </c:pt>
                <c:pt idx="694">
                  <c:v>49</c:v>
                </c:pt>
                <c:pt idx="695">
                  <c:v>8.5</c:v>
                </c:pt>
                <c:pt idx="696">
                  <c:v>6.25</c:v>
                </c:pt>
                <c:pt idx="697">
                  <c:v>13</c:v>
                </c:pt>
                <c:pt idx="698">
                  <c:v>25.5</c:v>
                </c:pt>
                <c:pt idx="699">
                  <c:v>25.75</c:v>
                </c:pt>
                <c:pt idx="700">
                  <c:v>12.5</c:v>
                </c:pt>
                <c:pt idx="701">
                  <c:v>15.5</c:v>
                </c:pt>
                <c:pt idx="702">
                  <c:v>24.5</c:v>
                </c:pt>
                <c:pt idx="703">
                  <c:v>26.75</c:v>
                </c:pt>
                <c:pt idx="704">
                  <c:v>31</c:v>
                </c:pt>
                <c:pt idx="705">
                  <c:v>24.25</c:v>
                </c:pt>
                <c:pt idx="706">
                  <c:v>13.25</c:v>
                </c:pt>
                <c:pt idx="707">
                  <c:v>10.25</c:v>
                </c:pt>
                <c:pt idx="708">
                  <c:v>8</c:v>
                </c:pt>
                <c:pt idx="709">
                  <c:v>4.75</c:v>
                </c:pt>
                <c:pt idx="710">
                  <c:v>2.5</c:v>
                </c:pt>
                <c:pt idx="711">
                  <c:v>16.5</c:v>
                </c:pt>
                <c:pt idx="712">
                  <c:v>39.5</c:v>
                </c:pt>
                <c:pt idx="713">
                  <c:v>41.25</c:v>
                </c:pt>
                <c:pt idx="714">
                  <c:v>38.75</c:v>
                </c:pt>
                <c:pt idx="715">
                  <c:v>60</c:v>
                </c:pt>
                <c:pt idx="716">
                  <c:v>71</c:v>
                </c:pt>
                <c:pt idx="717">
                  <c:v>54.75</c:v>
                </c:pt>
                <c:pt idx="718">
                  <c:v>55</c:v>
                </c:pt>
                <c:pt idx="719">
                  <c:v>51.25</c:v>
                </c:pt>
                <c:pt idx="720">
                  <c:v>29</c:v>
                </c:pt>
                <c:pt idx="721">
                  <c:v>69.25</c:v>
                </c:pt>
                <c:pt idx="722">
                  <c:v>145.5</c:v>
                </c:pt>
                <c:pt idx="723">
                  <c:v>230</c:v>
                </c:pt>
                <c:pt idx="724">
                  <c:v>300.20001220703125</c:v>
                </c:pt>
                <c:pt idx="725">
                  <c:v>283</c:v>
                </c:pt>
                <c:pt idx="726">
                  <c:v>289</c:v>
                </c:pt>
                <c:pt idx="727">
                  <c:v>313.5</c:v>
                </c:pt>
                <c:pt idx="728">
                  <c:v>261.5</c:v>
                </c:pt>
                <c:pt idx="729">
                  <c:v>213.5</c:v>
                </c:pt>
                <c:pt idx="730">
                  <c:v>211.5</c:v>
                </c:pt>
                <c:pt idx="731">
                  <c:v>204.69999694824219</c:v>
                </c:pt>
                <c:pt idx="732">
                  <c:v>147</c:v>
                </c:pt>
                <c:pt idx="733">
                  <c:v>79.75</c:v>
                </c:pt>
                <c:pt idx="734">
                  <c:v>51.25</c:v>
                </c:pt>
                <c:pt idx="735">
                  <c:v>34.5</c:v>
                </c:pt>
                <c:pt idx="736">
                  <c:v>20.25</c:v>
                </c:pt>
                <c:pt idx="737">
                  <c:v>12</c:v>
                </c:pt>
                <c:pt idx="738">
                  <c:v>10.5</c:v>
                </c:pt>
                <c:pt idx="739">
                  <c:v>18.5</c:v>
                </c:pt>
                <c:pt idx="740">
                  <c:v>23.25</c:v>
                </c:pt>
                <c:pt idx="741">
                  <c:v>21</c:v>
                </c:pt>
                <c:pt idx="742">
                  <c:v>13.25</c:v>
                </c:pt>
                <c:pt idx="743">
                  <c:v>5</c:v>
                </c:pt>
                <c:pt idx="744">
                  <c:v>3.5</c:v>
                </c:pt>
                <c:pt idx="745">
                  <c:v>6.5</c:v>
                </c:pt>
                <c:pt idx="746">
                  <c:v>8.75</c:v>
                </c:pt>
                <c:pt idx="747">
                  <c:v>25.75</c:v>
                </c:pt>
                <c:pt idx="748">
                  <c:v>43</c:v>
                </c:pt>
                <c:pt idx="749">
                  <c:v>33.5</c:v>
                </c:pt>
                <c:pt idx="750">
                  <c:v>27.75</c:v>
                </c:pt>
                <c:pt idx="751">
                  <c:v>34.25</c:v>
                </c:pt>
                <c:pt idx="752">
                  <c:v>34.25</c:v>
                </c:pt>
                <c:pt idx="753">
                  <c:v>37.75</c:v>
                </c:pt>
                <c:pt idx="754">
                  <c:v>40.5</c:v>
                </c:pt>
                <c:pt idx="755">
                  <c:v>49.5</c:v>
                </c:pt>
                <c:pt idx="756">
                  <c:v>82</c:v>
                </c:pt>
                <c:pt idx="757">
                  <c:v>102</c:v>
                </c:pt>
                <c:pt idx="758">
                  <c:v>119</c:v>
                </c:pt>
                <c:pt idx="759">
                  <c:v>125.5</c:v>
                </c:pt>
                <c:pt idx="760">
                  <c:v>81.75</c:v>
                </c:pt>
                <c:pt idx="761">
                  <c:v>56</c:v>
                </c:pt>
                <c:pt idx="762">
                  <c:v>84.25</c:v>
                </c:pt>
                <c:pt idx="763">
                  <c:v>143</c:v>
                </c:pt>
                <c:pt idx="764">
                  <c:v>203.30000305175781</c:v>
                </c:pt>
                <c:pt idx="765">
                  <c:v>250.19999694824219</c:v>
                </c:pt>
                <c:pt idx="766">
                  <c:v>316.79998779296875</c:v>
                </c:pt>
                <c:pt idx="767">
                  <c:v>402</c:v>
                </c:pt>
                <c:pt idx="768">
                  <c:v>472</c:v>
                </c:pt>
                <c:pt idx="769">
                  <c:v>456.29998779296875</c:v>
                </c:pt>
                <c:pt idx="770">
                  <c:v>360.70001220703125</c:v>
                </c:pt>
                <c:pt idx="771">
                  <c:v>253.30000305175781</c:v>
                </c:pt>
                <c:pt idx="772">
                  <c:v>136</c:v>
                </c:pt>
                <c:pt idx="773">
                  <c:v>55.5</c:v>
                </c:pt>
                <c:pt idx="774">
                  <c:v>27.25</c:v>
                </c:pt>
                <c:pt idx="775">
                  <c:v>32</c:v>
                </c:pt>
                <c:pt idx="776">
                  <c:v>55.25</c:v>
                </c:pt>
                <c:pt idx="777">
                  <c:v>45.25</c:v>
                </c:pt>
                <c:pt idx="778">
                  <c:v>20</c:v>
                </c:pt>
                <c:pt idx="779">
                  <c:v>14</c:v>
                </c:pt>
                <c:pt idx="780">
                  <c:v>10.25</c:v>
                </c:pt>
                <c:pt idx="781">
                  <c:v>15.5</c:v>
                </c:pt>
                <c:pt idx="782">
                  <c:v>26.75</c:v>
                </c:pt>
                <c:pt idx="783">
                  <c:v>16.75</c:v>
                </c:pt>
                <c:pt idx="784">
                  <c:v>2.5</c:v>
                </c:pt>
                <c:pt idx="785">
                  <c:v>1.75</c:v>
                </c:pt>
                <c:pt idx="786">
                  <c:v>6.75</c:v>
                </c:pt>
                <c:pt idx="787">
                  <c:v>8.25</c:v>
                </c:pt>
                <c:pt idx="788">
                  <c:v>6.25</c:v>
                </c:pt>
                <c:pt idx="789">
                  <c:v>9</c:v>
                </c:pt>
                <c:pt idx="790">
                  <c:v>11.25</c:v>
                </c:pt>
                <c:pt idx="791">
                  <c:v>7.5</c:v>
                </c:pt>
                <c:pt idx="792">
                  <c:v>6.75</c:v>
                </c:pt>
                <c:pt idx="793">
                  <c:v>32.75</c:v>
                </c:pt>
                <c:pt idx="794">
                  <c:v>65.5</c:v>
                </c:pt>
                <c:pt idx="795">
                  <c:v>52.25</c:v>
                </c:pt>
                <c:pt idx="796">
                  <c:v>25.25</c:v>
                </c:pt>
                <c:pt idx="797">
                  <c:v>27.25</c:v>
                </c:pt>
                <c:pt idx="798">
                  <c:v>25.25</c:v>
                </c:pt>
                <c:pt idx="799">
                  <c:v>8.25</c:v>
                </c:pt>
                <c:pt idx="800">
                  <c:v>12.75</c:v>
                </c:pt>
                <c:pt idx="801">
                  <c:v>52.5</c:v>
                </c:pt>
                <c:pt idx="802">
                  <c:v>114</c:v>
                </c:pt>
                <c:pt idx="80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F-490C-828D-60554D835D1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786.164306640625</c:v>
                </c:pt>
                <c:pt idx="1">
                  <c:v>791.638916015625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13700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0F-490C-828D-60554D835D1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788.75445556640625</c:v>
                </c:pt>
                <c:pt idx="1">
                  <c:v>788.75445556640625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0F-490C-828D-60554D835D1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min}'!$D$1:$D$17</c:f>
              <c:numCache>
                <c:formatCode>General</c:formatCode>
                <c:ptCount val="17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3937</c:v>
                </c:pt>
                <c:pt idx="1">
                  <c:v>19050</c:v>
                </c:pt>
                <c:pt idx="2">
                  <c:v>53930</c:v>
                </c:pt>
                <c:pt idx="3">
                  <c:v>93910</c:v>
                </c:pt>
                <c:pt idx="4">
                  <c:v>125700</c:v>
                </c:pt>
                <c:pt idx="5">
                  <c:v>137000</c:v>
                </c:pt>
                <c:pt idx="6">
                  <c:v>132800</c:v>
                </c:pt>
                <c:pt idx="7">
                  <c:v>118500</c:v>
                </c:pt>
                <c:pt idx="8">
                  <c:v>98310</c:v>
                </c:pt>
                <c:pt idx="9">
                  <c:v>68690</c:v>
                </c:pt>
                <c:pt idx="10">
                  <c:v>37770</c:v>
                </c:pt>
                <c:pt idx="11">
                  <c:v>20670</c:v>
                </c:pt>
                <c:pt idx="12">
                  <c:v>7656</c:v>
                </c:pt>
                <c:pt idx="13">
                  <c:v>3044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0F-490C-828D-60554D835D18}"/>
            </c:ext>
          </c:extLst>
        </c:ser>
        <c:ser>
          <c:idx val="4"/>
          <c:order val="4"/>
          <c:tx>
            <c:v>Binomial p = 0.671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3313.5834977105346</c:v>
                </c:pt>
                <c:pt idx="1">
                  <c:v>19587.454359549341</c:v>
                </c:pt>
                <c:pt idx="2">
                  <c:v>53489.36415944359</c:v>
                </c:pt>
                <c:pt idx="3">
                  <c:v>94249.056561859135</c:v>
                </c:pt>
                <c:pt idx="4">
                  <c:v>125450.98750818831</c:v>
                </c:pt>
                <c:pt idx="5">
                  <c:v>137232.13239280353</c:v>
                </c:pt>
                <c:pt idx="6">
                  <c:v>132376.57153167092</c:v>
                </c:pt>
                <c:pt idx="7">
                  <c:v>119319.78663522459</c:v>
                </c:pt>
                <c:pt idx="8">
                  <c:v>97530.851738841768</c:v>
                </c:pt>
                <c:pt idx="9">
                  <c:v>68253.653528631781</c:v>
                </c:pt>
                <c:pt idx="10">
                  <c:v>39618.229412515495</c:v>
                </c:pt>
                <c:pt idx="11">
                  <c:v>19004.552691974655</c:v>
                </c:pt>
                <c:pt idx="12">
                  <c:v>7560.3566297610814</c:v>
                </c:pt>
                <c:pt idx="13">
                  <c:v>2507.9686665866352</c:v>
                </c:pt>
                <c:pt idx="14">
                  <c:v>695.99648882531505</c:v>
                </c:pt>
                <c:pt idx="15">
                  <c:v>161.99822336221092</c:v>
                </c:pt>
                <c:pt idx="16">
                  <c:v>32.142056075244817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0F-490C-828D-60554D835D18}"/>
            </c:ext>
          </c:extLst>
        </c:ser>
        <c:ser>
          <c:idx val="5"/>
          <c:order val="5"/>
          <c:tx>
            <c:v>Bimodal(1) 4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{9 min}'!$M$1:$M$31</c:f>
              <c:numCache>
                <c:formatCode>General</c:formatCode>
                <c:ptCount val="31"/>
                <c:pt idx="0">
                  <c:v>2920.617504583352</c:v>
                </c:pt>
                <c:pt idx="1">
                  <c:v>15278.964523873497</c:v>
                </c:pt>
                <c:pt idx="2">
                  <c:v>33023.703874747531</c:v>
                </c:pt>
                <c:pt idx="3">
                  <c:v>38554.08448418945</c:v>
                </c:pt>
                <c:pt idx="4">
                  <c:v>27235.067400848806</c:v>
                </c:pt>
                <c:pt idx="5">
                  <c:v>12885.782633799517</c:v>
                </c:pt>
                <c:pt idx="6">
                  <c:v>4615.3055003567715</c:v>
                </c:pt>
                <c:pt idx="7">
                  <c:v>1341.6020140848325</c:v>
                </c:pt>
                <c:pt idx="8">
                  <c:v>330.85148056236159</c:v>
                </c:pt>
                <c:pt idx="9">
                  <c:v>71.292560807744749</c:v>
                </c:pt>
                <c:pt idx="10">
                  <c:v>13.706045254229037</c:v>
                </c:pt>
                <c:pt idx="11">
                  <c:v>2.3872736826336904</c:v>
                </c:pt>
                <c:pt idx="12">
                  <c:v>0.38114887967500882</c:v>
                </c:pt>
                <c:pt idx="13">
                  <c:v>5.629424963000685E-2</c:v>
                </c:pt>
                <c:pt idx="14">
                  <c:v>7.7464530273361511E-3</c:v>
                </c:pt>
                <c:pt idx="15">
                  <c:v>9.958315045627789E-4</c:v>
                </c:pt>
                <c:pt idx="16">
                  <c:v>1.1612483808356337E-4</c:v>
                </c:pt>
                <c:pt idx="17">
                  <c:v>9.8657852446808661E-6</c:v>
                </c:pt>
                <c:pt idx="18">
                  <c:v>8.1778989713732071E-8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0F-490C-828D-60554D835D18}"/>
            </c:ext>
          </c:extLst>
        </c:ser>
        <c:ser>
          <c:idx val="6"/>
          <c:order val="6"/>
          <c:tx>
            <c:v>Bimodal(2) 5.7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{9 min}'!$O$1:$O$31</c:f>
              <c:numCache>
                <c:formatCode>General</c:formatCode>
                <c:ptCount val="31"/>
                <c:pt idx="0">
                  <c:v>352.80981984730215</c:v>
                </c:pt>
                <c:pt idx="1">
                  <c:v>3786.1846115053718</c:v>
                </c:pt>
                <c:pt idx="2">
                  <c:v>17295.618190003348</c:v>
                </c:pt>
                <c:pt idx="3">
                  <c:v>43774.586717589147</c:v>
                </c:pt>
                <c:pt idx="4">
                  <c:v>67114.816602005667</c:v>
                </c:pt>
                <c:pt idx="5">
                  <c:v>64583.761064959472</c:v>
                </c:pt>
                <c:pt idx="6">
                  <c:v>40112.032043286665</c:v>
                </c:pt>
                <c:pt idx="7">
                  <c:v>17586.693791002323</c:v>
                </c:pt>
                <c:pt idx="8">
                  <c:v>5985.7716903932178</c:v>
                </c:pt>
                <c:pt idx="9">
                  <c:v>1676.6784867232329</c:v>
                </c:pt>
                <c:pt idx="10">
                  <c:v>342.63346844576967</c:v>
                </c:pt>
                <c:pt idx="11">
                  <c:v>49.208458170375451</c:v>
                </c:pt>
                <c:pt idx="12">
                  <c:v>8.5437216912454765</c:v>
                </c:pt>
                <c:pt idx="13">
                  <c:v>2.7328616926167855</c:v>
                </c:pt>
                <c:pt idx="14">
                  <c:v>0.43001453542044416</c:v>
                </c:pt>
                <c:pt idx="15">
                  <c:v>6.2690164527643533E-2</c:v>
                </c:pt>
                <c:pt idx="16">
                  <c:v>8.5226707935513509E-3</c:v>
                </c:pt>
                <c:pt idx="17">
                  <c:v>1.0800180487660718E-3</c:v>
                </c:pt>
                <c:pt idx="18">
                  <c:v>1.21836877129278E-4</c:v>
                </c:pt>
                <c:pt idx="19">
                  <c:v>9.1476587651484839E-6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0F-490C-828D-60554D835D18}"/>
            </c:ext>
          </c:extLst>
        </c:ser>
        <c:ser>
          <c:idx val="7"/>
          <c:order val="7"/>
          <c:tx>
            <c:v>Bimodal(3) 13.1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{9 min}'!$V$1:$V$31</c:f>
              <c:numCache>
                <c:formatCode>General</c:formatCode>
                <c:ptCount val="31"/>
                <c:pt idx="0">
                  <c:v>40.156173279880662</c:v>
                </c:pt>
                <c:pt idx="1">
                  <c:v>522.30522417047291</c:v>
                </c:pt>
                <c:pt idx="2">
                  <c:v>3170.0420946927143</c:v>
                </c:pt>
                <c:pt idx="3">
                  <c:v>11920.385360080527</c:v>
                </c:pt>
                <c:pt idx="4">
                  <c:v>31101.103505333842</c:v>
                </c:pt>
                <c:pt idx="5">
                  <c:v>59762.588694044534</c:v>
                </c:pt>
                <c:pt idx="6">
                  <c:v>87649.233988027481</c:v>
                </c:pt>
                <c:pt idx="7">
                  <c:v>100391.49083013744</c:v>
                </c:pt>
                <c:pt idx="8">
                  <c:v>91214.228567886181</c:v>
                </c:pt>
                <c:pt idx="9">
                  <c:v>66505.682481100797</c:v>
                </c:pt>
                <c:pt idx="10">
                  <c:v>39261.889898815498</c:v>
                </c:pt>
                <c:pt idx="11">
                  <c:v>18952.956960121646</c:v>
                </c:pt>
                <c:pt idx="12">
                  <c:v>7551.4317591901608</c:v>
                </c:pt>
                <c:pt idx="13">
                  <c:v>2505.1795106443883</c:v>
                </c:pt>
                <c:pt idx="14">
                  <c:v>695.55872783686732</c:v>
                </c:pt>
                <c:pt idx="15">
                  <c:v>161.93453736617872</c:v>
                </c:pt>
                <c:pt idx="16">
                  <c:v>32.133417279613184</c:v>
                </c:pt>
                <c:pt idx="17">
                  <c:v>5.8815050142339285</c:v>
                </c:pt>
                <c:pt idx="18">
                  <c:v>1.1406963133384209</c:v>
                </c:pt>
                <c:pt idx="19">
                  <c:v>0.23216875992358635</c:v>
                </c:pt>
                <c:pt idx="20">
                  <c:v>4.1293892764905971E-2</c:v>
                </c:pt>
                <c:pt idx="21">
                  <c:v>6.0196062534639428E-3</c:v>
                </c:pt>
                <c:pt idx="22">
                  <c:v>8.132473962896052E-4</c:v>
                </c:pt>
                <c:pt idx="23">
                  <c:v>1.0072527209111529E-4</c:v>
                </c:pt>
                <c:pt idx="24">
                  <c:v>1.086895730313156E-5</c:v>
                </c:pt>
                <c:pt idx="25">
                  <c:v>9.0282529528077408E-7</c:v>
                </c:pt>
                <c:pt idx="26">
                  <c:v>4.3037720634706326E-8</c:v>
                </c:pt>
                <c:pt idx="27">
                  <c:v>2.0231775507415021E-10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0F-490C-828D-60554D83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47376"/>
        <c:axId val="860946544"/>
      </c:scatterChart>
      <c:valAx>
        <c:axId val="860947376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946544"/>
        <c:crosses val="autoZero"/>
        <c:crossBetween val="midCat"/>
      </c:valAx>
      <c:valAx>
        <c:axId val="86094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9473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{9 min}'!$I$78</c:f>
              <c:numCache>
                <c:formatCode>General</c:formatCode>
                <c:ptCount val="1"/>
                <c:pt idx="0">
                  <c:v>5.3539526675817746E-2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D2-4163-A4D3-23A7BA93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60948624"/>
        <c:axId val="86094987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D2-4163-A4D3-23A7BA939BD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1D2-4163-A4D3-23A7BA939BD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1D2-4163-A4D3-23A7BA93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48624"/>
        <c:axId val="860949872"/>
      </c:scatterChart>
      <c:catAx>
        <c:axId val="86094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949872"/>
        <c:crosses val="autoZero"/>
        <c:auto val="1"/>
        <c:lblAlgn val="ctr"/>
        <c:lblOffset val="100"/>
        <c:noMultiLvlLbl val="0"/>
      </c:catAx>
      <c:valAx>
        <c:axId val="8609498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6094862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{9 min}'!$K$101:$K$120</c:f>
              <c:numCache>
                <c:formatCode>General</c:formatCode>
                <c:ptCount val="20"/>
                <c:pt idx="0">
                  <c:v>2.1527453903647071</c:v>
                </c:pt>
                <c:pt idx="1">
                  <c:v>1.9829088515795024</c:v>
                </c:pt>
                <c:pt idx="2">
                  <c:v>2.8405269636672172</c:v>
                </c:pt>
                <c:pt idx="3">
                  <c:v>2.949931162965894</c:v>
                </c:pt>
                <c:pt idx="4">
                  <c:v>2.5046526994309071</c:v>
                </c:pt>
                <c:pt idx="5">
                  <c:v>1.8515968053100911</c:v>
                </c:pt>
                <c:pt idx="6">
                  <c:v>1.8066182500745886</c:v>
                </c:pt>
                <c:pt idx="7">
                  <c:v>2.8788687167662843</c:v>
                </c:pt>
                <c:pt idx="8">
                  <c:v>2.4051379989313251</c:v>
                </c:pt>
                <c:pt idx="9">
                  <c:v>2.0207349575061073</c:v>
                </c:pt>
              </c:numCache>
            </c:numRef>
          </c:xVal>
          <c:yVal>
            <c:numRef>
              <c:f>'Sheet1 {9 min}'!$Q$101:$Q$120</c:f>
              <c:numCache>
                <c:formatCode>General</c:formatCode>
                <c:ptCount val="20"/>
                <c:pt idx="0">
                  <c:v>0.12140844354020605</c:v>
                </c:pt>
                <c:pt idx="1">
                  <c:v>0.14133209178704315</c:v>
                </c:pt>
                <c:pt idx="2">
                  <c:v>0.45488482206388881</c:v>
                </c:pt>
                <c:pt idx="3">
                  <c:v>0.33651672726128834</c:v>
                </c:pt>
                <c:pt idx="4">
                  <c:v>0.3134318421175174</c:v>
                </c:pt>
                <c:pt idx="5">
                  <c:v>0.13456291321375233</c:v>
                </c:pt>
                <c:pt idx="6">
                  <c:v>0.16533321563799541</c:v>
                </c:pt>
                <c:pt idx="7">
                  <c:v>0.2608417893576499</c:v>
                </c:pt>
                <c:pt idx="8">
                  <c:v>0.30658320962761892</c:v>
                </c:pt>
                <c:pt idx="9">
                  <c:v>0.17446607267039668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8-4737-8698-B1BA56B1E52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{9 min}'!$M$101:$M$120</c:f>
              <c:numCache>
                <c:formatCode>General</c:formatCode>
                <c:ptCount val="20"/>
                <c:pt idx="0">
                  <c:v>2.8638561567836271</c:v>
                </c:pt>
                <c:pt idx="1">
                  <c:v>3.3506626369731318</c:v>
                </c:pt>
                <c:pt idx="2">
                  <c:v>5.4606512726058654</c:v>
                </c:pt>
                <c:pt idx="3">
                  <c:v>4.2654590551208011</c:v>
                </c:pt>
                <c:pt idx="4">
                  <c:v>4.4918365358131647</c:v>
                </c:pt>
                <c:pt idx="5">
                  <c:v>3.3917911473548159</c:v>
                </c:pt>
                <c:pt idx="6">
                  <c:v>3.8434963242345961</c:v>
                </c:pt>
                <c:pt idx="7">
                  <c:v>4.2999099553808025</c:v>
                </c:pt>
                <c:pt idx="8">
                  <c:v>4.8795980033853921</c:v>
                </c:pt>
                <c:pt idx="9">
                  <c:v>3.6538268212035416</c:v>
                </c:pt>
              </c:numCache>
            </c:numRef>
          </c:xVal>
          <c:yVal>
            <c:numRef>
              <c:f>'Sheet1 {9 min}'!$R$101:$R$120</c:f>
              <c:numCache>
                <c:formatCode>General</c:formatCode>
                <c:ptCount val="20"/>
                <c:pt idx="0">
                  <c:v>0.16089124392639248</c:v>
                </c:pt>
                <c:pt idx="1">
                  <c:v>0.17378333237493335</c:v>
                </c:pt>
                <c:pt idx="2">
                  <c:v>0.325952375322828</c:v>
                </c:pt>
                <c:pt idx="3">
                  <c:v>0.30283332156668519</c:v>
                </c:pt>
                <c:pt idx="4">
                  <c:v>0.2490590250658905</c:v>
                </c:pt>
                <c:pt idx="5">
                  <c:v>0.17265393797818973</c:v>
                </c:pt>
                <c:pt idx="6">
                  <c:v>0.2015712428492952</c:v>
                </c:pt>
                <c:pt idx="7">
                  <c:v>0.29296357788655392</c:v>
                </c:pt>
                <c:pt idx="8">
                  <c:v>0.25334941278319478</c:v>
                </c:pt>
                <c:pt idx="9">
                  <c:v>0.20335698021261012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8-4737-8698-B1BA56B1E520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{9 min}'!$O$101:$O$120</c:f>
              <c:numCache>
                <c:formatCode>General</c:formatCode>
                <c:ptCount val="20"/>
                <c:pt idx="0">
                  <c:v>5.8059613853986667</c:v>
                </c:pt>
                <c:pt idx="1">
                  <c:v>5.8168249978313451</c:v>
                </c:pt>
                <c:pt idx="2">
                  <c:v>8.0393018053816885</c:v>
                </c:pt>
                <c:pt idx="3">
                  <c:v>7.2488417088449459</c:v>
                </c:pt>
                <c:pt idx="4">
                  <c:v>6.7933110536523298</c:v>
                </c:pt>
                <c:pt idx="5">
                  <c:v>5.9260014648038233</c:v>
                </c:pt>
                <c:pt idx="6">
                  <c:v>6.0472521607877239</c:v>
                </c:pt>
                <c:pt idx="7">
                  <c:v>6.7116634649784253</c:v>
                </c:pt>
                <c:pt idx="8">
                  <c:v>6.7738215619742865</c:v>
                </c:pt>
                <c:pt idx="9">
                  <c:v>6.1574395156070159</c:v>
                </c:pt>
              </c:numCache>
            </c:numRef>
          </c:xVal>
          <c:yVal>
            <c:numRef>
              <c:f>'Sheet1 {9 min}'!$S$101:$S$120</c:f>
              <c:numCache>
                <c:formatCode>General</c:formatCode>
                <c:ptCount val="20"/>
                <c:pt idx="0">
                  <c:v>0.71770031253340139</c:v>
                </c:pt>
                <c:pt idx="1">
                  <c:v>0.68488457583802353</c:v>
                </c:pt>
                <c:pt idx="2">
                  <c:v>0.21916280261328308</c:v>
                </c:pt>
                <c:pt idx="3">
                  <c:v>0.36064995117202647</c:v>
                </c:pt>
                <c:pt idx="4">
                  <c:v>0.43750913281659209</c:v>
                </c:pt>
                <c:pt idx="5">
                  <c:v>0.69278314880805791</c:v>
                </c:pt>
                <c:pt idx="6">
                  <c:v>0.6330955415127093</c:v>
                </c:pt>
                <c:pt idx="7">
                  <c:v>0.44619463275579624</c:v>
                </c:pt>
                <c:pt idx="8">
                  <c:v>0.44006737758918624</c:v>
                </c:pt>
                <c:pt idx="9">
                  <c:v>0.62217694711699323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8-4737-8698-B1BA56B1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47792"/>
        <c:axId val="873314048"/>
      </c:scatterChart>
      <c:valAx>
        <c:axId val="8609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314048"/>
        <c:crosses val="autoZero"/>
        <c:crossBetween val="midCat"/>
      </c:valAx>
      <c:valAx>
        <c:axId val="873314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94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{10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{10 min}'!$B$1:$B$804</c:f>
              <c:numCache>
                <c:formatCode>General</c:formatCode>
                <c:ptCount val="804"/>
                <c:pt idx="0">
                  <c:v>95.25</c:v>
                </c:pt>
                <c:pt idx="1">
                  <c:v>58</c:v>
                </c:pt>
                <c:pt idx="2">
                  <c:v>46.75</c:v>
                </c:pt>
                <c:pt idx="3">
                  <c:v>55.25</c:v>
                </c:pt>
                <c:pt idx="4">
                  <c:v>82.5</c:v>
                </c:pt>
                <c:pt idx="5">
                  <c:v>72.5</c:v>
                </c:pt>
                <c:pt idx="6">
                  <c:v>33.75</c:v>
                </c:pt>
                <c:pt idx="7">
                  <c:v>12.25</c:v>
                </c:pt>
                <c:pt idx="8">
                  <c:v>9.5</c:v>
                </c:pt>
                <c:pt idx="9">
                  <c:v>8.75</c:v>
                </c:pt>
                <c:pt idx="10">
                  <c:v>17.5</c:v>
                </c:pt>
                <c:pt idx="11">
                  <c:v>35.5</c:v>
                </c:pt>
                <c:pt idx="12">
                  <c:v>49.75</c:v>
                </c:pt>
                <c:pt idx="13">
                  <c:v>52.75</c:v>
                </c:pt>
                <c:pt idx="14">
                  <c:v>41.75</c:v>
                </c:pt>
                <c:pt idx="15">
                  <c:v>22</c:v>
                </c:pt>
                <c:pt idx="16">
                  <c:v>17.25</c:v>
                </c:pt>
                <c:pt idx="17">
                  <c:v>28</c:v>
                </c:pt>
                <c:pt idx="18">
                  <c:v>36.5</c:v>
                </c:pt>
                <c:pt idx="19">
                  <c:v>58.75</c:v>
                </c:pt>
                <c:pt idx="20">
                  <c:v>69</c:v>
                </c:pt>
                <c:pt idx="21">
                  <c:v>44.5</c:v>
                </c:pt>
                <c:pt idx="22">
                  <c:v>55.5</c:v>
                </c:pt>
                <c:pt idx="23">
                  <c:v>82.75</c:v>
                </c:pt>
                <c:pt idx="24">
                  <c:v>81.25</c:v>
                </c:pt>
                <c:pt idx="25">
                  <c:v>72.25</c:v>
                </c:pt>
                <c:pt idx="26">
                  <c:v>53</c:v>
                </c:pt>
                <c:pt idx="27">
                  <c:v>69.5</c:v>
                </c:pt>
                <c:pt idx="28">
                  <c:v>158.69999694824219</c:v>
                </c:pt>
                <c:pt idx="29">
                  <c:v>352.70001220703125</c:v>
                </c:pt>
                <c:pt idx="30">
                  <c:v>669.20001220703125</c:v>
                </c:pt>
                <c:pt idx="31">
                  <c:v>1134</c:v>
                </c:pt>
                <c:pt idx="32">
                  <c:v>1817</c:v>
                </c:pt>
                <c:pt idx="33">
                  <c:v>2742</c:v>
                </c:pt>
                <c:pt idx="34">
                  <c:v>3405</c:v>
                </c:pt>
                <c:pt idx="35">
                  <c:v>2967</c:v>
                </c:pt>
                <c:pt idx="36">
                  <c:v>1760</c:v>
                </c:pt>
                <c:pt idx="37">
                  <c:v>835.70001220703125</c:v>
                </c:pt>
                <c:pt idx="38">
                  <c:v>460.70001220703125</c:v>
                </c:pt>
                <c:pt idx="39">
                  <c:v>304</c:v>
                </c:pt>
                <c:pt idx="40">
                  <c:v>162.69999694824219</c:v>
                </c:pt>
                <c:pt idx="41">
                  <c:v>90.5</c:v>
                </c:pt>
                <c:pt idx="42">
                  <c:v>102.80000305175781</c:v>
                </c:pt>
                <c:pt idx="43">
                  <c:v>104.30000305175781</c:v>
                </c:pt>
                <c:pt idx="44">
                  <c:v>57.5</c:v>
                </c:pt>
                <c:pt idx="45">
                  <c:v>39.5</c:v>
                </c:pt>
                <c:pt idx="46">
                  <c:v>68.25</c:v>
                </c:pt>
                <c:pt idx="47">
                  <c:v>70</c:v>
                </c:pt>
                <c:pt idx="48">
                  <c:v>33.5</c:v>
                </c:pt>
                <c:pt idx="49">
                  <c:v>18.5</c:v>
                </c:pt>
                <c:pt idx="50">
                  <c:v>38.75</c:v>
                </c:pt>
                <c:pt idx="51">
                  <c:v>56.5</c:v>
                </c:pt>
                <c:pt idx="52">
                  <c:v>68.75</c:v>
                </c:pt>
                <c:pt idx="53">
                  <c:v>74.25</c:v>
                </c:pt>
                <c:pt idx="54">
                  <c:v>55.25</c:v>
                </c:pt>
                <c:pt idx="55">
                  <c:v>32.25</c:v>
                </c:pt>
                <c:pt idx="56">
                  <c:v>35.25</c:v>
                </c:pt>
                <c:pt idx="57">
                  <c:v>57.5</c:v>
                </c:pt>
                <c:pt idx="58">
                  <c:v>67.75</c:v>
                </c:pt>
                <c:pt idx="59">
                  <c:v>93.25</c:v>
                </c:pt>
                <c:pt idx="60">
                  <c:v>136.5</c:v>
                </c:pt>
                <c:pt idx="61">
                  <c:v>142</c:v>
                </c:pt>
                <c:pt idx="62">
                  <c:v>137</c:v>
                </c:pt>
                <c:pt idx="63">
                  <c:v>152.80000305175781</c:v>
                </c:pt>
                <c:pt idx="64">
                  <c:v>141.5</c:v>
                </c:pt>
                <c:pt idx="65">
                  <c:v>96.25</c:v>
                </c:pt>
                <c:pt idx="66">
                  <c:v>81.75</c:v>
                </c:pt>
                <c:pt idx="67">
                  <c:v>95</c:v>
                </c:pt>
                <c:pt idx="68">
                  <c:v>149.5</c:v>
                </c:pt>
                <c:pt idx="69">
                  <c:v>253.5</c:v>
                </c:pt>
                <c:pt idx="70">
                  <c:v>453.5</c:v>
                </c:pt>
                <c:pt idx="71">
                  <c:v>857.5</c:v>
                </c:pt>
                <c:pt idx="72">
                  <c:v>2056</c:v>
                </c:pt>
                <c:pt idx="73">
                  <c:v>5952</c:v>
                </c:pt>
                <c:pt idx="74">
                  <c:v>12390</c:v>
                </c:pt>
                <c:pt idx="75">
                  <c:v>16150</c:v>
                </c:pt>
                <c:pt idx="76">
                  <c:v>13480</c:v>
                </c:pt>
                <c:pt idx="77">
                  <c:v>7580</c:v>
                </c:pt>
                <c:pt idx="78">
                  <c:v>3069</c:v>
                </c:pt>
                <c:pt idx="79">
                  <c:v>1008</c:v>
                </c:pt>
                <c:pt idx="80">
                  <c:v>404.29998779296875</c:v>
                </c:pt>
                <c:pt idx="81">
                  <c:v>249.80000305175781</c:v>
                </c:pt>
                <c:pt idx="82">
                  <c:v>180.30000305175781</c:v>
                </c:pt>
                <c:pt idx="83">
                  <c:v>192.5</c:v>
                </c:pt>
                <c:pt idx="84">
                  <c:v>223.19999694824219</c:v>
                </c:pt>
                <c:pt idx="85">
                  <c:v>198.80000305175781</c:v>
                </c:pt>
                <c:pt idx="86">
                  <c:v>152</c:v>
                </c:pt>
                <c:pt idx="87">
                  <c:v>136</c:v>
                </c:pt>
                <c:pt idx="88">
                  <c:v>134.30000305175781</c:v>
                </c:pt>
                <c:pt idx="89">
                  <c:v>115.5</c:v>
                </c:pt>
                <c:pt idx="90">
                  <c:v>83</c:v>
                </c:pt>
                <c:pt idx="91">
                  <c:v>96</c:v>
                </c:pt>
                <c:pt idx="92">
                  <c:v>129.80000305175781</c:v>
                </c:pt>
                <c:pt idx="93">
                  <c:v>106</c:v>
                </c:pt>
                <c:pt idx="94">
                  <c:v>67</c:v>
                </c:pt>
                <c:pt idx="95">
                  <c:v>65.5</c:v>
                </c:pt>
                <c:pt idx="96">
                  <c:v>84</c:v>
                </c:pt>
                <c:pt idx="97">
                  <c:v>109.5</c:v>
                </c:pt>
                <c:pt idx="98">
                  <c:v>132</c:v>
                </c:pt>
                <c:pt idx="99">
                  <c:v>140.80000305175781</c:v>
                </c:pt>
                <c:pt idx="100">
                  <c:v>140</c:v>
                </c:pt>
                <c:pt idx="101">
                  <c:v>126.5</c:v>
                </c:pt>
                <c:pt idx="102">
                  <c:v>133.30000305175781</c:v>
                </c:pt>
                <c:pt idx="103">
                  <c:v>187</c:v>
                </c:pt>
                <c:pt idx="104">
                  <c:v>218.5</c:v>
                </c:pt>
                <c:pt idx="105">
                  <c:v>187.30000305175781</c:v>
                </c:pt>
                <c:pt idx="106">
                  <c:v>166.80000305175781</c:v>
                </c:pt>
                <c:pt idx="107">
                  <c:v>225.69999694824219</c:v>
                </c:pt>
                <c:pt idx="108">
                  <c:v>282</c:v>
                </c:pt>
                <c:pt idx="109">
                  <c:v>306</c:v>
                </c:pt>
                <c:pt idx="110">
                  <c:v>421.29998779296875</c:v>
                </c:pt>
                <c:pt idx="111">
                  <c:v>550.79998779296875</c:v>
                </c:pt>
                <c:pt idx="112">
                  <c:v>938.70001220703125</c:v>
                </c:pt>
                <c:pt idx="113">
                  <c:v>3195</c:v>
                </c:pt>
                <c:pt idx="114">
                  <c:v>11920</c:v>
                </c:pt>
                <c:pt idx="115">
                  <c:v>30080</c:v>
                </c:pt>
                <c:pt idx="116">
                  <c:v>44020</c:v>
                </c:pt>
                <c:pt idx="117">
                  <c:v>37320</c:v>
                </c:pt>
                <c:pt idx="118">
                  <c:v>18890</c:v>
                </c:pt>
                <c:pt idx="119">
                  <c:v>6011</c:v>
                </c:pt>
                <c:pt idx="120">
                  <c:v>1556</c:v>
                </c:pt>
                <c:pt idx="121">
                  <c:v>670</c:v>
                </c:pt>
                <c:pt idx="122">
                  <c:v>473</c:v>
                </c:pt>
                <c:pt idx="123">
                  <c:v>414</c:v>
                </c:pt>
                <c:pt idx="124">
                  <c:v>279.70001220703125</c:v>
                </c:pt>
                <c:pt idx="125">
                  <c:v>155</c:v>
                </c:pt>
                <c:pt idx="126">
                  <c:v>105</c:v>
                </c:pt>
                <c:pt idx="127">
                  <c:v>110.30000305175781</c:v>
                </c:pt>
                <c:pt idx="128">
                  <c:v>172.5</c:v>
                </c:pt>
                <c:pt idx="129">
                  <c:v>238.5</c:v>
                </c:pt>
                <c:pt idx="130">
                  <c:v>225</c:v>
                </c:pt>
                <c:pt idx="131">
                  <c:v>197.80000305175781</c:v>
                </c:pt>
                <c:pt idx="132">
                  <c:v>205.30000305175781</c:v>
                </c:pt>
                <c:pt idx="133">
                  <c:v>197.80000305175781</c:v>
                </c:pt>
                <c:pt idx="134">
                  <c:v>144.19999694824219</c:v>
                </c:pt>
                <c:pt idx="135">
                  <c:v>122.80000305175781</c:v>
                </c:pt>
                <c:pt idx="136">
                  <c:v>202</c:v>
                </c:pt>
                <c:pt idx="137">
                  <c:v>289</c:v>
                </c:pt>
                <c:pt idx="138">
                  <c:v>284.79998779296875</c:v>
                </c:pt>
                <c:pt idx="139">
                  <c:v>239.30000305175781</c:v>
                </c:pt>
                <c:pt idx="140">
                  <c:v>271</c:v>
                </c:pt>
                <c:pt idx="141">
                  <c:v>294.5</c:v>
                </c:pt>
                <c:pt idx="142">
                  <c:v>239.80000305175781</c:v>
                </c:pt>
                <c:pt idx="143">
                  <c:v>209</c:v>
                </c:pt>
                <c:pt idx="144">
                  <c:v>225.5</c:v>
                </c:pt>
                <c:pt idx="145">
                  <c:v>277.29998779296875</c:v>
                </c:pt>
                <c:pt idx="146">
                  <c:v>287.5</c:v>
                </c:pt>
                <c:pt idx="147">
                  <c:v>231.69999694824219</c:v>
                </c:pt>
                <c:pt idx="148">
                  <c:v>227</c:v>
                </c:pt>
                <c:pt idx="149">
                  <c:v>254.5</c:v>
                </c:pt>
                <c:pt idx="150">
                  <c:v>299.29998779296875</c:v>
                </c:pt>
                <c:pt idx="151">
                  <c:v>461.20001220703125</c:v>
                </c:pt>
                <c:pt idx="152">
                  <c:v>730.29998779296875</c:v>
                </c:pt>
                <c:pt idx="153">
                  <c:v>1180</c:v>
                </c:pt>
                <c:pt idx="154">
                  <c:v>3745</c:v>
                </c:pt>
                <c:pt idx="155">
                  <c:v>16440</c:v>
                </c:pt>
                <c:pt idx="156">
                  <c:v>48320</c:v>
                </c:pt>
                <c:pt idx="157">
                  <c:v>78480</c:v>
                </c:pt>
                <c:pt idx="158">
                  <c:v>69650</c:v>
                </c:pt>
                <c:pt idx="159">
                  <c:v>33620</c:v>
                </c:pt>
                <c:pt idx="160">
                  <c:v>8982</c:v>
                </c:pt>
                <c:pt idx="161">
                  <c:v>1806</c:v>
                </c:pt>
                <c:pt idx="162">
                  <c:v>675</c:v>
                </c:pt>
                <c:pt idx="163">
                  <c:v>625.79998779296875</c:v>
                </c:pt>
                <c:pt idx="164">
                  <c:v>675.29998779296875</c:v>
                </c:pt>
                <c:pt idx="165">
                  <c:v>556.29998779296875</c:v>
                </c:pt>
                <c:pt idx="166">
                  <c:v>358.5</c:v>
                </c:pt>
                <c:pt idx="167">
                  <c:v>261</c:v>
                </c:pt>
                <c:pt idx="168">
                  <c:v>253.80000305175781</c:v>
                </c:pt>
                <c:pt idx="169">
                  <c:v>252</c:v>
                </c:pt>
                <c:pt idx="170">
                  <c:v>231.30000305175781</c:v>
                </c:pt>
                <c:pt idx="171">
                  <c:v>208</c:v>
                </c:pt>
                <c:pt idx="172">
                  <c:v>213.19999694824219</c:v>
                </c:pt>
                <c:pt idx="173">
                  <c:v>269.20001220703125</c:v>
                </c:pt>
                <c:pt idx="174">
                  <c:v>328</c:v>
                </c:pt>
                <c:pt idx="175">
                  <c:v>275.20001220703125</c:v>
                </c:pt>
                <c:pt idx="176">
                  <c:v>186</c:v>
                </c:pt>
                <c:pt idx="177">
                  <c:v>164.30000305175781</c:v>
                </c:pt>
                <c:pt idx="178">
                  <c:v>160.30000305175781</c:v>
                </c:pt>
                <c:pt idx="179">
                  <c:v>185.69999694824219</c:v>
                </c:pt>
                <c:pt idx="180">
                  <c:v>247.80000305175781</c:v>
                </c:pt>
                <c:pt idx="181">
                  <c:v>265</c:v>
                </c:pt>
                <c:pt idx="182">
                  <c:v>248</c:v>
                </c:pt>
                <c:pt idx="183">
                  <c:v>231.5</c:v>
                </c:pt>
                <c:pt idx="184">
                  <c:v>192</c:v>
                </c:pt>
                <c:pt idx="185">
                  <c:v>162.30000305175781</c:v>
                </c:pt>
                <c:pt idx="186">
                  <c:v>153.5</c:v>
                </c:pt>
                <c:pt idx="187">
                  <c:v>147.80000305175781</c:v>
                </c:pt>
                <c:pt idx="188">
                  <c:v>230.80000305175781</c:v>
                </c:pt>
                <c:pt idx="189">
                  <c:v>362.5</c:v>
                </c:pt>
                <c:pt idx="190">
                  <c:v>382.20001220703125</c:v>
                </c:pt>
                <c:pt idx="191">
                  <c:v>372.79998779296875</c:v>
                </c:pt>
                <c:pt idx="192">
                  <c:v>441</c:v>
                </c:pt>
                <c:pt idx="193">
                  <c:v>584.29998779296875</c:v>
                </c:pt>
                <c:pt idx="194">
                  <c:v>1381</c:v>
                </c:pt>
                <c:pt idx="195">
                  <c:v>4770</c:v>
                </c:pt>
                <c:pt idx="196">
                  <c:v>18910</c:v>
                </c:pt>
                <c:pt idx="197">
                  <c:v>57290</c:v>
                </c:pt>
                <c:pt idx="198">
                  <c:v>94280</c:v>
                </c:pt>
                <c:pt idx="199">
                  <c:v>81370</c:v>
                </c:pt>
                <c:pt idx="200">
                  <c:v>37290</c:v>
                </c:pt>
                <c:pt idx="201">
                  <c:v>9768</c:v>
                </c:pt>
                <c:pt idx="202">
                  <c:v>2251</c:v>
                </c:pt>
                <c:pt idx="203">
                  <c:v>873.20001220703125</c:v>
                </c:pt>
                <c:pt idx="204">
                  <c:v>626.5</c:v>
                </c:pt>
                <c:pt idx="205">
                  <c:v>551.29998779296875</c:v>
                </c:pt>
                <c:pt idx="206">
                  <c:v>395.79998779296875</c:v>
                </c:pt>
                <c:pt idx="207">
                  <c:v>354.5</c:v>
                </c:pt>
                <c:pt idx="208">
                  <c:v>304.70001220703125</c:v>
                </c:pt>
                <c:pt idx="209">
                  <c:v>203.5</c:v>
                </c:pt>
                <c:pt idx="210">
                  <c:v>168.30000305175781</c:v>
                </c:pt>
                <c:pt idx="211">
                  <c:v>179.30000305175781</c:v>
                </c:pt>
                <c:pt idx="212">
                  <c:v>206.69999694824219</c:v>
                </c:pt>
                <c:pt idx="213">
                  <c:v>219.69999694824219</c:v>
                </c:pt>
                <c:pt idx="214">
                  <c:v>253.30000305175781</c:v>
                </c:pt>
                <c:pt idx="215">
                  <c:v>290.5</c:v>
                </c:pt>
                <c:pt idx="216">
                  <c:v>266</c:v>
                </c:pt>
                <c:pt idx="217">
                  <c:v>248.5</c:v>
                </c:pt>
                <c:pt idx="218">
                  <c:v>290</c:v>
                </c:pt>
                <c:pt idx="219">
                  <c:v>301.29998779296875</c:v>
                </c:pt>
                <c:pt idx="220">
                  <c:v>234.5</c:v>
                </c:pt>
                <c:pt idx="221">
                  <c:v>162.69999694824219</c:v>
                </c:pt>
                <c:pt idx="222">
                  <c:v>135.5</c:v>
                </c:pt>
                <c:pt idx="223">
                  <c:v>151.30000305175781</c:v>
                </c:pt>
                <c:pt idx="224">
                  <c:v>180.80000305175781</c:v>
                </c:pt>
                <c:pt idx="225">
                  <c:v>198.19999694824219</c:v>
                </c:pt>
                <c:pt idx="226">
                  <c:v>195.5</c:v>
                </c:pt>
                <c:pt idx="227">
                  <c:v>206.69999694824219</c:v>
                </c:pt>
                <c:pt idx="228">
                  <c:v>265.79998779296875</c:v>
                </c:pt>
                <c:pt idx="229">
                  <c:v>307</c:v>
                </c:pt>
                <c:pt idx="230">
                  <c:v>288.5</c:v>
                </c:pt>
                <c:pt idx="231">
                  <c:v>329.70001220703125</c:v>
                </c:pt>
                <c:pt idx="232">
                  <c:v>451</c:v>
                </c:pt>
                <c:pt idx="233">
                  <c:v>540.20001220703125</c:v>
                </c:pt>
                <c:pt idx="234">
                  <c:v>661.5</c:v>
                </c:pt>
                <c:pt idx="235">
                  <c:v>1269</c:v>
                </c:pt>
                <c:pt idx="236">
                  <c:v>3586</c:v>
                </c:pt>
                <c:pt idx="237">
                  <c:v>14640</c:v>
                </c:pt>
                <c:pt idx="238">
                  <c:v>48900</c:v>
                </c:pt>
                <c:pt idx="239">
                  <c:v>85420</c:v>
                </c:pt>
                <c:pt idx="240">
                  <c:v>76610</c:v>
                </c:pt>
                <c:pt idx="241">
                  <c:v>36180</c:v>
                </c:pt>
                <c:pt idx="242">
                  <c:v>9683</c:v>
                </c:pt>
                <c:pt idx="243">
                  <c:v>2163</c:v>
                </c:pt>
                <c:pt idx="244">
                  <c:v>868</c:v>
                </c:pt>
                <c:pt idx="245">
                  <c:v>716.5</c:v>
                </c:pt>
                <c:pt idx="246">
                  <c:v>660.5</c:v>
                </c:pt>
                <c:pt idx="247">
                  <c:v>481.70001220703125</c:v>
                </c:pt>
                <c:pt idx="248">
                  <c:v>331</c:v>
                </c:pt>
                <c:pt idx="249">
                  <c:v>277</c:v>
                </c:pt>
                <c:pt idx="250">
                  <c:v>246</c:v>
                </c:pt>
                <c:pt idx="251">
                  <c:v>228</c:v>
                </c:pt>
                <c:pt idx="252">
                  <c:v>175.5</c:v>
                </c:pt>
                <c:pt idx="253">
                  <c:v>123.5</c:v>
                </c:pt>
                <c:pt idx="254">
                  <c:v>167</c:v>
                </c:pt>
                <c:pt idx="255">
                  <c:v>233</c:v>
                </c:pt>
                <c:pt idx="256">
                  <c:v>212.69999694824219</c:v>
                </c:pt>
                <c:pt idx="257">
                  <c:v>169</c:v>
                </c:pt>
                <c:pt idx="258">
                  <c:v>155.30000305175781</c:v>
                </c:pt>
                <c:pt idx="259">
                  <c:v>172.80000305175781</c:v>
                </c:pt>
                <c:pt idx="260">
                  <c:v>259.5</c:v>
                </c:pt>
                <c:pt idx="261">
                  <c:v>319</c:v>
                </c:pt>
                <c:pt idx="262">
                  <c:v>297.5</c:v>
                </c:pt>
                <c:pt idx="263">
                  <c:v>280.5</c:v>
                </c:pt>
                <c:pt idx="264">
                  <c:v>278.29998779296875</c:v>
                </c:pt>
                <c:pt idx="265">
                  <c:v>313</c:v>
                </c:pt>
                <c:pt idx="266">
                  <c:v>348.70001220703125</c:v>
                </c:pt>
                <c:pt idx="267">
                  <c:v>324.5</c:v>
                </c:pt>
                <c:pt idx="268">
                  <c:v>298</c:v>
                </c:pt>
                <c:pt idx="269">
                  <c:v>331.5</c:v>
                </c:pt>
                <c:pt idx="270">
                  <c:v>412.79998779296875</c:v>
                </c:pt>
                <c:pt idx="271">
                  <c:v>374.29998779296875</c:v>
                </c:pt>
                <c:pt idx="272">
                  <c:v>252.30000305175781</c:v>
                </c:pt>
                <c:pt idx="273">
                  <c:v>261.20001220703125</c:v>
                </c:pt>
                <c:pt idx="274">
                  <c:v>346.70001220703125</c:v>
                </c:pt>
                <c:pt idx="275">
                  <c:v>526.79998779296875</c:v>
                </c:pt>
                <c:pt idx="276">
                  <c:v>1060</c:v>
                </c:pt>
                <c:pt idx="277">
                  <c:v>3502</c:v>
                </c:pt>
                <c:pt idx="278">
                  <c:v>13900</c:v>
                </c:pt>
                <c:pt idx="279">
                  <c:v>38590</c:v>
                </c:pt>
                <c:pt idx="280">
                  <c:v>61260</c:v>
                </c:pt>
                <c:pt idx="281">
                  <c:v>54580</c:v>
                </c:pt>
                <c:pt idx="282">
                  <c:v>27660</c:v>
                </c:pt>
                <c:pt idx="283">
                  <c:v>8476</c:v>
                </c:pt>
                <c:pt idx="284">
                  <c:v>2071</c:v>
                </c:pt>
                <c:pt idx="285">
                  <c:v>682.20001220703125</c:v>
                </c:pt>
                <c:pt idx="286">
                  <c:v>420.20001220703125</c:v>
                </c:pt>
                <c:pt idx="287">
                  <c:v>421</c:v>
                </c:pt>
                <c:pt idx="288">
                  <c:v>439.5</c:v>
                </c:pt>
                <c:pt idx="289">
                  <c:v>418</c:v>
                </c:pt>
                <c:pt idx="290">
                  <c:v>256.5</c:v>
                </c:pt>
                <c:pt idx="291">
                  <c:v>109.30000305175781</c:v>
                </c:pt>
                <c:pt idx="292">
                  <c:v>141.80000305175781</c:v>
                </c:pt>
                <c:pt idx="293">
                  <c:v>210.69999694824219</c:v>
                </c:pt>
                <c:pt idx="294">
                  <c:v>196.19999694824219</c:v>
                </c:pt>
                <c:pt idx="295">
                  <c:v>161</c:v>
                </c:pt>
                <c:pt idx="296">
                  <c:v>165</c:v>
                </c:pt>
                <c:pt idx="297">
                  <c:v>175</c:v>
                </c:pt>
                <c:pt idx="298">
                  <c:v>190</c:v>
                </c:pt>
                <c:pt idx="299">
                  <c:v>195.5</c:v>
                </c:pt>
                <c:pt idx="300">
                  <c:v>164.80000305175781</c:v>
                </c:pt>
                <c:pt idx="301">
                  <c:v>156.69999694824219</c:v>
                </c:pt>
                <c:pt idx="302">
                  <c:v>168.30000305175781</c:v>
                </c:pt>
                <c:pt idx="303">
                  <c:v>137.30000305175781</c:v>
                </c:pt>
                <c:pt idx="304">
                  <c:v>110.5</c:v>
                </c:pt>
                <c:pt idx="305">
                  <c:v>160.5</c:v>
                </c:pt>
                <c:pt idx="306">
                  <c:v>205</c:v>
                </c:pt>
                <c:pt idx="307">
                  <c:v>173.19999694824219</c:v>
                </c:pt>
                <c:pt idx="308">
                  <c:v>145.19999694824219</c:v>
                </c:pt>
                <c:pt idx="309">
                  <c:v>134.5</c:v>
                </c:pt>
                <c:pt idx="310">
                  <c:v>144.19999694824219</c:v>
                </c:pt>
                <c:pt idx="311">
                  <c:v>173.19999694824219</c:v>
                </c:pt>
                <c:pt idx="312">
                  <c:v>152.80000305175781</c:v>
                </c:pt>
                <c:pt idx="313">
                  <c:v>146.19999694824219</c:v>
                </c:pt>
                <c:pt idx="314">
                  <c:v>301.5</c:v>
                </c:pt>
                <c:pt idx="315">
                  <c:v>567</c:v>
                </c:pt>
                <c:pt idx="316">
                  <c:v>849.5</c:v>
                </c:pt>
                <c:pt idx="317">
                  <c:v>1313</c:v>
                </c:pt>
                <c:pt idx="318">
                  <c:v>3002</c:v>
                </c:pt>
                <c:pt idx="319">
                  <c:v>10860</c:v>
                </c:pt>
                <c:pt idx="320">
                  <c:v>30410</c:v>
                </c:pt>
                <c:pt idx="321">
                  <c:v>48680</c:v>
                </c:pt>
                <c:pt idx="322">
                  <c:v>43880</c:v>
                </c:pt>
                <c:pt idx="323">
                  <c:v>22970</c:v>
                </c:pt>
                <c:pt idx="324">
                  <c:v>7717</c:v>
                </c:pt>
                <c:pt idx="325">
                  <c:v>2204</c:v>
                </c:pt>
                <c:pt idx="326">
                  <c:v>750.29998779296875</c:v>
                </c:pt>
                <c:pt idx="327">
                  <c:v>474.5</c:v>
                </c:pt>
                <c:pt idx="328">
                  <c:v>430</c:v>
                </c:pt>
                <c:pt idx="329">
                  <c:v>270</c:v>
                </c:pt>
                <c:pt idx="330">
                  <c:v>151</c:v>
                </c:pt>
                <c:pt idx="331">
                  <c:v>224.5</c:v>
                </c:pt>
                <c:pt idx="332">
                  <c:v>314</c:v>
                </c:pt>
                <c:pt idx="333">
                  <c:v>279.70001220703125</c:v>
                </c:pt>
                <c:pt idx="334">
                  <c:v>236.80000305175781</c:v>
                </c:pt>
                <c:pt idx="335">
                  <c:v>157.30000305175781</c:v>
                </c:pt>
                <c:pt idx="336">
                  <c:v>95.5</c:v>
                </c:pt>
                <c:pt idx="337">
                  <c:v>129</c:v>
                </c:pt>
                <c:pt idx="338">
                  <c:v>153.80000305175781</c:v>
                </c:pt>
                <c:pt idx="339">
                  <c:v>135.69999694824219</c:v>
                </c:pt>
                <c:pt idx="340">
                  <c:v>121.19999694824219</c:v>
                </c:pt>
                <c:pt idx="341">
                  <c:v>139.80000305175781</c:v>
                </c:pt>
                <c:pt idx="342">
                  <c:v>186</c:v>
                </c:pt>
                <c:pt idx="343">
                  <c:v>200.19999694824219</c:v>
                </c:pt>
                <c:pt idx="344">
                  <c:v>189.5</c:v>
                </c:pt>
                <c:pt idx="345">
                  <c:v>207</c:v>
                </c:pt>
                <c:pt idx="346">
                  <c:v>215</c:v>
                </c:pt>
                <c:pt idx="347">
                  <c:v>224</c:v>
                </c:pt>
                <c:pt idx="348">
                  <c:v>242.19999694824219</c:v>
                </c:pt>
                <c:pt idx="349">
                  <c:v>226</c:v>
                </c:pt>
                <c:pt idx="350">
                  <c:v>193.30000305175781</c:v>
                </c:pt>
                <c:pt idx="351">
                  <c:v>188.30000305175781</c:v>
                </c:pt>
                <c:pt idx="352">
                  <c:v>190</c:v>
                </c:pt>
                <c:pt idx="353">
                  <c:v>204</c:v>
                </c:pt>
                <c:pt idx="354">
                  <c:v>247.5</c:v>
                </c:pt>
                <c:pt idx="355">
                  <c:v>304.5</c:v>
                </c:pt>
                <c:pt idx="356">
                  <c:v>449.70001220703125</c:v>
                </c:pt>
                <c:pt idx="357">
                  <c:v>674.70001220703125</c:v>
                </c:pt>
                <c:pt idx="358">
                  <c:v>1016</c:v>
                </c:pt>
                <c:pt idx="359">
                  <c:v>2940</c:v>
                </c:pt>
                <c:pt idx="360">
                  <c:v>11870</c:v>
                </c:pt>
                <c:pt idx="361">
                  <c:v>32470</c:v>
                </c:pt>
                <c:pt idx="362">
                  <c:v>52110</c:v>
                </c:pt>
                <c:pt idx="363">
                  <c:v>49140</c:v>
                </c:pt>
                <c:pt idx="364">
                  <c:v>27360</c:v>
                </c:pt>
                <c:pt idx="365">
                  <c:v>9177</c:v>
                </c:pt>
                <c:pt idx="366">
                  <c:v>2323</c:v>
                </c:pt>
                <c:pt idx="367">
                  <c:v>794.20001220703125</c:v>
                </c:pt>
                <c:pt idx="368">
                  <c:v>418.79998779296875</c:v>
                </c:pt>
                <c:pt idx="369">
                  <c:v>404.29998779296875</c:v>
                </c:pt>
                <c:pt idx="370">
                  <c:v>483.20001220703125</c:v>
                </c:pt>
                <c:pt idx="371">
                  <c:v>506.70001220703125</c:v>
                </c:pt>
                <c:pt idx="372">
                  <c:v>390</c:v>
                </c:pt>
                <c:pt idx="373">
                  <c:v>217</c:v>
                </c:pt>
                <c:pt idx="374">
                  <c:v>174.80000305175781</c:v>
                </c:pt>
                <c:pt idx="375">
                  <c:v>239.30000305175781</c:v>
                </c:pt>
                <c:pt idx="376">
                  <c:v>272</c:v>
                </c:pt>
                <c:pt idx="377">
                  <c:v>233.30000305175781</c:v>
                </c:pt>
                <c:pt idx="378">
                  <c:v>189</c:v>
                </c:pt>
                <c:pt idx="379">
                  <c:v>159.5</c:v>
                </c:pt>
                <c:pt idx="380">
                  <c:v>147.5</c:v>
                </c:pt>
                <c:pt idx="381">
                  <c:v>195</c:v>
                </c:pt>
                <c:pt idx="382">
                  <c:v>255.5</c:v>
                </c:pt>
                <c:pt idx="383">
                  <c:v>253.5</c:v>
                </c:pt>
                <c:pt idx="384">
                  <c:v>206</c:v>
                </c:pt>
                <c:pt idx="385">
                  <c:v>165</c:v>
                </c:pt>
                <c:pt idx="386">
                  <c:v>148.19999694824219</c:v>
                </c:pt>
                <c:pt idx="387">
                  <c:v>164</c:v>
                </c:pt>
                <c:pt idx="388">
                  <c:v>177.30000305175781</c:v>
                </c:pt>
                <c:pt idx="389">
                  <c:v>123.80000305175781</c:v>
                </c:pt>
                <c:pt idx="390">
                  <c:v>85</c:v>
                </c:pt>
                <c:pt idx="391">
                  <c:v>150.5</c:v>
                </c:pt>
                <c:pt idx="392">
                  <c:v>244</c:v>
                </c:pt>
                <c:pt idx="393">
                  <c:v>298.20001220703125</c:v>
                </c:pt>
                <c:pt idx="394">
                  <c:v>290</c:v>
                </c:pt>
                <c:pt idx="395">
                  <c:v>246.5</c:v>
                </c:pt>
                <c:pt idx="396">
                  <c:v>331</c:v>
                </c:pt>
                <c:pt idx="397">
                  <c:v>544</c:v>
                </c:pt>
                <c:pt idx="398">
                  <c:v>694.70001220703125</c:v>
                </c:pt>
                <c:pt idx="399">
                  <c:v>1013</c:v>
                </c:pt>
                <c:pt idx="400">
                  <c:v>2687</c:v>
                </c:pt>
                <c:pt idx="401">
                  <c:v>11880</c:v>
                </c:pt>
                <c:pt idx="402">
                  <c:v>39320</c:v>
                </c:pt>
                <c:pt idx="403">
                  <c:v>70290</c:v>
                </c:pt>
                <c:pt idx="404">
                  <c:v>67520</c:v>
                </c:pt>
                <c:pt idx="405">
                  <c:v>35390</c:v>
                </c:pt>
                <c:pt idx="406">
                  <c:v>10590</c:v>
                </c:pt>
                <c:pt idx="407">
                  <c:v>2432</c:v>
                </c:pt>
                <c:pt idx="408">
                  <c:v>773.20001220703125</c:v>
                </c:pt>
                <c:pt idx="409">
                  <c:v>579.5</c:v>
                </c:pt>
                <c:pt idx="410">
                  <c:v>647.5</c:v>
                </c:pt>
                <c:pt idx="411">
                  <c:v>511.70001220703125</c:v>
                </c:pt>
                <c:pt idx="412">
                  <c:v>291.29998779296875</c:v>
                </c:pt>
                <c:pt idx="413">
                  <c:v>222</c:v>
                </c:pt>
                <c:pt idx="414">
                  <c:v>220</c:v>
                </c:pt>
                <c:pt idx="415">
                  <c:v>207.19999694824219</c:v>
                </c:pt>
                <c:pt idx="416">
                  <c:v>222</c:v>
                </c:pt>
                <c:pt idx="417">
                  <c:v>211.5</c:v>
                </c:pt>
                <c:pt idx="418">
                  <c:v>163.5</c:v>
                </c:pt>
                <c:pt idx="419">
                  <c:v>124.5</c:v>
                </c:pt>
                <c:pt idx="420">
                  <c:v>143.5</c:v>
                </c:pt>
                <c:pt idx="421">
                  <c:v>187</c:v>
                </c:pt>
                <c:pt idx="422">
                  <c:v>245.30000305175781</c:v>
                </c:pt>
                <c:pt idx="423">
                  <c:v>304.29998779296875</c:v>
                </c:pt>
                <c:pt idx="424">
                  <c:v>288</c:v>
                </c:pt>
                <c:pt idx="425">
                  <c:v>246.69999694824219</c:v>
                </c:pt>
                <c:pt idx="426">
                  <c:v>242.19999694824219</c:v>
                </c:pt>
                <c:pt idx="427">
                  <c:v>267.20001220703125</c:v>
                </c:pt>
                <c:pt idx="428">
                  <c:v>241.5</c:v>
                </c:pt>
                <c:pt idx="429">
                  <c:v>162.69999694824219</c:v>
                </c:pt>
                <c:pt idx="430">
                  <c:v>174</c:v>
                </c:pt>
                <c:pt idx="431">
                  <c:v>243.80000305175781</c:v>
                </c:pt>
                <c:pt idx="432">
                  <c:v>250.5</c:v>
                </c:pt>
                <c:pt idx="433">
                  <c:v>233</c:v>
                </c:pt>
                <c:pt idx="434">
                  <c:v>233.5</c:v>
                </c:pt>
                <c:pt idx="435">
                  <c:v>248.5</c:v>
                </c:pt>
                <c:pt idx="436">
                  <c:v>297.29998779296875</c:v>
                </c:pt>
                <c:pt idx="437">
                  <c:v>365.79998779296875</c:v>
                </c:pt>
                <c:pt idx="438">
                  <c:v>448.5</c:v>
                </c:pt>
                <c:pt idx="439">
                  <c:v>553.20001220703125</c:v>
                </c:pt>
                <c:pt idx="440">
                  <c:v>921.29998779296875</c:v>
                </c:pt>
                <c:pt idx="441">
                  <c:v>2908</c:v>
                </c:pt>
                <c:pt idx="442">
                  <c:v>13740</c:v>
                </c:pt>
                <c:pt idx="443">
                  <c:v>46090</c:v>
                </c:pt>
                <c:pt idx="444">
                  <c:v>82530</c:v>
                </c:pt>
                <c:pt idx="445">
                  <c:v>78490</c:v>
                </c:pt>
                <c:pt idx="446">
                  <c:v>40010</c:v>
                </c:pt>
                <c:pt idx="447">
                  <c:v>11480</c:v>
                </c:pt>
                <c:pt idx="448">
                  <c:v>2663</c:v>
                </c:pt>
                <c:pt idx="449">
                  <c:v>907.20001220703125</c:v>
                </c:pt>
                <c:pt idx="450">
                  <c:v>581.5</c:v>
                </c:pt>
                <c:pt idx="451">
                  <c:v>481</c:v>
                </c:pt>
                <c:pt idx="452">
                  <c:v>373.5</c:v>
                </c:pt>
                <c:pt idx="453">
                  <c:v>220.30000305175781</c:v>
                </c:pt>
                <c:pt idx="454">
                  <c:v>156.69999694824219</c:v>
                </c:pt>
                <c:pt idx="455">
                  <c:v>281.29998779296875</c:v>
                </c:pt>
                <c:pt idx="456">
                  <c:v>358.70001220703125</c:v>
                </c:pt>
                <c:pt idx="457">
                  <c:v>312</c:v>
                </c:pt>
                <c:pt idx="458">
                  <c:v>276.79998779296875</c:v>
                </c:pt>
                <c:pt idx="459">
                  <c:v>223.19999694824219</c:v>
                </c:pt>
                <c:pt idx="460">
                  <c:v>134.5</c:v>
                </c:pt>
                <c:pt idx="461">
                  <c:v>116.30000305175781</c:v>
                </c:pt>
                <c:pt idx="462">
                  <c:v>178</c:v>
                </c:pt>
                <c:pt idx="463">
                  <c:v>246.5</c:v>
                </c:pt>
                <c:pt idx="464">
                  <c:v>307</c:v>
                </c:pt>
                <c:pt idx="465">
                  <c:v>372.29998779296875</c:v>
                </c:pt>
                <c:pt idx="466">
                  <c:v>349.5</c:v>
                </c:pt>
                <c:pt idx="467">
                  <c:v>215.5</c:v>
                </c:pt>
                <c:pt idx="468">
                  <c:v>203</c:v>
                </c:pt>
                <c:pt idx="469">
                  <c:v>337.29998779296875</c:v>
                </c:pt>
                <c:pt idx="470">
                  <c:v>377.5</c:v>
                </c:pt>
                <c:pt idx="471">
                  <c:v>300.5</c:v>
                </c:pt>
                <c:pt idx="472">
                  <c:v>265.79998779296875</c:v>
                </c:pt>
                <c:pt idx="473">
                  <c:v>274.29998779296875</c:v>
                </c:pt>
                <c:pt idx="474">
                  <c:v>255</c:v>
                </c:pt>
                <c:pt idx="475">
                  <c:v>278</c:v>
                </c:pt>
                <c:pt idx="476">
                  <c:v>335.70001220703125</c:v>
                </c:pt>
                <c:pt idx="477">
                  <c:v>398.70001220703125</c:v>
                </c:pt>
                <c:pt idx="478">
                  <c:v>482.70001220703125</c:v>
                </c:pt>
                <c:pt idx="479">
                  <c:v>466.5</c:v>
                </c:pt>
                <c:pt idx="480">
                  <c:v>454.5</c:v>
                </c:pt>
                <c:pt idx="481">
                  <c:v>750.79998779296875</c:v>
                </c:pt>
                <c:pt idx="482">
                  <c:v>2769</c:v>
                </c:pt>
                <c:pt idx="483">
                  <c:v>14340</c:v>
                </c:pt>
                <c:pt idx="484">
                  <c:v>48470</c:v>
                </c:pt>
                <c:pt idx="485">
                  <c:v>85010</c:v>
                </c:pt>
                <c:pt idx="486">
                  <c:v>78280</c:v>
                </c:pt>
                <c:pt idx="487">
                  <c:v>38420</c:v>
                </c:pt>
                <c:pt idx="488">
                  <c:v>10550</c:v>
                </c:pt>
                <c:pt idx="489">
                  <c:v>2366</c:v>
                </c:pt>
                <c:pt idx="490">
                  <c:v>973.20001220703125</c:v>
                </c:pt>
                <c:pt idx="491">
                  <c:v>829.29998779296875</c:v>
                </c:pt>
                <c:pt idx="492">
                  <c:v>766.20001220703125</c:v>
                </c:pt>
                <c:pt idx="493">
                  <c:v>517.29998779296875</c:v>
                </c:pt>
                <c:pt idx="494">
                  <c:v>300</c:v>
                </c:pt>
                <c:pt idx="495">
                  <c:v>296.70001220703125</c:v>
                </c:pt>
                <c:pt idx="496">
                  <c:v>316.79998779296875</c:v>
                </c:pt>
                <c:pt idx="497">
                  <c:v>319</c:v>
                </c:pt>
                <c:pt idx="498">
                  <c:v>342.79998779296875</c:v>
                </c:pt>
                <c:pt idx="499">
                  <c:v>293.29998779296875</c:v>
                </c:pt>
                <c:pt idx="500">
                  <c:v>236.19999694824219</c:v>
                </c:pt>
                <c:pt idx="501">
                  <c:v>233.69999694824219</c:v>
                </c:pt>
                <c:pt idx="502">
                  <c:v>232.19999694824219</c:v>
                </c:pt>
                <c:pt idx="503">
                  <c:v>231.30000305175781</c:v>
                </c:pt>
                <c:pt idx="504">
                  <c:v>298.20001220703125</c:v>
                </c:pt>
                <c:pt idx="505">
                  <c:v>388.79998779296875</c:v>
                </c:pt>
                <c:pt idx="506">
                  <c:v>332.79998779296875</c:v>
                </c:pt>
                <c:pt idx="507">
                  <c:v>204</c:v>
                </c:pt>
                <c:pt idx="508">
                  <c:v>140</c:v>
                </c:pt>
                <c:pt idx="509">
                  <c:v>131.5</c:v>
                </c:pt>
                <c:pt idx="510">
                  <c:v>144.80000305175781</c:v>
                </c:pt>
                <c:pt idx="511">
                  <c:v>203</c:v>
                </c:pt>
                <c:pt idx="512">
                  <c:v>310.29998779296875</c:v>
                </c:pt>
                <c:pt idx="513">
                  <c:v>301</c:v>
                </c:pt>
                <c:pt idx="514">
                  <c:v>203.80000305175781</c:v>
                </c:pt>
                <c:pt idx="515">
                  <c:v>189.30000305175781</c:v>
                </c:pt>
                <c:pt idx="516">
                  <c:v>212.30000305175781</c:v>
                </c:pt>
                <c:pt idx="517">
                  <c:v>276.29998779296875</c:v>
                </c:pt>
                <c:pt idx="518">
                  <c:v>403.5</c:v>
                </c:pt>
                <c:pt idx="519">
                  <c:v>419</c:v>
                </c:pt>
                <c:pt idx="520">
                  <c:v>394.70001220703125</c:v>
                </c:pt>
                <c:pt idx="521">
                  <c:v>583</c:v>
                </c:pt>
                <c:pt idx="522">
                  <c:v>1220</c:v>
                </c:pt>
                <c:pt idx="523">
                  <c:v>3718</c:v>
                </c:pt>
                <c:pt idx="524">
                  <c:v>14190</c:v>
                </c:pt>
                <c:pt idx="525">
                  <c:v>40120</c:v>
                </c:pt>
                <c:pt idx="526">
                  <c:v>63460</c:v>
                </c:pt>
                <c:pt idx="527">
                  <c:v>54510</c:v>
                </c:pt>
                <c:pt idx="528">
                  <c:v>25870</c:v>
                </c:pt>
                <c:pt idx="529">
                  <c:v>7356</c:v>
                </c:pt>
                <c:pt idx="530">
                  <c:v>1686</c:v>
                </c:pt>
                <c:pt idx="531">
                  <c:v>587.20001220703125</c:v>
                </c:pt>
                <c:pt idx="532">
                  <c:v>443</c:v>
                </c:pt>
                <c:pt idx="533">
                  <c:v>406.5</c:v>
                </c:pt>
                <c:pt idx="534">
                  <c:v>357.5</c:v>
                </c:pt>
                <c:pt idx="535">
                  <c:v>295</c:v>
                </c:pt>
                <c:pt idx="536">
                  <c:v>289.79998779296875</c:v>
                </c:pt>
                <c:pt idx="537">
                  <c:v>286.79998779296875</c:v>
                </c:pt>
                <c:pt idx="538">
                  <c:v>229.30000305175781</c:v>
                </c:pt>
                <c:pt idx="539">
                  <c:v>141.5</c:v>
                </c:pt>
                <c:pt idx="540">
                  <c:v>77.25</c:v>
                </c:pt>
                <c:pt idx="541">
                  <c:v>68.75</c:v>
                </c:pt>
                <c:pt idx="542">
                  <c:v>64.75</c:v>
                </c:pt>
                <c:pt idx="543">
                  <c:v>62</c:v>
                </c:pt>
                <c:pt idx="544">
                  <c:v>88.75</c:v>
                </c:pt>
                <c:pt idx="545">
                  <c:v>117.30000305175781</c:v>
                </c:pt>
                <c:pt idx="546">
                  <c:v>130.5</c:v>
                </c:pt>
                <c:pt idx="547">
                  <c:v>117.5</c:v>
                </c:pt>
                <c:pt idx="548">
                  <c:v>139</c:v>
                </c:pt>
                <c:pt idx="549">
                  <c:v>177.30000305175781</c:v>
                </c:pt>
                <c:pt idx="550">
                  <c:v>143</c:v>
                </c:pt>
                <c:pt idx="551">
                  <c:v>131.5</c:v>
                </c:pt>
                <c:pt idx="552">
                  <c:v>172.80000305175781</c:v>
                </c:pt>
                <c:pt idx="553">
                  <c:v>172.5</c:v>
                </c:pt>
                <c:pt idx="554">
                  <c:v>130.30000305175781</c:v>
                </c:pt>
                <c:pt idx="555">
                  <c:v>112.5</c:v>
                </c:pt>
                <c:pt idx="556">
                  <c:v>162.69999694824219</c:v>
                </c:pt>
                <c:pt idx="557">
                  <c:v>225.5</c:v>
                </c:pt>
                <c:pt idx="558">
                  <c:v>200.19999694824219</c:v>
                </c:pt>
                <c:pt idx="559">
                  <c:v>141</c:v>
                </c:pt>
                <c:pt idx="560">
                  <c:v>173.5</c:v>
                </c:pt>
                <c:pt idx="561">
                  <c:v>290</c:v>
                </c:pt>
                <c:pt idx="562">
                  <c:v>421.79998779296875</c:v>
                </c:pt>
                <c:pt idx="563">
                  <c:v>875.20001220703125</c:v>
                </c:pt>
                <c:pt idx="564">
                  <c:v>2957</c:v>
                </c:pt>
                <c:pt idx="565">
                  <c:v>10710</c:v>
                </c:pt>
                <c:pt idx="566">
                  <c:v>26440</c:v>
                </c:pt>
                <c:pt idx="567">
                  <c:v>37410</c:v>
                </c:pt>
                <c:pt idx="568">
                  <c:v>29660</c:v>
                </c:pt>
                <c:pt idx="569">
                  <c:v>13520</c:v>
                </c:pt>
                <c:pt idx="570">
                  <c:v>4228</c:v>
                </c:pt>
                <c:pt idx="571">
                  <c:v>1345</c:v>
                </c:pt>
                <c:pt idx="572">
                  <c:v>489.5</c:v>
                </c:pt>
                <c:pt idx="573">
                  <c:v>351.29998779296875</c:v>
                </c:pt>
                <c:pt idx="574">
                  <c:v>370.29998779296875</c:v>
                </c:pt>
                <c:pt idx="575">
                  <c:v>279.70001220703125</c:v>
                </c:pt>
                <c:pt idx="576">
                  <c:v>147</c:v>
                </c:pt>
                <c:pt idx="577">
                  <c:v>67.25</c:v>
                </c:pt>
                <c:pt idx="578">
                  <c:v>55.75</c:v>
                </c:pt>
                <c:pt idx="579">
                  <c:v>97.5</c:v>
                </c:pt>
                <c:pt idx="580">
                  <c:v>129.80000305175781</c:v>
                </c:pt>
                <c:pt idx="581">
                  <c:v>133.5</c:v>
                </c:pt>
                <c:pt idx="582">
                  <c:v>143.80000305175781</c:v>
                </c:pt>
                <c:pt idx="583">
                  <c:v>131.69999694824219</c:v>
                </c:pt>
                <c:pt idx="584">
                  <c:v>108.30000305175781</c:v>
                </c:pt>
                <c:pt idx="585">
                  <c:v>135.5</c:v>
                </c:pt>
                <c:pt idx="586">
                  <c:v>144.80000305175781</c:v>
                </c:pt>
                <c:pt idx="587">
                  <c:v>109.69999694824219</c:v>
                </c:pt>
                <c:pt idx="588">
                  <c:v>95.25</c:v>
                </c:pt>
                <c:pt idx="589">
                  <c:v>79.5</c:v>
                </c:pt>
                <c:pt idx="590">
                  <c:v>59</c:v>
                </c:pt>
                <c:pt idx="591">
                  <c:v>59.5</c:v>
                </c:pt>
                <c:pt idx="592">
                  <c:v>85.75</c:v>
                </c:pt>
                <c:pt idx="593">
                  <c:v>114.80000305175781</c:v>
                </c:pt>
                <c:pt idx="594">
                  <c:v>150</c:v>
                </c:pt>
                <c:pt idx="595">
                  <c:v>221.5</c:v>
                </c:pt>
                <c:pt idx="596">
                  <c:v>238</c:v>
                </c:pt>
                <c:pt idx="597">
                  <c:v>182</c:v>
                </c:pt>
                <c:pt idx="598">
                  <c:v>161.69999694824219</c:v>
                </c:pt>
                <c:pt idx="599">
                  <c:v>163.80000305175781</c:v>
                </c:pt>
                <c:pt idx="600">
                  <c:v>143.30000305175781</c:v>
                </c:pt>
                <c:pt idx="601">
                  <c:v>145.5</c:v>
                </c:pt>
                <c:pt idx="602">
                  <c:v>199</c:v>
                </c:pt>
                <c:pt idx="603">
                  <c:v>330.29998779296875</c:v>
                </c:pt>
                <c:pt idx="604">
                  <c:v>840</c:v>
                </c:pt>
                <c:pt idx="605">
                  <c:v>2543</c:v>
                </c:pt>
                <c:pt idx="606">
                  <c:v>7000</c:v>
                </c:pt>
                <c:pt idx="607">
                  <c:v>13170</c:v>
                </c:pt>
                <c:pt idx="608">
                  <c:v>15750</c:v>
                </c:pt>
                <c:pt idx="609">
                  <c:v>12150</c:v>
                </c:pt>
                <c:pt idx="610">
                  <c:v>6166</c:v>
                </c:pt>
                <c:pt idx="611">
                  <c:v>2214</c:v>
                </c:pt>
                <c:pt idx="612">
                  <c:v>706.5</c:v>
                </c:pt>
                <c:pt idx="613">
                  <c:v>322.5</c:v>
                </c:pt>
                <c:pt idx="614">
                  <c:v>243</c:v>
                </c:pt>
                <c:pt idx="615">
                  <c:v>131.69999694824219</c:v>
                </c:pt>
                <c:pt idx="616">
                  <c:v>79.75</c:v>
                </c:pt>
                <c:pt idx="617">
                  <c:v>123.5</c:v>
                </c:pt>
                <c:pt idx="618">
                  <c:v>155.80000305175781</c:v>
                </c:pt>
                <c:pt idx="619">
                  <c:v>123.5</c:v>
                </c:pt>
                <c:pt idx="620">
                  <c:v>76.5</c:v>
                </c:pt>
                <c:pt idx="621">
                  <c:v>63.25</c:v>
                </c:pt>
                <c:pt idx="622">
                  <c:v>85.75</c:v>
                </c:pt>
                <c:pt idx="623">
                  <c:v>94.75</c:v>
                </c:pt>
                <c:pt idx="624">
                  <c:v>83.5</c:v>
                </c:pt>
                <c:pt idx="625">
                  <c:v>70</c:v>
                </c:pt>
                <c:pt idx="626">
                  <c:v>66.5</c:v>
                </c:pt>
                <c:pt idx="627">
                  <c:v>88.25</c:v>
                </c:pt>
                <c:pt idx="628">
                  <c:v>111.5</c:v>
                </c:pt>
                <c:pt idx="629">
                  <c:v>112.30000305175781</c:v>
                </c:pt>
                <c:pt idx="630">
                  <c:v>95</c:v>
                </c:pt>
                <c:pt idx="631">
                  <c:v>106</c:v>
                </c:pt>
                <c:pt idx="632">
                  <c:v>132</c:v>
                </c:pt>
                <c:pt idx="633">
                  <c:v>96</c:v>
                </c:pt>
                <c:pt idx="634">
                  <c:v>44.5</c:v>
                </c:pt>
                <c:pt idx="635">
                  <c:v>65.25</c:v>
                </c:pt>
                <c:pt idx="636">
                  <c:v>125</c:v>
                </c:pt>
                <c:pt idx="637">
                  <c:v>140.30000305175781</c:v>
                </c:pt>
                <c:pt idx="638">
                  <c:v>113.30000305175781</c:v>
                </c:pt>
                <c:pt idx="639">
                  <c:v>98.25</c:v>
                </c:pt>
                <c:pt idx="640">
                  <c:v>99.5</c:v>
                </c:pt>
                <c:pt idx="641">
                  <c:v>124</c:v>
                </c:pt>
                <c:pt idx="642">
                  <c:v>173</c:v>
                </c:pt>
                <c:pt idx="643">
                  <c:v>207.5</c:v>
                </c:pt>
                <c:pt idx="644">
                  <c:v>243.5</c:v>
                </c:pt>
                <c:pt idx="645">
                  <c:v>446.29998779296875</c:v>
                </c:pt>
                <c:pt idx="646">
                  <c:v>1213</c:v>
                </c:pt>
                <c:pt idx="647">
                  <c:v>3065</c:v>
                </c:pt>
                <c:pt idx="648">
                  <c:v>5327</c:v>
                </c:pt>
                <c:pt idx="649">
                  <c:v>6087</c:v>
                </c:pt>
                <c:pt idx="650">
                  <c:v>4693</c:v>
                </c:pt>
                <c:pt idx="651">
                  <c:v>2453</c:v>
                </c:pt>
                <c:pt idx="652">
                  <c:v>886.5</c:v>
                </c:pt>
                <c:pt idx="653">
                  <c:v>277.5</c:v>
                </c:pt>
                <c:pt idx="654">
                  <c:v>128.30000305175781</c:v>
                </c:pt>
                <c:pt idx="655">
                  <c:v>90.25</c:v>
                </c:pt>
                <c:pt idx="656">
                  <c:v>50.75</c:v>
                </c:pt>
                <c:pt idx="657">
                  <c:v>44.5</c:v>
                </c:pt>
                <c:pt idx="658">
                  <c:v>75.25</c:v>
                </c:pt>
                <c:pt idx="659">
                  <c:v>101.30000305175781</c:v>
                </c:pt>
                <c:pt idx="660">
                  <c:v>88.5</c:v>
                </c:pt>
                <c:pt idx="661">
                  <c:v>55.5</c:v>
                </c:pt>
                <c:pt idx="662">
                  <c:v>42.5</c:v>
                </c:pt>
                <c:pt idx="663">
                  <c:v>43.5</c:v>
                </c:pt>
                <c:pt idx="664">
                  <c:v>44.5</c:v>
                </c:pt>
                <c:pt idx="665">
                  <c:v>65.5</c:v>
                </c:pt>
                <c:pt idx="666">
                  <c:v>97</c:v>
                </c:pt>
                <c:pt idx="667">
                  <c:v>95.75</c:v>
                </c:pt>
                <c:pt idx="668">
                  <c:v>100</c:v>
                </c:pt>
                <c:pt idx="669">
                  <c:v>127.80000305175781</c:v>
                </c:pt>
                <c:pt idx="670">
                  <c:v>116.80000305175781</c:v>
                </c:pt>
                <c:pt idx="671">
                  <c:v>71.5</c:v>
                </c:pt>
                <c:pt idx="672">
                  <c:v>55.5</c:v>
                </c:pt>
                <c:pt idx="673">
                  <c:v>85.25</c:v>
                </c:pt>
                <c:pt idx="674">
                  <c:v>128.5</c:v>
                </c:pt>
                <c:pt idx="675">
                  <c:v>145.19999694824219</c:v>
                </c:pt>
                <c:pt idx="676">
                  <c:v>106</c:v>
                </c:pt>
                <c:pt idx="677">
                  <c:v>47</c:v>
                </c:pt>
                <c:pt idx="678">
                  <c:v>26.75</c:v>
                </c:pt>
                <c:pt idx="679">
                  <c:v>31.25</c:v>
                </c:pt>
                <c:pt idx="680">
                  <c:v>28.25</c:v>
                </c:pt>
                <c:pt idx="681">
                  <c:v>51.25</c:v>
                </c:pt>
                <c:pt idx="682">
                  <c:v>104.30000305175781</c:v>
                </c:pt>
                <c:pt idx="683">
                  <c:v>144.19999694824219</c:v>
                </c:pt>
                <c:pt idx="684">
                  <c:v>216.5</c:v>
                </c:pt>
                <c:pt idx="685">
                  <c:v>343.79998779296875</c:v>
                </c:pt>
                <c:pt idx="686">
                  <c:v>498.20001220703125</c:v>
                </c:pt>
                <c:pt idx="687">
                  <c:v>850.20001220703125</c:v>
                </c:pt>
                <c:pt idx="688">
                  <c:v>1423</c:v>
                </c:pt>
                <c:pt idx="689">
                  <c:v>1836</c:v>
                </c:pt>
                <c:pt idx="690">
                  <c:v>1790</c:v>
                </c:pt>
                <c:pt idx="691">
                  <c:v>1295</c:v>
                </c:pt>
                <c:pt idx="692">
                  <c:v>653.70001220703125</c:v>
                </c:pt>
                <c:pt idx="693">
                  <c:v>245</c:v>
                </c:pt>
                <c:pt idx="694">
                  <c:v>126</c:v>
                </c:pt>
                <c:pt idx="695">
                  <c:v>94.5</c:v>
                </c:pt>
                <c:pt idx="696">
                  <c:v>63.5</c:v>
                </c:pt>
                <c:pt idx="697">
                  <c:v>58</c:v>
                </c:pt>
                <c:pt idx="698">
                  <c:v>49.75</c:v>
                </c:pt>
                <c:pt idx="699">
                  <c:v>30.25</c:v>
                </c:pt>
                <c:pt idx="700">
                  <c:v>19.75</c:v>
                </c:pt>
                <c:pt idx="701">
                  <c:v>23.75</c:v>
                </c:pt>
                <c:pt idx="702">
                  <c:v>28.75</c:v>
                </c:pt>
                <c:pt idx="703">
                  <c:v>31</c:v>
                </c:pt>
                <c:pt idx="704">
                  <c:v>27</c:v>
                </c:pt>
                <c:pt idx="705">
                  <c:v>10.25</c:v>
                </c:pt>
                <c:pt idx="706">
                  <c:v>8.75</c:v>
                </c:pt>
                <c:pt idx="707">
                  <c:v>41.25</c:v>
                </c:pt>
                <c:pt idx="708">
                  <c:v>70.25</c:v>
                </c:pt>
                <c:pt idx="709">
                  <c:v>60.25</c:v>
                </c:pt>
                <c:pt idx="710">
                  <c:v>55.75</c:v>
                </c:pt>
                <c:pt idx="711">
                  <c:v>66.25</c:v>
                </c:pt>
                <c:pt idx="712">
                  <c:v>69</c:v>
                </c:pt>
                <c:pt idx="713">
                  <c:v>66.75</c:v>
                </c:pt>
                <c:pt idx="714">
                  <c:v>39.25</c:v>
                </c:pt>
                <c:pt idx="715">
                  <c:v>24</c:v>
                </c:pt>
                <c:pt idx="716">
                  <c:v>26.25</c:v>
                </c:pt>
                <c:pt idx="717">
                  <c:v>15</c:v>
                </c:pt>
                <c:pt idx="718">
                  <c:v>27</c:v>
                </c:pt>
                <c:pt idx="719">
                  <c:v>63.75</c:v>
                </c:pt>
                <c:pt idx="720">
                  <c:v>67.5</c:v>
                </c:pt>
                <c:pt idx="721">
                  <c:v>87.25</c:v>
                </c:pt>
                <c:pt idx="722">
                  <c:v>178.30000305175781</c:v>
                </c:pt>
                <c:pt idx="723">
                  <c:v>237.5</c:v>
                </c:pt>
                <c:pt idx="724">
                  <c:v>208.30000305175781</c:v>
                </c:pt>
                <c:pt idx="725">
                  <c:v>227.5</c:v>
                </c:pt>
                <c:pt idx="726">
                  <c:v>358.5</c:v>
                </c:pt>
                <c:pt idx="727">
                  <c:v>445.20001220703125</c:v>
                </c:pt>
                <c:pt idx="728">
                  <c:v>468</c:v>
                </c:pt>
                <c:pt idx="729">
                  <c:v>568.79998779296875</c:v>
                </c:pt>
                <c:pt idx="730">
                  <c:v>677</c:v>
                </c:pt>
                <c:pt idx="731">
                  <c:v>593.5</c:v>
                </c:pt>
                <c:pt idx="732">
                  <c:v>389.79998779296875</c:v>
                </c:pt>
                <c:pt idx="733">
                  <c:v>207.5</c:v>
                </c:pt>
                <c:pt idx="734">
                  <c:v>70.25</c:v>
                </c:pt>
                <c:pt idx="735">
                  <c:v>16</c:v>
                </c:pt>
                <c:pt idx="736">
                  <c:v>15.5</c:v>
                </c:pt>
                <c:pt idx="737">
                  <c:v>13.25</c:v>
                </c:pt>
                <c:pt idx="738">
                  <c:v>15.25</c:v>
                </c:pt>
                <c:pt idx="739">
                  <c:v>34.25</c:v>
                </c:pt>
                <c:pt idx="740">
                  <c:v>45</c:v>
                </c:pt>
                <c:pt idx="741">
                  <c:v>32</c:v>
                </c:pt>
                <c:pt idx="742">
                  <c:v>22.5</c:v>
                </c:pt>
                <c:pt idx="743">
                  <c:v>26</c:v>
                </c:pt>
                <c:pt idx="744">
                  <c:v>23.5</c:v>
                </c:pt>
                <c:pt idx="745">
                  <c:v>27</c:v>
                </c:pt>
                <c:pt idx="746">
                  <c:v>52</c:v>
                </c:pt>
                <c:pt idx="747">
                  <c:v>61.5</c:v>
                </c:pt>
                <c:pt idx="748">
                  <c:v>40.75</c:v>
                </c:pt>
                <c:pt idx="749">
                  <c:v>43.75</c:v>
                </c:pt>
                <c:pt idx="750">
                  <c:v>58</c:v>
                </c:pt>
                <c:pt idx="751">
                  <c:v>52.5</c:v>
                </c:pt>
                <c:pt idx="752">
                  <c:v>54.5</c:v>
                </c:pt>
                <c:pt idx="753">
                  <c:v>55.5</c:v>
                </c:pt>
                <c:pt idx="754">
                  <c:v>63.75</c:v>
                </c:pt>
                <c:pt idx="755">
                  <c:v>85.5</c:v>
                </c:pt>
                <c:pt idx="756">
                  <c:v>115.30000305175781</c:v>
                </c:pt>
                <c:pt idx="757">
                  <c:v>121.5</c:v>
                </c:pt>
                <c:pt idx="758">
                  <c:v>72.25</c:v>
                </c:pt>
                <c:pt idx="759">
                  <c:v>43</c:v>
                </c:pt>
                <c:pt idx="760">
                  <c:v>85.25</c:v>
                </c:pt>
                <c:pt idx="761">
                  <c:v>136</c:v>
                </c:pt>
                <c:pt idx="762">
                  <c:v>124.80000305175781</c:v>
                </c:pt>
                <c:pt idx="763">
                  <c:v>91.25</c:v>
                </c:pt>
                <c:pt idx="764">
                  <c:v>124.5</c:v>
                </c:pt>
                <c:pt idx="765">
                  <c:v>208.5</c:v>
                </c:pt>
                <c:pt idx="766">
                  <c:v>290</c:v>
                </c:pt>
                <c:pt idx="767">
                  <c:v>398.5</c:v>
                </c:pt>
                <c:pt idx="768">
                  <c:v>455.29998779296875</c:v>
                </c:pt>
                <c:pt idx="769">
                  <c:v>400.5</c:v>
                </c:pt>
                <c:pt idx="770">
                  <c:v>393.5</c:v>
                </c:pt>
                <c:pt idx="771">
                  <c:v>412.79998779296875</c:v>
                </c:pt>
                <c:pt idx="772">
                  <c:v>300.70001220703125</c:v>
                </c:pt>
                <c:pt idx="773">
                  <c:v>160</c:v>
                </c:pt>
                <c:pt idx="774">
                  <c:v>98.25</c:v>
                </c:pt>
                <c:pt idx="775">
                  <c:v>55.75</c:v>
                </c:pt>
                <c:pt idx="776">
                  <c:v>23</c:v>
                </c:pt>
                <c:pt idx="777">
                  <c:v>14.75</c:v>
                </c:pt>
                <c:pt idx="778">
                  <c:v>10.75</c:v>
                </c:pt>
                <c:pt idx="779">
                  <c:v>6.5</c:v>
                </c:pt>
                <c:pt idx="780">
                  <c:v>23.75</c:v>
                </c:pt>
                <c:pt idx="781">
                  <c:v>42.75</c:v>
                </c:pt>
                <c:pt idx="782">
                  <c:v>30</c:v>
                </c:pt>
                <c:pt idx="783">
                  <c:v>17</c:v>
                </c:pt>
                <c:pt idx="784">
                  <c:v>22.75</c:v>
                </c:pt>
                <c:pt idx="785">
                  <c:v>34.75</c:v>
                </c:pt>
                <c:pt idx="786">
                  <c:v>34.5</c:v>
                </c:pt>
                <c:pt idx="787">
                  <c:v>24</c:v>
                </c:pt>
                <c:pt idx="788">
                  <c:v>23.75</c:v>
                </c:pt>
                <c:pt idx="789">
                  <c:v>21.25</c:v>
                </c:pt>
                <c:pt idx="790">
                  <c:v>13.5</c:v>
                </c:pt>
                <c:pt idx="791">
                  <c:v>15.25</c:v>
                </c:pt>
                <c:pt idx="792">
                  <c:v>27.25</c:v>
                </c:pt>
                <c:pt idx="793">
                  <c:v>49</c:v>
                </c:pt>
                <c:pt idx="794">
                  <c:v>65.25</c:v>
                </c:pt>
                <c:pt idx="795">
                  <c:v>72.25</c:v>
                </c:pt>
                <c:pt idx="796">
                  <c:v>86.25</c:v>
                </c:pt>
                <c:pt idx="797">
                  <c:v>84</c:v>
                </c:pt>
                <c:pt idx="798">
                  <c:v>59.75</c:v>
                </c:pt>
                <c:pt idx="799">
                  <c:v>48.75</c:v>
                </c:pt>
                <c:pt idx="800">
                  <c:v>62.5</c:v>
                </c:pt>
                <c:pt idx="801">
                  <c:v>69.75</c:v>
                </c:pt>
                <c:pt idx="802">
                  <c:v>63</c:v>
                </c:pt>
                <c:pt idx="803">
                  <c:v>103.5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6-49A2-9E66-D74ECE2B8BF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786.07720947265625</c:v>
                </c:pt>
                <c:pt idx="1">
                  <c:v>793.21075439453125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9428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6-49A2-9E66-D74ECE2B8BF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789.53961181640625</c:v>
                </c:pt>
                <c:pt idx="1">
                  <c:v>789.53961181640625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6-49A2-9E66-D74ECE2B8BF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3405</c:v>
                </c:pt>
                <c:pt idx="1">
                  <c:v>16150</c:v>
                </c:pt>
                <c:pt idx="2">
                  <c:v>44020</c:v>
                </c:pt>
                <c:pt idx="3">
                  <c:v>78480</c:v>
                </c:pt>
                <c:pt idx="4">
                  <c:v>94280</c:v>
                </c:pt>
                <c:pt idx="5">
                  <c:v>85420</c:v>
                </c:pt>
                <c:pt idx="6">
                  <c:v>61260</c:v>
                </c:pt>
                <c:pt idx="7">
                  <c:v>48680</c:v>
                </c:pt>
                <c:pt idx="8">
                  <c:v>52110</c:v>
                </c:pt>
                <c:pt idx="9">
                  <c:v>70290</c:v>
                </c:pt>
                <c:pt idx="10">
                  <c:v>82530</c:v>
                </c:pt>
                <c:pt idx="11">
                  <c:v>85010</c:v>
                </c:pt>
                <c:pt idx="12">
                  <c:v>63460</c:v>
                </c:pt>
                <c:pt idx="13">
                  <c:v>37410</c:v>
                </c:pt>
                <c:pt idx="14">
                  <c:v>15750</c:v>
                </c:pt>
                <c:pt idx="15">
                  <c:v>6087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6-49A2-9E66-D74ECE2B8BFC}"/>
            </c:ext>
          </c:extLst>
        </c:ser>
        <c:ser>
          <c:idx val="4"/>
          <c:order val="4"/>
          <c:tx>
            <c:v>Binomial p = 0.659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2770.1926577594331</c:v>
                </c:pt>
                <c:pt idx="1">
                  <c:v>15995.22796604529</c:v>
                </c:pt>
                <c:pt idx="2">
                  <c:v>44452.550974939251</c:v>
                </c:pt>
                <c:pt idx="3">
                  <c:v>77977.656820334145</c:v>
                </c:pt>
                <c:pt idx="4">
                  <c:v>94821.990455658961</c:v>
                </c:pt>
                <c:pt idx="5">
                  <c:v>84720.360836950014</c:v>
                </c:pt>
                <c:pt idx="6">
                  <c:v>62111.584672556492</c:v>
                </c:pt>
                <c:pt idx="7">
                  <c:v>48236.536305761096</c:v>
                </c:pt>
                <c:pt idx="8">
                  <c:v>52103.118724050961</c:v>
                </c:pt>
                <c:pt idx="9">
                  <c:v>69202.429407713236</c:v>
                </c:pt>
                <c:pt idx="10">
                  <c:v>84617.695212723615</c:v>
                </c:pt>
                <c:pt idx="11">
                  <c:v>83525.456514501799</c:v>
                </c:pt>
                <c:pt idx="12">
                  <c:v>63688.849398026912</c:v>
                </c:pt>
                <c:pt idx="13">
                  <c:v>36984.533690608099</c:v>
                </c:pt>
                <c:pt idx="14">
                  <c:v>16442.365380573257</c:v>
                </c:pt>
                <c:pt idx="15">
                  <c:v>5788.0274142486578</c:v>
                </c:pt>
                <c:pt idx="16">
                  <c:v>1654.9256989914202</c:v>
                </c:pt>
                <c:pt idx="17">
                  <c:v>381.87044363089927</c:v>
                </c:pt>
                <c:pt idx="18">
                  <c:v>68.99776890782492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66-49A2-9E66-D74ECE2B8BFC}"/>
            </c:ext>
          </c:extLst>
        </c:ser>
        <c:ser>
          <c:idx val="5"/>
          <c:order val="5"/>
          <c:tx>
            <c:v>Bimodal(1) 5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min}'!$M$1:$M$31</c:f>
              <c:numCache>
                <c:formatCode>General</c:formatCode>
                <c:ptCount val="31"/>
                <c:pt idx="0">
                  <c:v>138.04841872943604</c:v>
                </c:pt>
                <c:pt idx="1">
                  <c:v>1432.2794561124663</c:v>
                </c:pt>
                <c:pt idx="2">
                  <c:v>6172.1347518781067</c:v>
                </c:pt>
                <c:pt idx="3">
                  <c:v>14258.834457206016</c:v>
                </c:pt>
                <c:pt idx="4">
                  <c:v>19105.837845749938</c:v>
                </c:pt>
                <c:pt idx="5">
                  <c:v>15286.878732149895</c:v>
                </c:pt>
                <c:pt idx="6">
                  <c:v>7709.1348237433458</c:v>
                </c:pt>
                <c:pt idx="7">
                  <c:v>2867.4605622673948</c:v>
                </c:pt>
                <c:pt idx="8">
                  <c:v>853.85806405460858</c:v>
                </c:pt>
                <c:pt idx="9">
                  <c:v>214.04006887450095</c:v>
                </c:pt>
                <c:pt idx="10">
                  <c:v>46.656593412657692</c:v>
                </c:pt>
                <c:pt idx="11">
                  <c:v>9.0449284756506039</c:v>
                </c:pt>
                <c:pt idx="12">
                  <c:v>1.5851059693956986</c:v>
                </c:pt>
                <c:pt idx="13">
                  <c:v>0.25422553561371103</c:v>
                </c:pt>
                <c:pt idx="14">
                  <c:v>3.7673870999245351E-2</c:v>
                </c:pt>
                <c:pt idx="15">
                  <c:v>5.197160388665651E-3</c:v>
                </c:pt>
                <c:pt idx="16">
                  <c:v>6.7012452300485581E-4</c:v>
                </c:pt>
                <c:pt idx="17">
                  <c:v>7.9251941364028643E-5</c:v>
                </c:pt>
                <c:pt idx="18">
                  <c:v>7.1053367933568638E-6</c:v>
                </c:pt>
                <c:pt idx="19">
                  <c:v>2.541250896097193E-13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6-49A2-9E66-D74ECE2B8BFC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min}'!$O$1:$O$31</c:f>
              <c:numCache>
                <c:formatCode>General</c:formatCode>
                <c:ptCount val="31"/>
                <c:pt idx="0">
                  <c:v>2632.1327712306297</c:v>
                </c:pt>
                <c:pt idx="1">
                  <c:v>14562.56857811965</c:v>
                </c:pt>
                <c:pt idx="2">
                  <c:v>38274.562123484073</c:v>
                </c:pt>
                <c:pt idx="3">
                  <c:v>63663.184223027827</c:v>
                </c:pt>
                <c:pt idx="4">
                  <c:v>75351.442676948383</c:v>
                </c:pt>
                <c:pt idx="5">
                  <c:v>67687.033210731199</c:v>
                </c:pt>
                <c:pt idx="6">
                  <c:v>48090.402103418775</c:v>
                </c:pt>
                <c:pt idx="7">
                  <c:v>27827.673103698384</c:v>
                </c:pt>
                <c:pt idx="8">
                  <c:v>13413.341638033611</c:v>
                </c:pt>
                <c:pt idx="9">
                  <c:v>5485.7803443475941</c:v>
                </c:pt>
                <c:pt idx="10">
                  <c:v>1878.841287086336</c:v>
                </c:pt>
                <c:pt idx="11">
                  <c:v>559.01397451812045</c:v>
                </c:pt>
                <c:pt idx="12">
                  <c:v>144.02463904424562</c:v>
                </c:pt>
                <c:pt idx="13">
                  <c:v>32.632358759231671</c:v>
                </c:pt>
                <c:pt idx="14">
                  <c:v>6.7132316004646633</c:v>
                </c:pt>
                <c:pt idx="15">
                  <c:v>1.3140360748154618</c:v>
                </c:pt>
                <c:pt idx="16">
                  <c:v>0.25298891948775026</c:v>
                </c:pt>
                <c:pt idx="17">
                  <c:v>4.7306248890139985E-2</c:v>
                </c:pt>
                <c:pt idx="18">
                  <c:v>8.2329591206841603E-3</c:v>
                </c:pt>
                <c:pt idx="19">
                  <c:v>1.293800559157012E-3</c:v>
                </c:pt>
                <c:pt idx="20">
                  <c:v>1.8294022256585868E-4</c:v>
                </c:pt>
                <c:pt idx="21">
                  <c:v>2.3402805155673806E-5</c:v>
                </c:pt>
                <c:pt idx="22">
                  <c:v>2.6791489792881604E-6</c:v>
                </c:pt>
                <c:pt idx="23">
                  <c:v>2.6372868052592622E-7</c:v>
                </c:pt>
                <c:pt idx="24">
                  <c:v>2.0955761515540945E-8</c:v>
                </c:pt>
                <c:pt idx="25">
                  <c:v>1.2261603086670718E-9</c:v>
                </c:pt>
                <c:pt idx="26">
                  <c:v>4.5253785756709722E-11</c:v>
                </c:pt>
                <c:pt idx="27">
                  <c:v>7.2351773309643559E-13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66-49A2-9E66-D74ECE2B8BFC}"/>
            </c:ext>
          </c:extLst>
        </c:ser>
        <c:ser>
          <c:idx val="7"/>
          <c:order val="7"/>
          <c:tx>
            <c:v>Bimodal(3) 13.6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min}'!$V$1:$V$31</c:f>
              <c:numCache>
                <c:formatCode>General</c:formatCode>
                <c:ptCount val="31"/>
                <c:pt idx="0">
                  <c:v>1.1467799367489604E-2</c:v>
                </c:pt>
                <c:pt idx="1">
                  <c:v>0.37993181317302438</c:v>
                </c:pt>
                <c:pt idx="2">
                  <c:v>5.854099577075095</c:v>
                </c:pt>
                <c:pt idx="3">
                  <c:v>55.638140100305762</c:v>
                </c:pt>
                <c:pt idx="4">
                  <c:v>364.70993296064682</c:v>
                </c:pt>
                <c:pt idx="5">
                  <c:v>1746.4488940689193</c:v>
                </c:pt>
                <c:pt idx="6">
                  <c:v>6312.0477453943649</c:v>
                </c:pt>
                <c:pt idx="7">
                  <c:v>17541.40263979532</c:v>
                </c:pt>
                <c:pt idx="8">
                  <c:v>37835.919021962742</c:v>
                </c:pt>
                <c:pt idx="9">
                  <c:v>63502.608994491144</c:v>
                </c:pt>
                <c:pt idx="10">
                  <c:v>82692.197332224619</c:v>
                </c:pt>
                <c:pt idx="11">
                  <c:v>82957.39761150803</c:v>
                </c:pt>
                <c:pt idx="12">
                  <c:v>63543.239653013268</c:v>
                </c:pt>
                <c:pt idx="13">
                  <c:v>36951.647106313256</c:v>
                </c:pt>
                <c:pt idx="14">
                  <c:v>16435.614475101793</c:v>
                </c:pt>
                <c:pt idx="15">
                  <c:v>5786.7081810134541</c:v>
                </c:pt>
                <c:pt idx="16">
                  <c:v>1654.6720399474095</c:v>
                </c:pt>
                <c:pt idx="17">
                  <c:v>381.82305813006775</c:v>
                </c:pt>
                <c:pt idx="18">
                  <c:v>68.989528843367438</c:v>
                </c:pt>
                <c:pt idx="19">
                  <c:v>11.003631117337745</c:v>
                </c:pt>
                <c:pt idx="20">
                  <c:v>2.5652358270445119</c:v>
                </c:pt>
                <c:pt idx="21">
                  <c:v>0.55724757292594829</c:v>
                </c:pt>
                <c:pt idx="22">
                  <c:v>8.4528238183705293E-2</c:v>
                </c:pt>
                <c:pt idx="23">
                  <c:v>1.1931093308486124E-2</c:v>
                </c:pt>
                <c:pt idx="24">
                  <c:v>1.5691082875933689E-3</c:v>
                </c:pt>
                <c:pt idx="25">
                  <c:v>1.8832452000113839E-4</c:v>
                </c:pt>
                <c:pt idx="26">
                  <c:v>1.8590083414243767E-5</c:v>
                </c:pt>
                <c:pt idx="27">
                  <c:v>1.0256867009025981E-6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6-49A2-9E66-D74ECE2B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16256"/>
        <c:axId val="864515424"/>
      </c:scatterChart>
      <c:valAx>
        <c:axId val="864516256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4515424"/>
        <c:crosses val="autoZero"/>
        <c:crossBetween val="midCat"/>
      </c:valAx>
      <c:valAx>
        <c:axId val="8645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162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{10 min}'!$I$78</c:f>
              <c:numCache>
                <c:formatCode>General</c:formatCode>
                <c:ptCount val="1"/>
                <c:pt idx="0">
                  <c:v>0.37205962841062729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064-4B96-A550-9313C5CB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04845472"/>
        <c:axId val="897858976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064-4B96-A550-9313C5CB548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064-4B96-A550-9313C5CB548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064-4B96-A550-9313C5CB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45472"/>
        <c:axId val="897858976"/>
      </c:scatterChart>
      <c:catAx>
        <c:axId val="9048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858976"/>
        <c:crosses val="autoZero"/>
        <c:auto val="1"/>
        <c:lblAlgn val="ctr"/>
        <c:lblOffset val="100"/>
        <c:noMultiLvlLbl val="0"/>
      </c:catAx>
      <c:valAx>
        <c:axId val="89785897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0484547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{10 min}'!$K$101:$K$120</c:f>
              <c:numCache>
                <c:formatCode>General</c:formatCode>
                <c:ptCount val="20"/>
                <c:pt idx="0">
                  <c:v>3.3489092185987914</c:v>
                </c:pt>
                <c:pt idx="1">
                  <c:v>3.1644908241241239</c:v>
                </c:pt>
                <c:pt idx="2">
                  <c:v>2.6016702472942237</c:v>
                </c:pt>
                <c:pt idx="3">
                  <c:v>2.59115892584681</c:v>
                </c:pt>
                <c:pt idx="4">
                  <c:v>2.8555531171106545</c:v>
                </c:pt>
                <c:pt idx="5">
                  <c:v>2.6737695709037106</c:v>
                </c:pt>
                <c:pt idx="6">
                  <c:v>2.0167384211994723</c:v>
                </c:pt>
                <c:pt idx="7">
                  <c:v>1.2611518754304556</c:v>
                </c:pt>
                <c:pt idx="8">
                  <c:v>2.6412133666770443</c:v>
                </c:pt>
                <c:pt idx="9">
                  <c:v>3.3160782145802283</c:v>
                </c:pt>
              </c:numCache>
            </c:numRef>
          </c:xVal>
          <c:yVal>
            <c:numRef>
              <c:f>'Sheet1 {10 min}'!$Q$101:$Q$120</c:f>
              <c:numCache>
                <c:formatCode>General</c:formatCode>
                <c:ptCount val="20"/>
                <c:pt idx="0">
                  <c:v>0.44539432866678069</c:v>
                </c:pt>
                <c:pt idx="1">
                  <c:v>0.23643130887402591</c:v>
                </c:pt>
                <c:pt idx="2">
                  <c:v>0.23593446164874585</c:v>
                </c:pt>
                <c:pt idx="3">
                  <c:v>0.31200925900321602</c:v>
                </c:pt>
                <c:pt idx="4">
                  <c:v>0.27705148868123214</c:v>
                </c:pt>
                <c:pt idx="5">
                  <c:v>0.26931317773181301</c:v>
                </c:pt>
                <c:pt idx="6">
                  <c:v>0.13714308481767182</c:v>
                </c:pt>
                <c:pt idx="7">
                  <c:v>3.9710202936365555E-2</c:v>
                </c:pt>
                <c:pt idx="8">
                  <c:v>0.25990394086566865</c:v>
                </c:pt>
                <c:pt idx="9">
                  <c:v>4.0678781000618593E-2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8-47DA-8F60-ACA1841C620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{10 min}'!$M$101:$M$120</c:f>
              <c:numCache>
                <c:formatCode>General</c:formatCode>
                <c:ptCount val="20"/>
                <c:pt idx="0">
                  <c:v>3.9937631879617297</c:v>
                </c:pt>
                <c:pt idx="1">
                  <c:v>3.7588671733447869</c:v>
                </c:pt>
                <c:pt idx="2">
                  <c:v>4.4380012093737218</c:v>
                </c:pt>
                <c:pt idx="3">
                  <c:v>5.6318529004979005</c:v>
                </c:pt>
                <c:pt idx="4">
                  <c:v>4.7453526949336471</c:v>
                </c:pt>
                <c:pt idx="5">
                  <c:v>4.3729856916656606</c:v>
                </c:pt>
                <c:pt idx="6">
                  <c:v>4.0911336751168408</c:v>
                </c:pt>
                <c:pt idx="7">
                  <c:v>3.8404887473452365</c:v>
                </c:pt>
                <c:pt idx="8">
                  <c:v>4.1853471671497093</c:v>
                </c:pt>
                <c:pt idx="9">
                  <c:v>3.5039446332343984</c:v>
                </c:pt>
              </c:numCache>
            </c:numRef>
          </c:xVal>
          <c:yVal>
            <c:numRef>
              <c:f>'Sheet1 {10 min}'!$R$101:$R$120</c:f>
              <c:numCache>
                <c:formatCode>General</c:formatCode>
                <c:ptCount val="20"/>
                <c:pt idx="0">
                  <c:v>5.6215338253130118E-2</c:v>
                </c:pt>
                <c:pt idx="1">
                  <c:v>0.2709101645341232</c:v>
                </c:pt>
                <c:pt idx="2">
                  <c:v>0.25620021276286831</c:v>
                </c:pt>
                <c:pt idx="3">
                  <c:v>0.27400711414406542</c:v>
                </c:pt>
                <c:pt idx="4">
                  <c:v>0.22936475013850377</c:v>
                </c:pt>
                <c:pt idx="5">
                  <c:v>0.23293236614838364</c:v>
                </c:pt>
                <c:pt idx="6">
                  <c:v>0.36954852802229488</c:v>
                </c:pt>
                <c:pt idx="7">
                  <c:v>0.46443840141563797</c:v>
                </c:pt>
                <c:pt idx="8">
                  <c:v>0.2377033848051838</c:v>
                </c:pt>
                <c:pt idx="9">
                  <c:v>0.46753640852106643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8-47DA-8F60-ACA1841C620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{10 min}'!$O$101:$O$120</c:f>
              <c:numCache>
                <c:formatCode>General</c:formatCode>
                <c:ptCount val="20"/>
                <c:pt idx="0">
                  <c:v>9.4569067384853565</c:v>
                </c:pt>
                <c:pt idx="1">
                  <c:v>9.5470970560970709</c:v>
                </c:pt>
                <c:pt idx="2">
                  <c:v>9.5998473986347221</c:v>
                </c:pt>
                <c:pt idx="3">
                  <c:v>9.9095730321325348</c:v>
                </c:pt>
                <c:pt idx="4">
                  <c:v>9.5723833754882328</c:v>
                </c:pt>
                <c:pt idx="5">
                  <c:v>9.7133144326850385</c:v>
                </c:pt>
                <c:pt idx="6">
                  <c:v>9.5404520234163499</c:v>
                </c:pt>
                <c:pt idx="7">
                  <c:v>9.5285420684252244</c:v>
                </c:pt>
                <c:pt idx="8">
                  <c:v>9.5575980847833115</c:v>
                </c:pt>
                <c:pt idx="9">
                  <c:v>9.5914747909251545</c:v>
                </c:pt>
              </c:numCache>
            </c:numRef>
          </c:xVal>
          <c:yVal>
            <c:numRef>
              <c:f>'Sheet1 {10 min}'!$S$101:$S$120</c:f>
              <c:numCache>
                <c:formatCode>General</c:formatCode>
                <c:ptCount val="20"/>
                <c:pt idx="0">
                  <c:v>0.49839033308008923</c:v>
                </c:pt>
                <c:pt idx="1">
                  <c:v>0.49265852659185089</c:v>
                </c:pt>
                <c:pt idx="2">
                  <c:v>0.50786532558838593</c:v>
                </c:pt>
                <c:pt idx="3">
                  <c:v>0.41398362685271856</c:v>
                </c:pt>
                <c:pt idx="4">
                  <c:v>0.49358376118026409</c:v>
                </c:pt>
                <c:pt idx="5">
                  <c:v>0.4977544561198034</c:v>
                </c:pt>
                <c:pt idx="6">
                  <c:v>0.49330838716003339</c:v>
                </c:pt>
                <c:pt idx="7">
                  <c:v>0.49585139564799657</c:v>
                </c:pt>
                <c:pt idx="8">
                  <c:v>0.50239267432914758</c:v>
                </c:pt>
                <c:pt idx="9">
                  <c:v>0.49178481047831502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8-47DA-8F60-ACA1841C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68256"/>
        <c:axId val="896866592"/>
      </c:scatterChart>
      <c:valAx>
        <c:axId val="8968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866592"/>
        <c:crosses val="autoZero"/>
        <c:crossBetween val="midCat"/>
      </c:valAx>
      <c:valAx>
        <c:axId val="896866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868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{11 min}'!$B$1:$B$804</c:f>
              <c:numCache>
                <c:formatCode>General</c:formatCode>
                <c:ptCount val="804"/>
                <c:pt idx="0">
                  <c:v>87.25</c:v>
                </c:pt>
                <c:pt idx="1">
                  <c:v>35.5</c:v>
                </c:pt>
                <c:pt idx="2">
                  <c:v>29.75</c:v>
                </c:pt>
                <c:pt idx="3">
                  <c:v>39.25</c:v>
                </c:pt>
                <c:pt idx="4">
                  <c:v>33.25</c:v>
                </c:pt>
                <c:pt idx="5">
                  <c:v>19.75</c:v>
                </c:pt>
                <c:pt idx="6">
                  <c:v>9</c:v>
                </c:pt>
                <c:pt idx="7">
                  <c:v>4</c:v>
                </c:pt>
                <c:pt idx="8">
                  <c:v>8.75</c:v>
                </c:pt>
                <c:pt idx="9">
                  <c:v>12.25</c:v>
                </c:pt>
                <c:pt idx="10">
                  <c:v>5.25</c:v>
                </c:pt>
                <c:pt idx="11">
                  <c:v>2.5</c:v>
                </c:pt>
                <c:pt idx="12">
                  <c:v>6</c:v>
                </c:pt>
                <c:pt idx="13">
                  <c:v>4.5</c:v>
                </c:pt>
                <c:pt idx="14">
                  <c:v>1</c:v>
                </c:pt>
                <c:pt idx="15">
                  <c:v>0.25</c:v>
                </c:pt>
                <c:pt idx="16">
                  <c:v>30.5</c:v>
                </c:pt>
                <c:pt idx="17">
                  <c:v>89</c:v>
                </c:pt>
                <c:pt idx="18">
                  <c:v>94.25</c:v>
                </c:pt>
                <c:pt idx="19">
                  <c:v>45</c:v>
                </c:pt>
                <c:pt idx="20">
                  <c:v>12.25</c:v>
                </c:pt>
                <c:pt idx="21">
                  <c:v>5</c:v>
                </c:pt>
                <c:pt idx="22">
                  <c:v>14.25</c:v>
                </c:pt>
                <c:pt idx="23">
                  <c:v>40</c:v>
                </c:pt>
                <c:pt idx="24">
                  <c:v>51.5</c:v>
                </c:pt>
                <c:pt idx="25">
                  <c:v>32</c:v>
                </c:pt>
                <c:pt idx="26">
                  <c:v>24.5</c:v>
                </c:pt>
                <c:pt idx="27">
                  <c:v>40.25</c:v>
                </c:pt>
                <c:pt idx="28">
                  <c:v>73.75</c:v>
                </c:pt>
                <c:pt idx="29">
                  <c:v>113.30000305175781</c:v>
                </c:pt>
                <c:pt idx="30">
                  <c:v>151.80000305175781</c:v>
                </c:pt>
                <c:pt idx="31">
                  <c:v>322.29998779296875</c:v>
                </c:pt>
                <c:pt idx="32">
                  <c:v>663.79998779296875</c:v>
                </c:pt>
                <c:pt idx="33">
                  <c:v>961.70001220703125</c:v>
                </c:pt>
                <c:pt idx="34">
                  <c:v>1012</c:v>
                </c:pt>
                <c:pt idx="35">
                  <c:v>924.20001220703125</c:v>
                </c:pt>
                <c:pt idx="36">
                  <c:v>823</c:v>
                </c:pt>
                <c:pt idx="37">
                  <c:v>588.79998779296875</c:v>
                </c:pt>
                <c:pt idx="38">
                  <c:v>354</c:v>
                </c:pt>
                <c:pt idx="39">
                  <c:v>288.5</c:v>
                </c:pt>
                <c:pt idx="40">
                  <c:v>248.19999694824219</c:v>
                </c:pt>
                <c:pt idx="41">
                  <c:v>153.30000305175781</c:v>
                </c:pt>
                <c:pt idx="42">
                  <c:v>78.25</c:v>
                </c:pt>
                <c:pt idx="43">
                  <c:v>42.75</c:v>
                </c:pt>
                <c:pt idx="44">
                  <c:v>22.5</c:v>
                </c:pt>
                <c:pt idx="45">
                  <c:v>13.5</c:v>
                </c:pt>
                <c:pt idx="46">
                  <c:v>19.25</c:v>
                </c:pt>
                <c:pt idx="47">
                  <c:v>36.5</c:v>
                </c:pt>
                <c:pt idx="48">
                  <c:v>45.75</c:v>
                </c:pt>
                <c:pt idx="49">
                  <c:v>42.75</c:v>
                </c:pt>
                <c:pt idx="50">
                  <c:v>36.5</c:v>
                </c:pt>
                <c:pt idx="51">
                  <c:v>37</c:v>
                </c:pt>
                <c:pt idx="52">
                  <c:v>40.25</c:v>
                </c:pt>
                <c:pt idx="53">
                  <c:v>27</c:v>
                </c:pt>
                <c:pt idx="54">
                  <c:v>7.5</c:v>
                </c:pt>
                <c:pt idx="55">
                  <c:v>13.5</c:v>
                </c:pt>
                <c:pt idx="56">
                  <c:v>35.5</c:v>
                </c:pt>
                <c:pt idx="57">
                  <c:v>49.75</c:v>
                </c:pt>
                <c:pt idx="58">
                  <c:v>71</c:v>
                </c:pt>
                <c:pt idx="59">
                  <c:v>76</c:v>
                </c:pt>
                <c:pt idx="60">
                  <c:v>41</c:v>
                </c:pt>
                <c:pt idx="61">
                  <c:v>11.25</c:v>
                </c:pt>
                <c:pt idx="62">
                  <c:v>18</c:v>
                </c:pt>
                <c:pt idx="63">
                  <c:v>52</c:v>
                </c:pt>
                <c:pt idx="64">
                  <c:v>57.5</c:v>
                </c:pt>
                <c:pt idx="65">
                  <c:v>22.5</c:v>
                </c:pt>
                <c:pt idx="66">
                  <c:v>22</c:v>
                </c:pt>
                <c:pt idx="67">
                  <c:v>46.75</c:v>
                </c:pt>
                <c:pt idx="68">
                  <c:v>38.25</c:v>
                </c:pt>
                <c:pt idx="69">
                  <c:v>25.75</c:v>
                </c:pt>
                <c:pt idx="70">
                  <c:v>56</c:v>
                </c:pt>
                <c:pt idx="71">
                  <c:v>135.30000305175781</c:v>
                </c:pt>
                <c:pt idx="72">
                  <c:v>323.20001220703125</c:v>
                </c:pt>
                <c:pt idx="73">
                  <c:v>755.5</c:v>
                </c:pt>
                <c:pt idx="74">
                  <c:v>1324</c:v>
                </c:pt>
                <c:pt idx="75">
                  <c:v>1756</c:v>
                </c:pt>
                <c:pt idx="76">
                  <c:v>1688</c:v>
                </c:pt>
                <c:pt idx="77">
                  <c:v>1053</c:v>
                </c:pt>
                <c:pt idx="78">
                  <c:v>528.70001220703125</c:v>
                </c:pt>
                <c:pt idx="79">
                  <c:v>354</c:v>
                </c:pt>
                <c:pt idx="80">
                  <c:v>242.80000305175781</c:v>
                </c:pt>
                <c:pt idx="81">
                  <c:v>150</c:v>
                </c:pt>
                <c:pt idx="82">
                  <c:v>62</c:v>
                </c:pt>
                <c:pt idx="83">
                  <c:v>11.5</c:v>
                </c:pt>
                <c:pt idx="84">
                  <c:v>12.75</c:v>
                </c:pt>
                <c:pt idx="85">
                  <c:v>14.75</c:v>
                </c:pt>
                <c:pt idx="86">
                  <c:v>20</c:v>
                </c:pt>
                <c:pt idx="87">
                  <c:v>28</c:v>
                </c:pt>
                <c:pt idx="88">
                  <c:v>18.5</c:v>
                </c:pt>
                <c:pt idx="89">
                  <c:v>13.75</c:v>
                </c:pt>
                <c:pt idx="90">
                  <c:v>25</c:v>
                </c:pt>
                <c:pt idx="91">
                  <c:v>28.5</c:v>
                </c:pt>
                <c:pt idx="92">
                  <c:v>24</c:v>
                </c:pt>
                <c:pt idx="93">
                  <c:v>16</c:v>
                </c:pt>
                <c:pt idx="94">
                  <c:v>22</c:v>
                </c:pt>
                <c:pt idx="95">
                  <c:v>44.5</c:v>
                </c:pt>
                <c:pt idx="96">
                  <c:v>48.5</c:v>
                </c:pt>
                <c:pt idx="97">
                  <c:v>39.75</c:v>
                </c:pt>
                <c:pt idx="98">
                  <c:v>47.5</c:v>
                </c:pt>
                <c:pt idx="99">
                  <c:v>61</c:v>
                </c:pt>
                <c:pt idx="100">
                  <c:v>56</c:v>
                </c:pt>
                <c:pt idx="101">
                  <c:v>36.25</c:v>
                </c:pt>
                <c:pt idx="102">
                  <c:v>27.25</c:v>
                </c:pt>
                <c:pt idx="103">
                  <c:v>40.5</c:v>
                </c:pt>
                <c:pt idx="104">
                  <c:v>57.5</c:v>
                </c:pt>
                <c:pt idx="105">
                  <c:v>62.5</c:v>
                </c:pt>
                <c:pt idx="106">
                  <c:v>59</c:v>
                </c:pt>
                <c:pt idx="107">
                  <c:v>88</c:v>
                </c:pt>
                <c:pt idx="108">
                  <c:v>135</c:v>
                </c:pt>
                <c:pt idx="109">
                  <c:v>144.5</c:v>
                </c:pt>
                <c:pt idx="110">
                  <c:v>169.80000305175781</c:v>
                </c:pt>
                <c:pt idx="111">
                  <c:v>219.19999694824219</c:v>
                </c:pt>
                <c:pt idx="112">
                  <c:v>260.70001220703125</c:v>
                </c:pt>
                <c:pt idx="113">
                  <c:v>632.20001220703125</c:v>
                </c:pt>
                <c:pt idx="114">
                  <c:v>1442</c:v>
                </c:pt>
                <c:pt idx="115">
                  <c:v>2334</c:v>
                </c:pt>
                <c:pt idx="116">
                  <c:v>2933</c:v>
                </c:pt>
                <c:pt idx="117">
                  <c:v>2773</c:v>
                </c:pt>
                <c:pt idx="118">
                  <c:v>1880</c:v>
                </c:pt>
                <c:pt idx="119">
                  <c:v>890.79998779296875</c:v>
                </c:pt>
                <c:pt idx="120">
                  <c:v>400.29998779296875</c:v>
                </c:pt>
                <c:pt idx="121">
                  <c:v>283.29998779296875</c:v>
                </c:pt>
                <c:pt idx="122">
                  <c:v>191.5</c:v>
                </c:pt>
                <c:pt idx="123">
                  <c:v>117</c:v>
                </c:pt>
                <c:pt idx="124">
                  <c:v>70.75</c:v>
                </c:pt>
                <c:pt idx="125">
                  <c:v>46</c:v>
                </c:pt>
                <c:pt idx="126">
                  <c:v>35.5</c:v>
                </c:pt>
                <c:pt idx="127">
                  <c:v>36.75</c:v>
                </c:pt>
                <c:pt idx="128">
                  <c:v>33</c:v>
                </c:pt>
                <c:pt idx="129">
                  <c:v>18.5</c:v>
                </c:pt>
                <c:pt idx="130">
                  <c:v>14.5</c:v>
                </c:pt>
                <c:pt idx="131">
                  <c:v>27.25</c:v>
                </c:pt>
                <c:pt idx="132">
                  <c:v>32.5</c:v>
                </c:pt>
                <c:pt idx="133">
                  <c:v>26</c:v>
                </c:pt>
                <c:pt idx="134">
                  <c:v>21</c:v>
                </c:pt>
                <c:pt idx="135">
                  <c:v>18.5</c:v>
                </c:pt>
                <c:pt idx="136">
                  <c:v>27.75</c:v>
                </c:pt>
                <c:pt idx="137">
                  <c:v>46</c:v>
                </c:pt>
                <c:pt idx="138">
                  <c:v>50.75</c:v>
                </c:pt>
                <c:pt idx="139">
                  <c:v>44</c:v>
                </c:pt>
                <c:pt idx="140">
                  <c:v>42</c:v>
                </c:pt>
                <c:pt idx="141">
                  <c:v>65.75</c:v>
                </c:pt>
                <c:pt idx="142">
                  <c:v>84.25</c:v>
                </c:pt>
                <c:pt idx="143">
                  <c:v>60.75</c:v>
                </c:pt>
                <c:pt idx="144">
                  <c:v>35</c:v>
                </c:pt>
                <c:pt idx="145">
                  <c:v>33.5</c:v>
                </c:pt>
                <c:pt idx="146">
                  <c:v>51</c:v>
                </c:pt>
                <c:pt idx="147">
                  <c:v>60.75</c:v>
                </c:pt>
                <c:pt idx="148">
                  <c:v>48.25</c:v>
                </c:pt>
                <c:pt idx="149">
                  <c:v>69.75</c:v>
                </c:pt>
                <c:pt idx="150">
                  <c:v>122.80000305175781</c:v>
                </c:pt>
                <c:pt idx="151">
                  <c:v>143.5</c:v>
                </c:pt>
                <c:pt idx="152">
                  <c:v>253.5</c:v>
                </c:pt>
                <c:pt idx="153">
                  <c:v>633.5</c:v>
                </c:pt>
                <c:pt idx="154">
                  <c:v>1444</c:v>
                </c:pt>
                <c:pt idx="155">
                  <c:v>3081</c:v>
                </c:pt>
                <c:pt idx="156">
                  <c:v>5566</c:v>
                </c:pt>
                <c:pt idx="157">
                  <c:v>7357</c:v>
                </c:pt>
                <c:pt idx="158">
                  <c:v>6671</c:v>
                </c:pt>
                <c:pt idx="159">
                  <c:v>4149</c:v>
                </c:pt>
                <c:pt idx="160">
                  <c:v>1946</c:v>
                </c:pt>
                <c:pt idx="161">
                  <c:v>873.79998779296875</c:v>
                </c:pt>
                <c:pt idx="162">
                  <c:v>397.29998779296875</c:v>
                </c:pt>
                <c:pt idx="163">
                  <c:v>201</c:v>
                </c:pt>
                <c:pt idx="164">
                  <c:v>162.5</c:v>
                </c:pt>
                <c:pt idx="165">
                  <c:v>114</c:v>
                </c:pt>
                <c:pt idx="166">
                  <c:v>69.5</c:v>
                </c:pt>
                <c:pt idx="167">
                  <c:v>71.5</c:v>
                </c:pt>
                <c:pt idx="168">
                  <c:v>84.75</c:v>
                </c:pt>
                <c:pt idx="169">
                  <c:v>59.25</c:v>
                </c:pt>
                <c:pt idx="170">
                  <c:v>32.5</c:v>
                </c:pt>
                <c:pt idx="171">
                  <c:v>40</c:v>
                </c:pt>
                <c:pt idx="172">
                  <c:v>43.75</c:v>
                </c:pt>
                <c:pt idx="173">
                  <c:v>34.5</c:v>
                </c:pt>
                <c:pt idx="174">
                  <c:v>45</c:v>
                </c:pt>
                <c:pt idx="175">
                  <c:v>62.25</c:v>
                </c:pt>
                <c:pt idx="176">
                  <c:v>54.5</c:v>
                </c:pt>
                <c:pt idx="177">
                  <c:v>46.75</c:v>
                </c:pt>
                <c:pt idx="178">
                  <c:v>61.5</c:v>
                </c:pt>
                <c:pt idx="179">
                  <c:v>66.5</c:v>
                </c:pt>
                <c:pt idx="180">
                  <c:v>50</c:v>
                </c:pt>
                <c:pt idx="181">
                  <c:v>43</c:v>
                </c:pt>
                <c:pt idx="182">
                  <c:v>60</c:v>
                </c:pt>
                <c:pt idx="183">
                  <c:v>92.5</c:v>
                </c:pt>
                <c:pt idx="184">
                  <c:v>130.80000305175781</c:v>
                </c:pt>
                <c:pt idx="185">
                  <c:v>152.80000305175781</c:v>
                </c:pt>
                <c:pt idx="186">
                  <c:v>133</c:v>
                </c:pt>
                <c:pt idx="187">
                  <c:v>124.19999694824219</c:v>
                </c:pt>
                <c:pt idx="188">
                  <c:v>144.5</c:v>
                </c:pt>
                <c:pt idx="189">
                  <c:v>138</c:v>
                </c:pt>
                <c:pt idx="190">
                  <c:v>123.19999694824219</c:v>
                </c:pt>
                <c:pt idx="191">
                  <c:v>142.30000305175781</c:v>
                </c:pt>
                <c:pt idx="192">
                  <c:v>201.5</c:v>
                </c:pt>
                <c:pt idx="193">
                  <c:v>394.5</c:v>
                </c:pt>
                <c:pt idx="194">
                  <c:v>870.5</c:v>
                </c:pt>
                <c:pt idx="195">
                  <c:v>2218</c:v>
                </c:pt>
                <c:pt idx="196">
                  <c:v>6011</c:v>
                </c:pt>
                <c:pt idx="197">
                  <c:v>13230</c:v>
                </c:pt>
                <c:pt idx="198">
                  <c:v>19670</c:v>
                </c:pt>
                <c:pt idx="199">
                  <c:v>18320</c:v>
                </c:pt>
                <c:pt idx="200">
                  <c:v>10490</c:v>
                </c:pt>
                <c:pt idx="201">
                  <c:v>3893</c:v>
                </c:pt>
                <c:pt idx="202">
                  <c:v>1287</c:v>
                </c:pt>
                <c:pt idx="203">
                  <c:v>588.79998779296875</c:v>
                </c:pt>
                <c:pt idx="204">
                  <c:v>312.5</c:v>
                </c:pt>
                <c:pt idx="205">
                  <c:v>190.5</c:v>
                </c:pt>
                <c:pt idx="206">
                  <c:v>175.80000305175781</c:v>
                </c:pt>
                <c:pt idx="207">
                  <c:v>170.5</c:v>
                </c:pt>
                <c:pt idx="208">
                  <c:v>109</c:v>
                </c:pt>
                <c:pt idx="209">
                  <c:v>78.75</c:v>
                </c:pt>
                <c:pt idx="210">
                  <c:v>91.25</c:v>
                </c:pt>
                <c:pt idx="211">
                  <c:v>90.25</c:v>
                </c:pt>
                <c:pt idx="212">
                  <c:v>89.25</c:v>
                </c:pt>
                <c:pt idx="213">
                  <c:v>90.75</c:v>
                </c:pt>
                <c:pt idx="214">
                  <c:v>89</c:v>
                </c:pt>
                <c:pt idx="215">
                  <c:v>101.30000305175781</c:v>
                </c:pt>
                <c:pt idx="216">
                  <c:v>139</c:v>
                </c:pt>
                <c:pt idx="217">
                  <c:v>153.30000305175781</c:v>
                </c:pt>
                <c:pt idx="218">
                  <c:v>132</c:v>
                </c:pt>
                <c:pt idx="219">
                  <c:v>115</c:v>
                </c:pt>
                <c:pt idx="220">
                  <c:v>127.30000305175781</c:v>
                </c:pt>
                <c:pt idx="221">
                  <c:v>144.5</c:v>
                </c:pt>
                <c:pt idx="222">
                  <c:v>91.5</c:v>
                </c:pt>
                <c:pt idx="223">
                  <c:v>62</c:v>
                </c:pt>
                <c:pt idx="224">
                  <c:v>133</c:v>
                </c:pt>
                <c:pt idx="225">
                  <c:v>179</c:v>
                </c:pt>
                <c:pt idx="226">
                  <c:v>150.5</c:v>
                </c:pt>
                <c:pt idx="227">
                  <c:v>120.80000305175781</c:v>
                </c:pt>
                <c:pt idx="228">
                  <c:v>121.19999694824219</c:v>
                </c:pt>
                <c:pt idx="229">
                  <c:v>138</c:v>
                </c:pt>
                <c:pt idx="230">
                  <c:v>136.5</c:v>
                </c:pt>
                <c:pt idx="231">
                  <c:v>133.5</c:v>
                </c:pt>
                <c:pt idx="232">
                  <c:v>170.5</c:v>
                </c:pt>
                <c:pt idx="233">
                  <c:v>224.5</c:v>
                </c:pt>
                <c:pt idx="234">
                  <c:v>339.79998779296875</c:v>
                </c:pt>
                <c:pt idx="235">
                  <c:v>796</c:v>
                </c:pt>
                <c:pt idx="236">
                  <c:v>2216</c:v>
                </c:pt>
                <c:pt idx="237">
                  <c:v>8419</c:v>
                </c:pt>
                <c:pt idx="238">
                  <c:v>24210</c:v>
                </c:pt>
                <c:pt idx="239">
                  <c:v>40010</c:v>
                </c:pt>
                <c:pt idx="240">
                  <c:v>37800</c:v>
                </c:pt>
                <c:pt idx="241">
                  <c:v>20870</c:v>
                </c:pt>
                <c:pt idx="242">
                  <c:v>7139</c:v>
                </c:pt>
                <c:pt idx="243">
                  <c:v>1937</c:v>
                </c:pt>
                <c:pt idx="244">
                  <c:v>677</c:v>
                </c:pt>
                <c:pt idx="245">
                  <c:v>376.79998779296875</c:v>
                </c:pt>
                <c:pt idx="246">
                  <c:v>284.5</c:v>
                </c:pt>
                <c:pt idx="247">
                  <c:v>239.80000305175781</c:v>
                </c:pt>
                <c:pt idx="248">
                  <c:v>184.69999694824219</c:v>
                </c:pt>
                <c:pt idx="249">
                  <c:v>155.30000305175781</c:v>
                </c:pt>
                <c:pt idx="250">
                  <c:v>155.5</c:v>
                </c:pt>
                <c:pt idx="251">
                  <c:v>172.80000305175781</c:v>
                </c:pt>
                <c:pt idx="252">
                  <c:v>180.80000305175781</c:v>
                </c:pt>
                <c:pt idx="253">
                  <c:v>162</c:v>
                </c:pt>
                <c:pt idx="254">
                  <c:v>152.80000305175781</c:v>
                </c:pt>
                <c:pt idx="255">
                  <c:v>167</c:v>
                </c:pt>
                <c:pt idx="256">
                  <c:v>153</c:v>
                </c:pt>
                <c:pt idx="257">
                  <c:v>126.5</c:v>
                </c:pt>
                <c:pt idx="258">
                  <c:v>173.80000305175781</c:v>
                </c:pt>
                <c:pt idx="259">
                  <c:v>234.80000305175781</c:v>
                </c:pt>
                <c:pt idx="260">
                  <c:v>211.5</c:v>
                </c:pt>
                <c:pt idx="261">
                  <c:v>175.80000305175781</c:v>
                </c:pt>
                <c:pt idx="262">
                  <c:v>193.30000305175781</c:v>
                </c:pt>
                <c:pt idx="263">
                  <c:v>235.30000305175781</c:v>
                </c:pt>
                <c:pt idx="264">
                  <c:v>228</c:v>
                </c:pt>
                <c:pt idx="265">
                  <c:v>198.5</c:v>
                </c:pt>
                <c:pt idx="266">
                  <c:v>214.80000305175781</c:v>
                </c:pt>
                <c:pt idx="267">
                  <c:v>204</c:v>
                </c:pt>
                <c:pt idx="268">
                  <c:v>201.80000305175781</c:v>
                </c:pt>
                <c:pt idx="269">
                  <c:v>239.5</c:v>
                </c:pt>
                <c:pt idx="270">
                  <c:v>243.80000305175781</c:v>
                </c:pt>
                <c:pt idx="271">
                  <c:v>243</c:v>
                </c:pt>
                <c:pt idx="272">
                  <c:v>267.79998779296875</c:v>
                </c:pt>
                <c:pt idx="273">
                  <c:v>341.79998779296875</c:v>
                </c:pt>
                <c:pt idx="274">
                  <c:v>444</c:v>
                </c:pt>
                <c:pt idx="275">
                  <c:v>581.70001220703125</c:v>
                </c:pt>
                <c:pt idx="276">
                  <c:v>912.70001220703125</c:v>
                </c:pt>
                <c:pt idx="277">
                  <c:v>2663</c:v>
                </c:pt>
                <c:pt idx="278">
                  <c:v>11670</c:v>
                </c:pt>
                <c:pt idx="279">
                  <c:v>36080</c:v>
                </c:pt>
                <c:pt idx="280">
                  <c:v>61790</c:v>
                </c:pt>
                <c:pt idx="281">
                  <c:v>58060</c:v>
                </c:pt>
                <c:pt idx="282">
                  <c:v>30420</c:v>
                </c:pt>
                <c:pt idx="283">
                  <c:v>9553</c:v>
                </c:pt>
                <c:pt idx="284">
                  <c:v>2488</c:v>
                </c:pt>
                <c:pt idx="285">
                  <c:v>886</c:v>
                </c:pt>
                <c:pt idx="286">
                  <c:v>567.29998779296875</c:v>
                </c:pt>
                <c:pt idx="287">
                  <c:v>447</c:v>
                </c:pt>
                <c:pt idx="288">
                  <c:v>291.29998779296875</c:v>
                </c:pt>
                <c:pt idx="289">
                  <c:v>139.80000305175781</c:v>
                </c:pt>
                <c:pt idx="290">
                  <c:v>103.80000305175781</c:v>
                </c:pt>
                <c:pt idx="291">
                  <c:v>148.80000305175781</c:v>
                </c:pt>
                <c:pt idx="292">
                  <c:v>155.30000305175781</c:v>
                </c:pt>
                <c:pt idx="293">
                  <c:v>179.30000305175781</c:v>
                </c:pt>
                <c:pt idx="294">
                  <c:v>212.69999694824219</c:v>
                </c:pt>
                <c:pt idx="295">
                  <c:v>191</c:v>
                </c:pt>
                <c:pt idx="296">
                  <c:v>176.5</c:v>
                </c:pt>
                <c:pt idx="297">
                  <c:v>180</c:v>
                </c:pt>
                <c:pt idx="298">
                  <c:v>162.30000305175781</c:v>
                </c:pt>
                <c:pt idx="299">
                  <c:v>162.5</c:v>
                </c:pt>
                <c:pt idx="300">
                  <c:v>182</c:v>
                </c:pt>
                <c:pt idx="301">
                  <c:v>178.30000305175781</c:v>
                </c:pt>
                <c:pt idx="302">
                  <c:v>211.19999694824219</c:v>
                </c:pt>
                <c:pt idx="303">
                  <c:v>263.20001220703125</c:v>
                </c:pt>
                <c:pt idx="304">
                  <c:v>245.80000305175781</c:v>
                </c:pt>
                <c:pt idx="305">
                  <c:v>245.5</c:v>
                </c:pt>
                <c:pt idx="306">
                  <c:v>291.5</c:v>
                </c:pt>
                <c:pt idx="307">
                  <c:v>263</c:v>
                </c:pt>
                <c:pt idx="308">
                  <c:v>224.30000305175781</c:v>
                </c:pt>
                <c:pt idx="309">
                  <c:v>225.19999694824219</c:v>
                </c:pt>
                <c:pt idx="310">
                  <c:v>191.5</c:v>
                </c:pt>
                <c:pt idx="311">
                  <c:v>221.19999694824219</c:v>
                </c:pt>
                <c:pt idx="312">
                  <c:v>281.29998779296875</c:v>
                </c:pt>
                <c:pt idx="313">
                  <c:v>233.5</c:v>
                </c:pt>
                <c:pt idx="314">
                  <c:v>250.69999694824219</c:v>
                </c:pt>
                <c:pt idx="315">
                  <c:v>408.5</c:v>
                </c:pt>
                <c:pt idx="316">
                  <c:v>582.5</c:v>
                </c:pt>
                <c:pt idx="317">
                  <c:v>858.79998779296875</c:v>
                </c:pt>
                <c:pt idx="318">
                  <c:v>2731</c:v>
                </c:pt>
                <c:pt idx="319">
                  <c:v>12680</c:v>
                </c:pt>
                <c:pt idx="320">
                  <c:v>42760</c:v>
                </c:pt>
                <c:pt idx="321">
                  <c:v>76870</c:v>
                </c:pt>
                <c:pt idx="322">
                  <c:v>72190</c:v>
                </c:pt>
                <c:pt idx="323">
                  <c:v>35870</c:v>
                </c:pt>
                <c:pt idx="324">
                  <c:v>10070</c:v>
                </c:pt>
                <c:pt idx="325">
                  <c:v>2381</c:v>
                </c:pt>
                <c:pt idx="326">
                  <c:v>966</c:v>
                </c:pt>
                <c:pt idx="327">
                  <c:v>738.29998779296875</c:v>
                </c:pt>
                <c:pt idx="328">
                  <c:v>600.79998779296875</c:v>
                </c:pt>
                <c:pt idx="329">
                  <c:v>440</c:v>
                </c:pt>
                <c:pt idx="330">
                  <c:v>284</c:v>
                </c:pt>
                <c:pt idx="331">
                  <c:v>205.30000305175781</c:v>
                </c:pt>
                <c:pt idx="332">
                  <c:v>189.80000305175781</c:v>
                </c:pt>
                <c:pt idx="333">
                  <c:v>201.5</c:v>
                </c:pt>
                <c:pt idx="334">
                  <c:v>188.30000305175781</c:v>
                </c:pt>
                <c:pt idx="335">
                  <c:v>144.19999694824219</c:v>
                </c:pt>
                <c:pt idx="336">
                  <c:v>124</c:v>
                </c:pt>
                <c:pt idx="337">
                  <c:v>127</c:v>
                </c:pt>
                <c:pt idx="338">
                  <c:v>133.5</c:v>
                </c:pt>
                <c:pt idx="339">
                  <c:v>160</c:v>
                </c:pt>
                <c:pt idx="340">
                  <c:v>252.69999694824219</c:v>
                </c:pt>
                <c:pt idx="341">
                  <c:v>346</c:v>
                </c:pt>
                <c:pt idx="342">
                  <c:v>290</c:v>
                </c:pt>
                <c:pt idx="343">
                  <c:v>203.30000305175781</c:v>
                </c:pt>
                <c:pt idx="344">
                  <c:v>208.30000305175781</c:v>
                </c:pt>
                <c:pt idx="345">
                  <c:v>204.69999694824219</c:v>
                </c:pt>
                <c:pt idx="346">
                  <c:v>176.30000305175781</c:v>
                </c:pt>
                <c:pt idx="347">
                  <c:v>191.30000305175781</c:v>
                </c:pt>
                <c:pt idx="348">
                  <c:v>228.30000305175781</c:v>
                </c:pt>
                <c:pt idx="349">
                  <c:v>215.5</c:v>
                </c:pt>
                <c:pt idx="350">
                  <c:v>156.69999694824219</c:v>
                </c:pt>
                <c:pt idx="351">
                  <c:v>131</c:v>
                </c:pt>
                <c:pt idx="352">
                  <c:v>167.30000305175781</c:v>
                </c:pt>
                <c:pt idx="353">
                  <c:v>248</c:v>
                </c:pt>
                <c:pt idx="354">
                  <c:v>298.70001220703125</c:v>
                </c:pt>
                <c:pt idx="355">
                  <c:v>307.20001220703125</c:v>
                </c:pt>
                <c:pt idx="356">
                  <c:v>413</c:v>
                </c:pt>
                <c:pt idx="357">
                  <c:v>619.5</c:v>
                </c:pt>
                <c:pt idx="358">
                  <c:v>1018</c:v>
                </c:pt>
                <c:pt idx="359">
                  <c:v>2847</c:v>
                </c:pt>
                <c:pt idx="360">
                  <c:v>13470</c:v>
                </c:pt>
                <c:pt idx="361">
                  <c:v>42450</c:v>
                </c:pt>
                <c:pt idx="362">
                  <c:v>72270</c:v>
                </c:pt>
                <c:pt idx="363">
                  <c:v>67010</c:v>
                </c:pt>
                <c:pt idx="364">
                  <c:v>33650</c:v>
                </c:pt>
                <c:pt idx="365">
                  <c:v>9378</c:v>
                </c:pt>
                <c:pt idx="366">
                  <c:v>2231</c:v>
                </c:pt>
                <c:pt idx="367">
                  <c:v>964</c:v>
                </c:pt>
                <c:pt idx="368">
                  <c:v>747.79998779296875</c:v>
                </c:pt>
                <c:pt idx="369">
                  <c:v>685.29998779296875</c:v>
                </c:pt>
                <c:pt idx="370">
                  <c:v>507.5</c:v>
                </c:pt>
                <c:pt idx="371">
                  <c:v>295.79998779296875</c:v>
                </c:pt>
                <c:pt idx="372">
                  <c:v>198.5</c:v>
                </c:pt>
                <c:pt idx="373">
                  <c:v>212</c:v>
                </c:pt>
                <c:pt idx="374">
                  <c:v>211.5</c:v>
                </c:pt>
                <c:pt idx="375">
                  <c:v>192.30000305175781</c:v>
                </c:pt>
                <c:pt idx="376">
                  <c:v>205</c:v>
                </c:pt>
                <c:pt idx="377">
                  <c:v>207</c:v>
                </c:pt>
                <c:pt idx="378">
                  <c:v>184.69999694824219</c:v>
                </c:pt>
                <c:pt idx="379">
                  <c:v>168.30000305175781</c:v>
                </c:pt>
                <c:pt idx="380">
                  <c:v>154.80000305175781</c:v>
                </c:pt>
                <c:pt idx="381">
                  <c:v>146</c:v>
                </c:pt>
                <c:pt idx="382">
                  <c:v>209.5</c:v>
                </c:pt>
                <c:pt idx="383">
                  <c:v>256.70001220703125</c:v>
                </c:pt>
                <c:pt idx="384">
                  <c:v>195.19999694824219</c:v>
                </c:pt>
                <c:pt idx="385">
                  <c:v>191.30000305175781</c:v>
                </c:pt>
                <c:pt idx="386">
                  <c:v>303.79998779296875</c:v>
                </c:pt>
                <c:pt idx="387">
                  <c:v>353</c:v>
                </c:pt>
                <c:pt idx="388">
                  <c:v>257.20001220703125</c:v>
                </c:pt>
                <c:pt idx="389">
                  <c:v>171.19999694824219</c:v>
                </c:pt>
                <c:pt idx="390">
                  <c:v>178.80000305175781</c:v>
                </c:pt>
                <c:pt idx="391">
                  <c:v>217.80000305175781</c:v>
                </c:pt>
                <c:pt idx="392">
                  <c:v>270.5</c:v>
                </c:pt>
                <c:pt idx="393">
                  <c:v>283.70001220703125</c:v>
                </c:pt>
                <c:pt idx="394">
                  <c:v>220</c:v>
                </c:pt>
                <c:pt idx="395">
                  <c:v>188.30000305175781</c:v>
                </c:pt>
                <c:pt idx="396">
                  <c:v>262</c:v>
                </c:pt>
                <c:pt idx="397">
                  <c:v>423.20001220703125</c:v>
                </c:pt>
                <c:pt idx="398">
                  <c:v>547.79998779296875</c:v>
                </c:pt>
                <c:pt idx="399">
                  <c:v>900.79998779296875</c:v>
                </c:pt>
                <c:pt idx="400">
                  <c:v>3135</c:v>
                </c:pt>
                <c:pt idx="401">
                  <c:v>13370</c:v>
                </c:pt>
                <c:pt idx="402">
                  <c:v>39960</c:v>
                </c:pt>
                <c:pt idx="403">
                  <c:v>67070</c:v>
                </c:pt>
                <c:pt idx="404">
                  <c:v>60710</c:v>
                </c:pt>
                <c:pt idx="405">
                  <c:v>29090</c:v>
                </c:pt>
                <c:pt idx="406">
                  <c:v>7956</c:v>
                </c:pt>
                <c:pt idx="407">
                  <c:v>2226</c:v>
                </c:pt>
                <c:pt idx="408">
                  <c:v>917.79998779296875</c:v>
                </c:pt>
                <c:pt idx="409">
                  <c:v>557</c:v>
                </c:pt>
                <c:pt idx="410">
                  <c:v>423</c:v>
                </c:pt>
                <c:pt idx="411">
                  <c:v>315.5</c:v>
                </c:pt>
                <c:pt idx="412">
                  <c:v>254.30000305175781</c:v>
                </c:pt>
                <c:pt idx="413">
                  <c:v>254.30000305175781</c:v>
                </c:pt>
                <c:pt idx="414">
                  <c:v>290.5</c:v>
                </c:pt>
                <c:pt idx="415">
                  <c:v>286.5</c:v>
                </c:pt>
                <c:pt idx="416">
                  <c:v>227</c:v>
                </c:pt>
                <c:pt idx="417">
                  <c:v>184.69999694824219</c:v>
                </c:pt>
                <c:pt idx="418">
                  <c:v>188.80000305175781</c:v>
                </c:pt>
                <c:pt idx="419">
                  <c:v>216.5</c:v>
                </c:pt>
                <c:pt idx="420">
                  <c:v>222</c:v>
                </c:pt>
                <c:pt idx="421">
                  <c:v>184.30000305175781</c:v>
                </c:pt>
                <c:pt idx="422">
                  <c:v>160.69999694824219</c:v>
                </c:pt>
                <c:pt idx="423">
                  <c:v>167</c:v>
                </c:pt>
                <c:pt idx="424">
                  <c:v>161.69999694824219</c:v>
                </c:pt>
                <c:pt idx="425">
                  <c:v>181.30000305175781</c:v>
                </c:pt>
                <c:pt idx="426">
                  <c:v>222.30000305175781</c:v>
                </c:pt>
                <c:pt idx="427">
                  <c:v>237</c:v>
                </c:pt>
                <c:pt idx="428">
                  <c:v>218.80000305175781</c:v>
                </c:pt>
                <c:pt idx="429">
                  <c:v>197.5</c:v>
                </c:pt>
                <c:pt idx="430">
                  <c:v>174.5</c:v>
                </c:pt>
                <c:pt idx="431">
                  <c:v>153</c:v>
                </c:pt>
                <c:pt idx="432">
                  <c:v>201.80000305175781</c:v>
                </c:pt>
                <c:pt idx="433">
                  <c:v>369.20001220703125</c:v>
                </c:pt>
                <c:pt idx="434">
                  <c:v>490.70001220703125</c:v>
                </c:pt>
                <c:pt idx="435">
                  <c:v>435.70001220703125</c:v>
                </c:pt>
                <c:pt idx="436">
                  <c:v>384</c:v>
                </c:pt>
                <c:pt idx="437">
                  <c:v>373</c:v>
                </c:pt>
                <c:pt idx="438">
                  <c:v>365.5</c:v>
                </c:pt>
                <c:pt idx="439">
                  <c:v>459.79998779296875</c:v>
                </c:pt>
                <c:pt idx="440">
                  <c:v>949</c:v>
                </c:pt>
                <c:pt idx="441">
                  <c:v>3073</c:v>
                </c:pt>
                <c:pt idx="442">
                  <c:v>12380</c:v>
                </c:pt>
                <c:pt idx="443">
                  <c:v>37620</c:v>
                </c:pt>
                <c:pt idx="444">
                  <c:v>63100</c:v>
                </c:pt>
                <c:pt idx="445">
                  <c:v>57210</c:v>
                </c:pt>
                <c:pt idx="446">
                  <c:v>28810</c:v>
                </c:pt>
                <c:pt idx="447">
                  <c:v>8617</c:v>
                </c:pt>
                <c:pt idx="448">
                  <c:v>2019</c:v>
                </c:pt>
                <c:pt idx="449">
                  <c:v>880.29998779296875</c:v>
                </c:pt>
                <c:pt idx="450">
                  <c:v>800.79998779296875</c:v>
                </c:pt>
                <c:pt idx="451">
                  <c:v>639.5</c:v>
                </c:pt>
                <c:pt idx="452">
                  <c:v>430.5</c:v>
                </c:pt>
                <c:pt idx="453">
                  <c:v>265.20001220703125</c:v>
                </c:pt>
                <c:pt idx="454">
                  <c:v>165.30000305175781</c:v>
                </c:pt>
                <c:pt idx="455">
                  <c:v>194.19999694824219</c:v>
                </c:pt>
                <c:pt idx="456">
                  <c:v>238.19999694824219</c:v>
                </c:pt>
                <c:pt idx="457">
                  <c:v>232.5</c:v>
                </c:pt>
                <c:pt idx="458">
                  <c:v>243.30000305175781</c:v>
                </c:pt>
                <c:pt idx="459">
                  <c:v>274.5</c:v>
                </c:pt>
                <c:pt idx="460">
                  <c:v>237.30000305175781</c:v>
                </c:pt>
                <c:pt idx="461">
                  <c:v>167.80000305175781</c:v>
                </c:pt>
                <c:pt idx="462">
                  <c:v>159.5</c:v>
                </c:pt>
                <c:pt idx="463">
                  <c:v>167.5</c:v>
                </c:pt>
                <c:pt idx="464">
                  <c:v>153</c:v>
                </c:pt>
                <c:pt idx="465">
                  <c:v>160.69999694824219</c:v>
                </c:pt>
                <c:pt idx="466">
                  <c:v>226</c:v>
                </c:pt>
                <c:pt idx="467">
                  <c:v>278.79998779296875</c:v>
                </c:pt>
                <c:pt idx="468">
                  <c:v>232.80000305175781</c:v>
                </c:pt>
                <c:pt idx="469">
                  <c:v>161.30000305175781</c:v>
                </c:pt>
                <c:pt idx="470">
                  <c:v>136</c:v>
                </c:pt>
                <c:pt idx="471">
                  <c:v>109.69999694824219</c:v>
                </c:pt>
                <c:pt idx="472">
                  <c:v>104.5</c:v>
                </c:pt>
                <c:pt idx="473">
                  <c:v>168.30000305175781</c:v>
                </c:pt>
                <c:pt idx="474">
                  <c:v>219.19999694824219</c:v>
                </c:pt>
                <c:pt idx="475">
                  <c:v>253.30000305175781</c:v>
                </c:pt>
                <c:pt idx="476">
                  <c:v>320.79998779296875</c:v>
                </c:pt>
                <c:pt idx="477">
                  <c:v>368.29998779296875</c:v>
                </c:pt>
                <c:pt idx="478">
                  <c:v>411.20001220703125</c:v>
                </c:pt>
                <c:pt idx="479">
                  <c:v>502.5</c:v>
                </c:pt>
                <c:pt idx="480">
                  <c:v>666.20001220703125</c:v>
                </c:pt>
                <c:pt idx="481">
                  <c:v>1123</c:v>
                </c:pt>
                <c:pt idx="482">
                  <c:v>3057</c:v>
                </c:pt>
                <c:pt idx="483">
                  <c:v>13380</c:v>
                </c:pt>
                <c:pt idx="484">
                  <c:v>43730</c:v>
                </c:pt>
                <c:pt idx="485">
                  <c:v>77200</c:v>
                </c:pt>
                <c:pt idx="486">
                  <c:v>73370</c:v>
                </c:pt>
                <c:pt idx="487">
                  <c:v>38290</c:v>
                </c:pt>
                <c:pt idx="488">
                  <c:v>11470</c:v>
                </c:pt>
                <c:pt idx="489">
                  <c:v>2505</c:v>
                </c:pt>
                <c:pt idx="490">
                  <c:v>767</c:v>
                </c:pt>
                <c:pt idx="491">
                  <c:v>543.29998779296875</c:v>
                </c:pt>
                <c:pt idx="492">
                  <c:v>482.70001220703125</c:v>
                </c:pt>
                <c:pt idx="493">
                  <c:v>349.29998779296875</c:v>
                </c:pt>
                <c:pt idx="494">
                  <c:v>219.5</c:v>
                </c:pt>
                <c:pt idx="495">
                  <c:v>198.80000305175781</c:v>
                </c:pt>
                <c:pt idx="496">
                  <c:v>227.30000305175781</c:v>
                </c:pt>
                <c:pt idx="497">
                  <c:v>295.79998779296875</c:v>
                </c:pt>
                <c:pt idx="498">
                  <c:v>323</c:v>
                </c:pt>
                <c:pt idx="499">
                  <c:v>241.80000305175781</c:v>
                </c:pt>
                <c:pt idx="500">
                  <c:v>217.5</c:v>
                </c:pt>
                <c:pt idx="501">
                  <c:v>255.5</c:v>
                </c:pt>
                <c:pt idx="502">
                  <c:v>222.5</c:v>
                </c:pt>
                <c:pt idx="503">
                  <c:v>163.30000305175781</c:v>
                </c:pt>
                <c:pt idx="504">
                  <c:v>167</c:v>
                </c:pt>
                <c:pt idx="505">
                  <c:v>222.80000305175781</c:v>
                </c:pt>
                <c:pt idx="506">
                  <c:v>260</c:v>
                </c:pt>
                <c:pt idx="507">
                  <c:v>239.80000305175781</c:v>
                </c:pt>
                <c:pt idx="508">
                  <c:v>227.69999694824219</c:v>
                </c:pt>
                <c:pt idx="509">
                  <c:v>306.5</c:v>
                </c:pt>
                <c:pt idx="510">
                  <c:v>340.5</c:v>
                </c:pt>
                <c:pt idx="511">
                  <c:v>278.29998779296875</c:v>
                </c:pt>
                <c:pt idx="512">
                  <c:v>241.5</c:v>
                </c:pt>
                <c:pt idx="513">
                  <c:v>195.80000305175781</c:v>
                </c:pt>
                <c:pt idx="514">
                  <c:v>225.5</c:v>
                </c:pt>
                <c:pt idx="515">
                  <c:v>359.20001220703125</c:v>
                </c:pt>
                <c:pt idx="516">
                  <c:v>399.5</c:v>
                </c:pt>
                <c:pt idx="517">
                  <c:v>395.79998779296875</c:v>
                </c:pt>
                <c:pt idx="518">
                  <c:v>469.5</c:v>
                </c:pt>
                <c:pt idx="519">
                  <c:v>515.70001220703125</c:v>
                </c:pt>
                <c:pt idx="520">
                  <c:v>494.70001220703125</c:v>
                </c:pt>
                <c:pt idx="521">
                  <c:v>532.70001220703125</c:v>
                </c:pt>
                <c:pt idx="522">
                  <c:v>1011</c:v>
                </c:pt>
                <c:pt idx="523">
                  <c:v>3461</c:v>
                </c:pt>
                <c:pt idx="524">
                  <c:v>16820</c:v>
                </c:pt>
                <c:pt idx="525">
                  <c:v>56470</c:v>
                </c:pt>
                <c:pt idx="526">
                  <c:v>97260</c:v>
                </c:pt>
                <c:pt idx="527">
                  <c:v>86620</c:v>
                </c:pt>
                <c:pt idx="528">
                  <c:v>40430</c:v>
                </c:pt>
                <c:pt idx="529">
                  <c:v>10350</c:v>
                </c:pt>
                <c:pt idx="530">
                  <c:v>2136</c:v>
                </c:pt>
                <c:pt idx="531">
                  <c:v>867</c:v>
                </c:pt>
                <c:pt idx="532">
                  <c:v>813</c:v>
                </c:pt>
                <c:pt idx="533">
                  <c:v>709.79998779296875</c:v>
                </c:pt>
                <c:pt idx="534">
                  <c:v>533.20001220703125</c:v>
                </c:pt>
                <c:pt idx="535">
                  <c:v>469.70001220703125</c:v>
                </c:pt>
                <c:pt idx="536">
                  <c:v>371.5</c:v>
                </c:pt>
                <c:pt idx="537">
                  <c:v>304.70001220703125</c:v>
                </c:pt>
                <c:pt idx="538">
                  <c:v>304.5</c:v>
                </c:pt>
                <c:pt idx="539">
                  <c:v>247.30000305175781</c:v>
                </c:pt>
                <c:pt idx="540">
                  <c:v>179.80000305175781</c:v>
                </c:pt>
                <c:pt idx="541">
                  <c:v>174.80000305175781</c:v>
                </c:pt>
                <c:pt idx="542">
                  <c:v>173.80000305175781</c:v>
                </c:pt>
                <c:pt idx="543">
                  <c:v>131.30000305175781</c:v>
                </c:pt>
                <c:pt idx="544">
                  <c:v>130.5</c:v>
                </c:pt>
                <c:pt idx="545">
                  <c:v>181.69999694824219</c:v>
                </c:pt>
                <c:pt idx="546">
                  <c:v>226</c:v>
                </c:pt>
                <c:pt idx="547">
                  <c:v>273</c:v>
                </c:pt>
                <c:pt idx="548">
                  <c:v>272.29998779296875</c:v>
                </c:pt>
                <c:pt idx="549">
                  <c:v>213.19999694824219</c:v>
                </c:pt>
                <c:pt idx="550">
                  <c:v>190.30000305175781</c:v>
                </c:pt>
                <c:pt idx="551">
                  <c:v>213</c:v>
                </c:pt>
                <c:pt idx="552">
                  <c:v>222.30000305175781</c:v>
                </c:pt>
                <c:pt idx="553">
                  <c:v>233.5</c:v>
                </c:pt>
                <c:pt idx="554">
                  <c:v>244.19999694824219</c:v>
                </c:pt>
                <c:pt idx="555">
                  <c:v>213.80000305175781</c:v>
                </c:pt>
                <c:pt idx="556">
                  <c:v>241.5</c:v>
                </c:pt>
                <c:pt idx="557">
                  <c:v>323.20001220703125</c:v>
                </c:pt>
                <c:pt idx="558">
                  <c:v>384.79998779296875</c:v>
                </c:pt>
                <c:pt idx="559">
                  <c:v>432.70001220703125</c:v>
                </c:pt>
                <c:pt idx="560">
                  <c:v>379</c:v>
                </c:pt>
                <c:pt idx="561">
                  <c:v>323.70001220703125</c:v>
                </c:pt>
                <c:pt idx="562">
                  <c:v>459.79998779296875</c:v>
                </c:pt>
                <c:pt idx="563">
                  <c:v>869.5</c:v>
                </c:pt>
                <c:pt idx="564">
                  <c:v>3458</c:v>
                </c:pt>
                <c:pt idx="565">
                  <c:v>17510</c:v>
                </c:pt>
                <c:pt idx="566">
                  <c:v>57590</c:v>
                </c:pt>
                <c:pt idx="567">
                  <c:v>97140</c:v>
                </c:pt>
                <c:pt idx="568">
                  <c:v>83910</c:v>
                </c:pt>
                <c:pt idx="569">
                  <c:v>37140</c:v>
                </c:pt>
                <c:pt idx="570">
                  <c:v>8732</c:v>
                </c:pt>
                <c:pt idx="571">
                  <c:v>1683</c:v>
                </c:pt>
                <c:pt idx="572">
                  <c:v>614</c:v>
                </c:pt>
                <c:pt idx="573">
                  <c:v>574.70001220703125</c:v>
                </c:pt>
                <c:pt idx="574">
                  <c:v>652.70001220703125</c:v>
                </c:pt>
                <c:pt idx="575">
                  <c:v>576</c:v>
                </c:pt>
                <c:pt idx="576">
                  <c:v>400.79998779296875</c:v>
                </c:pt>
                <c:pt idx="577">
                  <c:v>272.5</c:v>
                </c:pt>
                <c:pt idx="578">
                  <c:v>246.5</c:v>
                </c:pt>
                <c:pt idx="579">
                  <c:v>342.5</c:v>
                </c:pt>
                <c:pt idx="580">
                  <c:v>429.29998779296875</c:v>
                </c:pt>
                <c:pt idx="581">
                  <c:v>344.5</c:v>
                </c:pt>
                <c:pt idx="582">
                  <c:v>207</c:v>
                </c:pt>
                <c:pt idx="583">
                  <c:v>175</c:v>
                </c:pt>
                <c:pt idx="584">
                  <c:v>225.19999694824219</c:v>
                </c:pt>
                <c:pt idx="585">
                  <c:v>259.5</c:v>
                </c:pt>
                <c:pt idx="586">
                  <c:v>250.5</c:v>
                </c:pt>
                <c:pt idx="587">
                  <c:v>207</c:v>
                </c:pt>
                <c:pt idx="588">
                  <c:v>167.80000305175781</c:v>
                </c:pt>
                <c:pt idx="589">
                  <c:v>201</c:v>
                </c:pt>
                <c:pt idx="590">
                  <c:v>225.19999694824219</c:v>
                </c:pt>
                <c:pt idx="591">
                  <c:v>223.5</c:v>
                </c:pt>
                <c:pt idx="592">
                  <c:v>313.20001220703125</c:v>
                </c:pt>
                <c:pt idx="593">
                  <c:v>357.5</c:v>
                </c:pt>
                <c:pt idx="594">
                  <c:v>256</c:v>
                </c:pt>
                <c:pt idx="595">
                  <c:v>201.80000305175781</c:v>
                </c:pt>
                <c:pt idx="596">
                  <c:v>245</c:v>
                </c:pt>
                <c:pt idx="597">
                  <c:v>249.30000305175781</c:v>
                </c:pt>
                <c:pt idx="598">
                  <c:v>220.30000305175781</c:v>
                </c:pt>
                <c:pt idx="599">
                  <c:v>259.5</c:v>
                </c:pt>
                <c:pt idx="600">
                  <c:v>322.29998779296875</c:v>
                </c:pt>
                <c:pt idx="601">
                  <c:v>335</c:v>
                </c:pt>
                <c:pt idx="602">
                  <c:v>390.5</c:v>
                </c:pt>
                <c:pt idx="603">
                  <c:v>590</c:v>
                </c:pt>
                <c:pt idx="604">
                  <c:v>1174</c:v>
                </c:pt>
                <c:pt idx="605">
                  <c:v>3981</c:v>
                </c:pt>
                <c:pt idx="606">
                  <c:v>16570</c:v>
                </c:pt>
                <c:pt idx="607">
                  <c:v>43950</c:v>
                </c:pt>
                <c:pt idx="608">
                  <c:v>63840</c:v>
                </c:pt>
                <c:pt idx="609">
                  <c:v>50960</c:v>
                </c:pt>
                <c:pt idx="610">
                  <c:v>22710</c:v>
                </c:pt>
                <c:pt idx="611">
                  <c:v>6273</c:v>
                </c:pt>
                <c:pt idx="612">
                  <c:v>1694</c:v>
                </c:pt>
                <c:pt idx="613">
                  <c:v>738.5</c:v>
                </c:pt>
                <c:pt idx="614">
                  <c:v>522.5</c:v>
                </c:pt>
                <c:pt idx="615">
                  <c:v>398</c:v>
                </c:pt>
                <c:pt idx="616">
                  <c:v>241.80000305175781</c:v>
                </c:pt>
                <c:pt idx="617">
                  <c:v>157</c:v>
                </c:pt>
                <c:pt idx="618">
                  <c:v>164</c:v>
                </c:pt>
                <c:pt idx="619">
                  <c:v>192.5</c:v>
                </c:pt>
                <c:pt idx="620">
                  <c:v>199.19999694824219</c:v>
                </c:pt>
                <c:pt idx="621">
                  <c:v>161.30000305175781</c:v>
                </c:pt>
                <c:pt idx="622">
                  <c:v>120.19999694824219</c:v>
                </c:pt>
                <c:pt idx="623">
                  <c:v>133.30000305175781</c:v>
                </c:pt>
                <c:pt idx="624">
                  <c:v>134.69999694824219</c:v>
                </c:pt>
                <c:pt idx="625">
                  <c:v>115.5</c:v>
                </c:pt>
                <c:pt idx="626">
                  <c:v>147</c:v>
                </c:pt>
                <c:pt idx="627">
                  <c:v>192.5</c:v>
                </c:pt>
                <c:pt idx="628">
                  <c:v>186.5</c:v>
                </c:pt>
                <c:pt idx="629">
                  <c:v>160.69999694824219</c:v>
                </c:pt>
                <c:pt idx="630">
                  <c:v>156.69999694824219</c:v>
                </c:pt>
                <c:pt idx="631">
                  <c:v>163.30000305175781</c:v>
                </c:pt>
                <c:pt idx="632">
                  <c:v>152.5</c:v>
                </c:pt>
                <c:pt idx="633">
                  <c:v>139.30000305175781</c:v>
                </c:pt>
                <c:pt idx="634">
                  <c:v>168.80000305175781</c:v>
                </c:pt>
                <c:pt idx="635">
                  <c:v>203</c:v>
                </c:pt>
                <c:pt idx="636">
                  <c:v>195.5</c:v>
                </c:pt>
                <c:pt idx="637">
                  <c:v>193.80000305175781</c:v>
                </c:pt>
                <c:pt idx="638">
                  <c:v>240.19999694824219</c:v>
                </c:pt>
                <c:pt idx="639">
                  <c:v>278.79998779296875</c:v>
                </c:pt>
                <c:pt idx="640">
                  <c:v>256.5</c:v>
                </c:pt>
                <c:pt idx="641">
                  <c:v>262.70001220703125</c:v>
                </c:pt>
                <c:pt idx="642">
                  <c:v>295.79998779296875</c:v>
                </c:pt>
                <c:pt idx="643">
                  <c:v>279</c:v>
                </c:pt>
                <c:pt idx="644">
                  <c:v>316.79998779296875</c:v>
                </c:pt>
                <c:pt idx="645">
                  <c:v>792.79998779296875</c:v>
                </c:pt>
                <c:pt idx="646">
                  <c:v>3156</c:v>
                </c:pt>
                <c:pt idx="647">
                  <c:v>11050</c:v>
                </c:pt>
                <c:pt idx="648">
                  <c:v>24030</c:v>
                </c:pt>
                <c:pt idx="649">
                  <c:v>30810</c:v>
                </c:pt>
                <c:pt idx="650">
                  <c:v>23540</c:v>
                </c:pt>
                <c:pt idx="651">
                  <c:v>10820</c:v>
                </c:pt>
                <c:pt idx="652">
                  <c:v>3195</c:v>
                </c:pt>
                <c:pt idx="653">
                  <c:v>910.20001220703125</c:v>
                </c:pt>
                <c:pt idx="654">
                  <c:v>437.79998779296875</c:v>
                </c:pt>
                <c:pt idx="655">
                  <c:v>319</c:v>
                </c:pt>
                <c:pt idx="656">
                  <c:v>294.5</c:v>
                </c:pt>
                <c:pt idx="657">
                  <c:v>217.5</c:v>
                </c:pt>
                <c:pt idx="658">
                  <c:v>112</c:v>
                </c:pt>
                <c:pt idx="659">
                  <c:v>79.75</c:v>
                </c:pt>
                <c:pt idx="660">
                  <c:v>76.5</c:v>
                </c:pt>
                <c:pt idx="661">
                  <c:v>78.75</c:v>
                </c:pt>
                <c:pt idx="662">
                  <c:v>120.19999694824219</c:v>
                </c:pt>
                <c:pt idx="663">
                  <c:v>143.5</c:v>
                </c:pt>
                <c:pt idx="664">
                  <c:v>108.5</c:v>
                </c:pt>
                <c:pt idx="665">
                  <c:v>70.25</c:v>
                </c:pt>
                <c:pt idx="666">
                  <c:v>58.5</c:v>
                </c:pt>
                <c:pt idx="667">
                  <c:v>69</c:v>
                </c:pt>
                <c:pt idx="668">
                  <c:v>82</c:v>
                </c:pt>
                <c:pt idx="669">
                  <c:v>101.30000305175781</c:v>
                </c:pt>
                <c:pt idx="670">
                  <c:v>152.80000305175781</c:v>
                </c:pt>
                <c:pt idx="671">
                  <c:v>164.30000305175781</c:v>
                </c:pt>
                <c:pt idx="672">
                  <c:v>118.80000305175781</c:v>
                </c:pt>
                <c:pt idx="673">
                  <c:v>125</c:v>
                </c:pt>
                <c:pt idx="674">
                  <c:v>147.5</c:v>
                </c:pt>
                <c:pt idx="675">
                  <c:v>142.80000305175781</c:v>
                </c:pt>
                <c:pt idx="676">
                  <c:v>142.30000305175781</c:v>
                </c:pt>
                <c:pt idx="677">
                  <c:v>136.5</c:v>
                </c:pt>
                <c:pt idx="678">
                  <c:v>119</c:v>
                </c:pt>
                <c:pt idx="679">
                  <c:v>85.25</c:v>
                </c:pt>
                <c:pt idx="680">
                  <c:v>76</c:v>
                </c:pt>
                <c:pt idx="681">
                  <c:v>155</c:v>
                </c:pt>
                <c:pt idx="682">
                  <c:v>253.80000305175781</c:v>
                </c:pt>
                <c:pt idx="683">
                  <c:v>247.80000305175781</c:v>
                </c:pt>
                <c:pt idx="684">
                  <c:v>211.19999694824219</c:v>
                </c:pt>
                <c:pt idx="685">
                  <c:v>319.5</c:v>
                </c:pt>
                <c:pt idx="686">
                  <c:v>739</c:v>
                </c:pt>
                <c:pt idx="687">
                  <c:v>2056</c:v>
                </c:pt>
                <c:pt idx="688">
                  <c:v>5357</c:v>
                </c:pt>
                <c:pt idx="689">
                  <c:v>9257</c:v>
                </c:pt>
                <c:pt idx="690">
                  <c:v>9960</c:v>
                </c:pt>
                <c:pt idx="691">
                  <c:v>7140</c:v>
                </c:pt>
                <c:pt idx="692">
                  <c:v>3671</c:v>
                </c:pt>
                <c:pt idx="693">
                  <c:v>1365</c:v>
                </c:pt>
                <c:pt idx="694">
                  <c:v>443</c:v>
                </c:pt>
                <c:pt idx="695">
                  <c:v>216.5</c:v>
                </c:pt>
                <c:pt idx="696">
                  <c:v>140.30000305175781</c:v>
                </c:pt>
                <c:pt idx="697">
                  <c:v>117.80000305175781</c:v>
                </c:pt>
                <c:pt idx="698">
                  <c:v>85</c:v>
                </c:pt>
                <c:pt idx="699">
                  <c:v>53</c:v>
                </c:pt>
                <c:pt idx="700">
                  <c:v>62</c:v>
                </c:pt>
                <c:pt idx="701">
                  <c:v>98.75</c:v>
                </c:pt>
                <c:pt idx="702">
                  <c:v>117</c:v>
                </c:pt>
                <c:pt idx="703">
                  <c:v>93.5</c:v>
                </c:pt>
                <c:pt idx="704">
                  <c:v>85.25</c:v>
                </c:pt>
                <c:pt idx="705">
                  <c:v>84.75</c:v>
                </c:pt>
                <c:pt idx="706">
                  <c:v>54</c:v>
                </c:pt>
                <c:pt idx="707">
                  <c:v>18</c:v>
                </c:pt>
                <c:pt idx="708">
                  <c:v>22.25</c:v>
                </c:pt>
                <c:pt idx="709">
                  <c:v>79</c:v>
                </c:pt>
                <c:pt idx="710">
                  <c:v>128</c:v>
                </c:pt>
                <c:pt idx="711">
                  <c:v>128.80000305175781</c:v>
                </c:pt>
                <c:pt idx="712">
                  <c:v>133</c:v>
                </c:pt>
                <c:pt idx="713">
                  <c:v>137.69999694824219</c:v>
                </c:pt>
                <c:pt idx="714">
                  <c:v>111.5</c:v>
                </c:pt>
                <c:pt idx="715">
                  <c:v>93.25</c:v>
                </c:pt>
                <c:pt idx="716">
                  <c:v>75.5</c:v>
                </c:pt>
                <c:pt idx="717">
                  <c:v>64.5</c:v>
                </c:pt>
                <c:pt idx="718">
                  <c:v>72.5</c:v>
                </c:pt>
                <c:pt idx="719">
                  <c:v>84.75</c:v>
                </c:pt>
                <c:pt idx="720">
                  <c:v>94</c:v>
                </c:pt>
                <c:pt idx="721">
                  <c:v>125</c:v>
                </c:pt>
                <c:pt idx="722">
                  <c:v>178.80000305175781</c:v>
                </c:pt>
                <c:pt idx="723">
                  <c:v>169.5</c:v>
                </c:pt>
                <c:pt idx="724">
                  <c:v>115.30000305175781</c:v>
                </c:pt>
                <c:pt idx="725">
                  <c:v>144.80000305175781</c:v>
                </c:pt>
                <c:pt idx="726">
                  <c:v>274.29998779296875</c:v>
                </c:pt>
                <c:pt idx="727">
                  <c:v>510.70001220703125</c:v>
                </c:pt>
                <c:pt idx="728">
                  <c:v>1199</c:v>
                </c:pt>
                <c:pt idx="729">
                  <c:v>2547</c:v>
                </c:pt>
                <c:pt idx="730">
                  <c:v>3604</c:v>
                </c:pt>
                <c:pt idx="731">
                  <c:v>3343</c:v>
                </c:pt>
                <c:pt idx="732">
                  <c:v>2200</c:v>
                </c:pt>
                <c:pt idx="733">
                  <c:v>1109</c:v>
                </c:pt>
                <c:pt idx="734">
                  <c:v>488.79998779296875</c:v>
                </c:pt>
                <c:pt idx="735">
                  <c:v>213</c:v>
                </c:pt>
                <c:pt idx="736">
                  <c:v>65.25</c:v>
                </c:pt>
                <c:pt idx="737">
                  <c:v>46.25</c:v>
                </c:pt>
                <c:pt idx="738">
                  <c:v>81.25</c:v>
                </c:pt>
                <c:pt idx="739">
                  <c:v>68</c:v>
                </c:pt>
                <c:pt idx="740">
                  <c:v>36</c:v>
                </c:pt>
                <c:pt idx="741">
                  <c:v>21.75</c:v>
                </c:pt>
                <c:pt idx="742">
                  <c:v>15.5</c:v>
                </c:pt>
                <c:pt idx="743">
                  <c:v>27</c:v>
                </c:pt>
                <c:pt idx="744">
                  <c:v>46.75</c:v>
                </c:pt>
                <c:pt idx="745">
                  <c:v>47.75</c:v>
                </c:pt>
                <c:pt idx="746">
                  <c:v>50.25</c:v>
                </c:pt>
                <c:pt idx="747">
                  <c:v>56.25</c:v>
                </c:pt>
                <c:pt idx="748">
                  <c:v>83</c:v>
                </c:pt>
                <c:pt idx="749">
                  <c:v>105.5</c:v>
                </c:pt>
                <c:pt idx="750">
                  <c:v>64.5</c:v>
                </c:pt>
                <c:pt idx="751">
                  <c:v>21.5</c:v>
                </c:pt>
                <c:pt idx="752">
                  <c:v>14.75</c:v>
                </c:pt>
                <c:pt idx="753">
                  <c:v>49.25</c:v>
                </c:pt>
                <c:pt idx="754">
                  <c:v>108.69999694824219</c:v>
                </c:pt>
                <c:pt idx="755">
                  <c:v>108.5</c:v>
                </c:pt>
                <c:pt idx="756">
                  <c:v>63</c:v>
                </c:pt>
                <c:pt idx="757">
                  <c:v>46.25</c:v>
                </c:pt>
                <c:pt idx="758">
                  <c:v>75.75</c:v>
                </c:pt>
                <c:pt idx="759">
                  <c:v>138.30000305175781</c:v>
                </c:pt>
                <c:pt idx="760">
                  <c:v>152.30000305175781</c:v>
                </c:pt>
                <c:pt idx="761">
                  <c:v>113.30000305175781</c:v>
                </c:pt>
                <c:pt idx="762">
                  <c:v>117.80000305175781</c:v>
                </c:pt>
                <c:pt idx="763">
                  <c:v>128</c:v>
                </c:pt>
                <c:pt idx="764">
                  <c:v>116</c:v>
                </c:pt>
                <c:pt idx="765">
                  <c:v>121.5</c:v>
                </c:pt>
                <c:pt idx="766">
                  <c:v>124.19999694824219</c:v>
                </c:pt>
                <c:pt idx="767">
                  <c:v>145.19999694824219</c:v>
                </c:pt>
                <c:pt idx="768">
                  <c:v>260</c:v>
                </c:pt>
                <c:pt idx="769">
                  <c:v>526.29998779296875</c:v>
                </c:pt>
                <c:pt idx="770">
                  <c:v>963.70001220703125</c:v>
                </c:pt>
                <c:pt idx="771">
                  <c:v>1208</c:v>
                </c:pt>
                <c:pt idx="772">
                  <c:v>982.5</c:v>
                </c:pt>
                <c:pt idx="773">
                  <c:v>721.79998779296875</c:v>
                </c:pt>
                <c:pt idx="774">
                  <c:v>517.5</c:v>
                </c:pt>
                <c:pt idx="775">
                  <c:v>211.80000305175781</c:v>
                </c:pt>
                <c:pt idx="776">
                  <c:v>35.75</c:v>
                </c:pt>
                <c:pt idx="777">
                  <c:v>34.25</c:v>
                </c:pt>
                <c:pt idx="778">
                  <c:v>67.25</c:v>
                </c:pt>
                <c:pt idx="779">
                  <c:v>80.5</c:v>
                </c:pt>
                <c:pt idx="780">
                  <c:v>83.25</c:v>
                </c:pt>
                <c:pt idx="781">
                  <c:v>62</c:v>
                </c:pt>
                <c:pt idx="782">
                  <c:v>37</c:v>
                </c:pt>
                <c:pt idx="783">
                  <c:v>43.5</c:v>
                </c:pt>
                <c:pt idx="784">
                  <c:v>39.25</c:v>
                </c:pt>
                <c:pt idx="785">
                  <c:v>15.75</c:v>
                </c:pt>
                <c:pt idx="786">
                  <c:v>8</c:v>
                </c:pt>
                <c:pt idx="787">
                  <c:v>21.25</c:v>
                </c:pt>
                <c:pt idx="788">
                  <c:v>40</c:v>
                </c:pt>
                <c:pt idx="789">
                  <c:v>50.75</c:v>
                </c:pt>
                <c:pt idx="790">
                  <c:v>52.25</c:v>
                </c:pt>
                <c:pt idx="791">
                  <c:v>48.25</c:v>
                </c:pt>
                <c:pt idx="792">
                  <c:v>54.25</c:v>
                </c:pt>
                <c:pt idx="793">
                  <c:v>55</c:v>
                </c:pt>
                <c:pt idx="794">
                  <c:v>26.5</c:v>
                </c:pt>
                <c:pt idx="795">
                  <c:v>14</c:v>
                </c:pt>
                <c:pt idx="796">
                  <c:v>54.5</c:v>
                </c:pt>
                <c:pt idx="797">
                  <c:v>103</c:v>
                </c:pt>
                <c:pt idx="798">
                  <c:v>90.5</c:v>
                </c:pt>
                <c:pt idx="799">
                  <c:v>52.25</c:v>
                </c:pt>
                <c:pt idx="800">
                  <c:v>49.25</c:v>
                </c:pt>
                <c:pt idx="801">
                  <c:v>47</c:v>
                </c:pt>
                <c:pt idx="802">
                  <c:v>34.5</c:v>
                </c:pt>
                <c:pt idx="803">
                  <c:v>62.75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9-4F50-A74A-F591E11785A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787.44256591796875</c:v>
                </c:pt>
                <c:pt idx="1">
                  <c:v>793.9071044921875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9726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9-4F50-A74A-F591E11785A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790.849853515625</c:v>
                </c:pt>
                <c:pt idx="1">
                  <c:v>790.849853515625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89-4F50-A74A-F591E11785A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min}'!$D$1:$D$21</c:f>
              <c:numCache>
                <c:formatCode>General</c:formatCode>
                <c:ptCount val="2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2933</c:v>
                </c:pt>
                <c:pt idx="3">
                  <c:v>7357</c:v>
                </c:pt>
                <c:pt idx="4">
                  <c:v>19670</c:v>
                </c:pt>
                <c:pt idx="5">
                  <c:v>40010</c:v>
                </c:pt>
                <c:pt idx="6">
                  <c:v>61790</c:v>
                </c:pt>
                <c:pt idx="7">
                  <c:v>76870</c:v>
                </c:pt>
                <c:pt idx="8">
                  <c:v>72270</c:v>
                </c:pt>
                <c:pt idx="9">
                  <c:v>67070</c:v>
                </c:pt>
                <c:pt idx="10">
                  <c:v>63100</c:v>
                </c:pt>
                <c:pt idx="11">
                  <c:v>77200</c:v>
                </c:pt>
                <c:pt idx="12">
                  <c:v>97260</c:v>
                </c:pt>
                <c:pt idx="13">
                  <c:v>97140</c:v>
                </c:pt>
                <c:pt idx="14">
                  <c:v>63840</c:v>
                </c:pt>
                <c:pt idx="15">
                  <c:v>30810</c:v>
                </c:pt>
                <c:pt idx="16">
                  <c:v>9960</c:v>
                </c:pt>
                <c:pt idx="17">
                  <c:v>3604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89-4F50-A74A-F591E11785A3}"/>
            </c:ext>
          </c:extLst>
        </c:ser>
        <c:ser>
          <c:idx val="4"/>
          <c:order val="4"/>
          <c:tx>
            <c:v>Binomial p = 0.198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18.303439182184626</c:v>
                </c:pt>
                <c:pt idx="1">
                  <c:v>261.64329025384626</c:v>
                </c:pt>
                <c:pt idx="2">
                  <c:v>1732.7431043214324</c:v>
                </c:pt>
                <c:pt idx="3">
                  <c:v>7051.8906653594131</c:v>
                </c:pt>
                <c:pt idx="4">
                  <c:v>19733.825793947854</c:v>
                </c:pt>
                <c:pt idx="5">
                  <c:v>40291.180477602276</c:v>
                </c:pt>
                <c:pt idx="6">
                  <c:v>62304.29832388409</c:v>
                </c:pt>
                <c:pt idx="7">
                  <c:v>75262.366761423822</c:v>
                </c:pt>
                <c:pt idx="8">
                  <c:v>74175.521280756002</c:v>
                </c:pt>
                <c:pt idx="9">
                  <c:v>65717.532528505166</c:v>
                </c:pt>
                <c:pt idx="10">
                  <c:v>63679.220009742756</c:v>
                </c:pt>
                <c:pt idx="11">
                  <c:v>77127.590069526283</c:v>
                </c:pt>
                <c:pt idx="12">
                  <c:v>97194.05353363257</c:v>
                </c:pt>
                <c:pt idx="13">
                  <c:v>96984.754390236529</c:v>
                </c:pt>
                <c:pt idx="14">
                  <c:v>64565.488405839082</c:v>
                </c:pt>
                <c:pt idx="15">
                  <c:v>29664.615769254622</c:v>
                </c:pt>
                <c:pt idx="16">
                  <c:v>10403.223964891644</c:v>
                </c:pt>
                <c:pt idx="17">
                  <c:v>2931.0124197620767</c:v>
                </c:pt>
                <c:pt idx="18">
                  <c:v>650.44899104920557</c:v>
                </c:pt>
                <c:pt idx="19">
                  <c:v>95.811887245254852</c:v>
                </c:pt>
                <c:pt idx="20">
                  <c:v>13.886048111905968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89-4F50-A74A-F591E11785A3}"/>
            </c:ext>
          </c:extLst>
        </c:ser>
        <c:ser>
          <c:idx val="5"/>
          <c:order val="5"/>
          <c:tx>
            <c:v>Bimodal(1) 12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min}'!$M$1:$M$31</c:f>
              <c:numCache>
                <c:formatCode>General</c:formatCode>
                <c:ptCount val="31"/>
                <c:pt idx="0">
                  <c:v>18.303046408997808</c:v>
                </c:pt>
                <c:pt idx="1">
                  <c:v>261.62672150088235</c:v>
                </c:pt>
                <c:pt idx="2">
                  <c:v>1732.4212716018164</c:v>
                </c:pt>
                <c:pt idx="3">
                  <c:v>7048.0766548610973</c:v>
                </c:pt>
                <c:pt idx="4">
                  <c:v>19703.001552165744</c:v>
                </c:pt>
                <c:pt idx="5">
                  <c:v>40111.001063949167</c:v>
                </c:pt>
                <c:pt idx="6">
                  <c:v>61512.976131145617</c:v>
                </c:pt>
                <c:pt idx="7">
                  <c:v>72563.770900291958</c:v>
                </c:pt>
                <c:pt idx="8">
                  <c:v>66741.86301796425</c:v>
                </c:pt>
                <c:pt idx="9">
                  <c:v>48333.439513264384</c:v>
                </c:pt>
                <c:pt idx="10">
                  <c:v>27813.390468394889</c:v>
                </c:pt>
                <c:pt idx="11">
                  <c:v>12868.892182721529</c:v>
                </c:pt>
                <c:pt idx="12">
                  <c:v>4870.0915587073541</c:v>
                </c:pt>
                <c:pt idx="13">
                  <c:v>1541.7775814838051</c:v>
                </c:pt>
                <c:pt idx="14">
                  <c:v>418.24273966197745</c:v>
                </c:pt>
                <c:pt idx="15">
                  <c:v>99.26338310560574</c:v>
                </c:pt>
                <c:pt idx="16">
                  <c:v>20.969051494362233</c:v>
                </c:pt>
                <c:pt idx="17">
                  <c:v>3.9980155540014453</c:v>
                </c:pt>
                <c:pt idx="18">
                  <c:v>0.69579771042783323</c:v>
                </c:pt>
                <c:pt idx="19">
                  <c:v>0.11154900516215832</c:v>
                </c:pt>
                <c:pt idx="20">
                  <c:v>1.659245845150498E-2</c:v>
                </c:pt>
                <c:pt idx="21">
                  <c:v>2.2989252090739008E-3</c:v>
                </c:pt>
                <c:pt idx="22">
                  <c:v>2.9493517708853147E-4</c:v>
                </c:pt>
                <c:pt idx="23">
                  <c:v>3.378511865704002E-5</c:v>
                </c:pt>
                <c:pt idx="24">
                  <c:v>3.0887801642566705E-6</c:v>
                </c:pt>
                <c:pt idx="25">
                  <c:v>1.6648694698508914E-7</c:v>
                </c:pt>
                <c:pt idx="26">
                  <c:v>5.4097585874934457E-10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89-4F50-A74A-F591E11785A3}"/>
            </c:ext>
          </c:extLst>
        </c:ser>
        <c:ser>
          <c:idx val="6"/>
          <c:order val="6"/>
          <c:tx>
            <c:v>Bimodal(2) 12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min}'!$O$1:$O$31</c:f>
              <c:numCache>
                <c:formatCode>General</c:formatCode>
                <c:ptCount val="31"/>
                <c:pt idx="0">
                  <c:v>3.9247000760144016E-4</c:v>
                </c:pt>
                <c:pt idx="1">
                  <c:v>1.6542659195690188E-2</c:v>
                </c:pt>
                <c:pt idx="2">
                  <c:v>0.32079089923247645</c:v>
                </c:pt>
                <c:pt idx="3">
                  <c:v>3.7884350482816207</c:v>
                </c:pt>
                <c:pt idx="4">
                  <c:v>30.392958448878222</c:v>
                </c:pt>
                <c:pt idx="5">
                  <c:v>174.89410660455366</c:v>
                </c:pt>
                <c:pt idx="6">
                  <c:v>742.77180529446468</c:v>
                </c:pt>
                <c:pt idx="7">
                  <c:v>2358.8588325477808</c:v>
                </c:pt>
                <c:pt idx="8">
                  <c:v>5612.3435450240277</c:v>
                </c:pt>
                <c:pt idx="9">
                  <c:v>9928.0427456527104</c:v>
                </c:pt>
                <c:pt idx="10">
                  <c:v>12843.283335868358</c:v>
                </c:pt>
                <c:pt idx="11">
                  <c:v>11866.18779463309</c:v>
                </c:pt>
                <c:pt idx="12">
                  <c:v>7661.3171886749687</c:v>
                </c:pt>
                <c:pt idx="13">
                  <c:v>3493.2789285347453</c:v>
                </c:pt>
                <c:pt idx="14">
                  <c:v>1224.392184878194</c:v>
                </c:pt>
                <c:pt idx="15">
                  <c:v>344.68526275850337</c:v>
                </c:pt>
                <c:pt idx="16">
                  <c:v>76.746134710277957</c:v>
                </c:pt>
                <c:pt idx="17">
                  <c:v>12.181206910048711</c:v>
                </c:pt>
                <c:pt idx="18">
                  <c:v>1.6524982470000105</c:v>
                </c:pt>
                <c:pt idx="19">
                  <c:v>0.60362893293237252</c:v>
                </c:pt>
                <c:pt idx="20">
                  <c:v>9.9462081354942805E-2</c:v>
                </c:pt>
                <c:pt idx="21">
                  <c:v>1.4684173512416741E-2</c:v>
                </c:pt>
                <c:pt idx="22">
                  <c:v>2.019639374282674E-3</c:v>
                </c:pt>
                <c:pt idx="23">
                  <c:v>2.5908112050514561E-4</c:v>
                </c:pt>
                <c:pt idx="24">
                  <c:v>3.007452673477012E-5</c:v>
                </c:pt>
                <c:pt idx="25">
                  <c:v>2.5925872133645101E-6</c:v>
                </c:pt>
                <c:pt idx="26">
                  <c:v>2.4419330928300105E-8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89-4F50-A74A-F591E11785A3}"/>
            </c:ext>
          </c:extLst>
        </c:ser>
        <c:ser>
          <c:idx val="7"/>
          <c:order val="7"/>
          <c:tx>
            <c:v>Bimodal(3) 13.6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min}'!$V$1:$V$31</c:f>
              <c:numCache>
                <c:formatCode>General</c:formatCode>
                <c:ptCount val="31"/>
                <c:pt idx="0">
                  <c:v>3.0317921626673386E-7</c:v>
                </c:pt>
                <c:pt idx="1">
                  <c:v>2.6093768193892232E-5</c:v>
                </c:pt>
                <c:pt idx="2">
                  <c:v>1.0418203836349801E-3</c:v>
                </c:pt>
                <c:pt idx="3">
                  <c:v>2.5575450034244239E-2</c:v>
                </c:pt>
                <c:pt idx="4">
                  <c:v>0.43128333323103357</c:v>
                </c:pt>
                <c:pt idx="5">
                  <c:v>5.2853070485602016</c:v>
                </c:pt>
                <c:pt idx="6">
                  <c:v>48.550387444010909</c:v>
                </c:pt>
                <c:pt idx="7">
                  <c:v>339.73702858409439</c:v>
                </c:pt>
                <c:pt idx="8">
                  <c:v>1821.3147177677304</c:v>
                </c:pt>
                <c:pt idx="9">
                  <c:v>7456.0502695880778</c:v>
                </c:pt>
                <c:pt idx="10">
                  <c:v>23022.54620547951</c:v>
                </c:pt>
                <c:pt idx="11">
                  <c:v>52392.510092171658</c:v>
                </c:pt>
                <c:pt idx="12">
                  <c:v>84662.644786250254</c:v>
                </c:pt>
                <c:pt idx="13">
                  <c:v>91949.69788021798</c:v>
                </c:pt>
                <c:pt idx="14">
                  <c:v>62922.853481298909</c:v>
                </c:pt>
                <c:pt idx="15">
                  <c:v>29220.667123390514</c:v>
                </c:pt>
                <c:pt idx="16">
                  <c:v>10305.508778687004</c:v>
                </c:pt>
                <c:pt idx="17">
                  <c:v>2914.8331972980263</c:v>
                </c:pt>
                <c:pt idx="18">
                  <c:v>648.10069509177777</c:v>
                </c:pt>
                <c:pt idx="19">
                  <c:v>95.096709307160324</c:v>
                </c:pt>
                <c:pt idx="20">
                  <c:v>13.769993572099519</c:v>
                </c:pt>
                <c:pt idx="21">
                  <c:v>5.1350304664502895</c:v>
                </c:pt>
                <c:pt idx="22">
                  <c:v>0.81499084651597875</c:v>
                </c:pt>
                <c:pt idx="23">
                  <c:v>0.11969675120428129</c:v>
                </c:pt>
                <c:pt idx="24">
                  <c:v>1.6380954687680051E-2</c:v>
                </c:pt>
                <c:pt idx="25">
                  <c:v>2.0930587123197193E-3</c:v>
                </c:pt>
                <c:pt idx="26">
                  <c:v>2.4214586762142995E-4</c:v>
                </c:pt>
                <c:pt idx="27">
                  <c:v>1.9630833986751349E-5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89-4F50-A74A-F591E117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13216"/>
        <c:axId val="873315712"/>
      </c:scatterChart>
      <c:valAx>
        <c:axId val="873313216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315712"/>
        <c:crosses val="autoZero"/>
        <c:crossBetween val="midCat"/>
      </c:valAx>
      <c:valAx>
        <c:axId val="8733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3132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{11 min}'!$I$78</c:f>
              <c:numCache>
                <c:formatCode>General</c:formatCode>
                <c:ptCount val="1"/>
                <c:pt idx="0">
                  <c:v>2.5606735006553707E-2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AF-49F0-AE5C-A6D6D8D4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06025648"/>
        <c:axId val="90602315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6AF-49F0-AE5C-A6D6D8D42D3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6AF-49F0-AE5C-A6D6D8D42D3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6AF-49F0-AE5C-A6D6D8D4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25648"/>
        <c:axId val="906023152"/>
      </c:scatterChart>
      <c:catAx>
        <c:axId val="90602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023152"/>
        <c:crosses val="autoZero"/>
        <c:auto val="1"/>
        <c:lblAlgn val="ctr"/>
        <c:lblOffset val="100"/>
        <c:noMultiLvlLbl val="0"/>
      </c:catAx>
      <c:valAx>
        <c:axId val="9060231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0602564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{11 min}'!$K$101:$K$120</c:f>
              <c:numCache>
                <c:formatCode>General</c:formatCode>
                <c:ptCount val="20"/>
                <c:pt idx="0">
                  <c:v>6.7477158363831338</c:v>
                </c:pt>
                <c:pt idx="1">
                  <c:v>6.2215023998572248</c:v>
                </c:pt>
                <c:pt idx="2">
                  <c:v>5.3455705955973931</c:v>
                </c:pt>
                <c:pt idx="3">
                  <c:v>6.4214701607253319</c:v>
                </c:pt>
                <c:pt idx="4">
                  <c:v>4.9777849315930176</c:v>
                </c:pt>
                <c:pt idx="5">
                  <c:v>5.8488441042315653</c:v>
                </c:pt>
                <c:pt idx="6">
                  <c:v>6.4753336828998309</c:v>
                </c:pt>
                <c:pt idx="7">
                  <c:v>6.4844412434814656</c:v>
                </c:pt>
                <c:pt idx="8">
                  <c:v>6.4779304894536391</c:v>
                </c:pt>
                <c:pt idx="9">
                  <c:v>6.238070806368115</c:v>
                </c:pt>
              </c:numCache>
            </c:numRef>
          </c:xVal>
          <c:yVal>
            <c:numRef>
              <c:f>'Sheet1 {11 min}'!$Q$101:$Q$120</c:f>
              <c:numCache>
                <c:formatCode>General</c:formatCode>
                <c:ptCount val="20"/>
                <c:pt idx="0">
                  <c:v>0.56274075660680489</c:v>
                </c:pt>
                <c:pt idx="1">
                  <c:v>0.47104432648328037</c:v>
                </c:pt>
                <c:pt idx="2">
                  <c:v>0.27286385208090896</c:v>
                </c:pt>
                <c:pt idx="3">
                  <c:v>0.52779060608192807</c:v>
                </c:pt>
                <c:pt idx="4">
                  <c:v>0.1545227911951266</c:v>
                </c:pt>
                <c:pt idx="5">
                  <c:v>4.4980147811265608E-3</c:v>
                </c:pt>
                <c:pt idx="6">
                  <c:v>0.41000265721900242</c:v>
                </c:pt>
                <c:pt idx="7">
                  <c:v>0.54291083614111069</c:v>
                </c:pt>
                <c:pt idx="8">
                  <c:v>0.51882511314302726</c:v>
                </c:pt>
                <c:pt idx="9">
                  <c:v>0.4302070008844191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3-406B-8F63-D7E646C216D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{11 min}'!$M$101:$M$120</c:f>
              <c:numCache>
                <c:formatCode>General</c:formatCode>
                <c:ptCount val="20"/>
                <c:pt idx="0">
                  <c:v>10.94553181036734</c:v>
                </c:pt>
                <c:pt idx="1">
                  <c:v>10.665248128347287</c:v>
                </c:pt>
                <c:pt idx="2">
                  <c:v>8.904461504093856</c:v>
                </c:pt>
                <c:pt idx="3">
                  <c:v>10.216999059515576</c:v>
                </c:pt>
                <c:pt idx="4">
                  <c:v>7.6133592856901462</c:v>
                </c:pt>
                <c:pt idx="5">
                  <c:v>6.5162456895637391</c:v>
                </c:pt>
                <c:pt idx="6">
                  <c:v>6.7430347741686782</c:v>
                </c:pt>
                <c:pt idx="7">
                  <c:v>10.301366778286843</c:v>
                </c:pt>
                <c:pt idx="8">
                  <c:v>11.558273561288116</c:v>
                </c:pt>
                <c:pt idx="9">
                  <c:v>8.884787913575428</c:v>
                </c:pt>
              </c:numCache>
            </c:numRef>
          </c:xVal>
          <c:yVal>
            <c:numRef>
              <c:f>'Sheet1 {11 min}'!$R$101:$R$120</c:f>
              <c:numCache>
                <c:formatCode>General</c:formatCode>
                <c:ptCount val="20"/>
                <c:pt idx="0">
                  <c:v>0.2556189666191479</c:v>
                </c:pt>
                <c:pt idx="1">
                  <c:v>0.28584157826357309</c:v>
                </c:pt>
                <c:pt idx="2">
                  <c:v>0.38469776686366264</c:v>
                </c:pt>
                <c:pt idx="3">
                  <c:v>0.16156057684299044</c:v>
                </c:pt>
                <c:pt idx="4">
                  <c:v>0.40449566835203377</c:v>
                </c:pt>
                <c:pt idx="5">
                  <c:v>0.47101450519377563</c:v>
                </c:pt>
                <c:pt idx="6">
                  <c:v>7.8135818630617651E-2</c:v>
                </c:pt>
                <c:pt idx="7">
                  <c:v>0.19707204884723414</c:v>
                </c:pt>
                <c:pt idx="8">
                  <c:v>0.44119935782215525</c:v>
                </c:pt>
                <c:pt idx="9">
                  <c:v>0.10314512240096287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3-406B-8F63-D7E646C216DA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{11 min}'!$O$101:$O$120</c:f>
              <c:numCache>
                <c:formatCode>General</c:formatCode>
                <c:ptCount val="20"/>
                <c:pt idx="0">
                  <c:v>12.641113149264605</c:v>
                </c:pt>
                <c:pt idx="1">
                  <c:v>12.459987806771014</c:v>
                </c:pt>
                <c:pt idx="2">
                  <c:v>12.237841450606636</c:v>
                </c:pt>
                <c:pt idx="3">
                  <c:v>12.463368065171821</c:v>
                </c:pt>
                <c:pt idx="4">
                  <c:v>11.770484312721068</c:v>
                </c:pt>
                <c:pt idx="5">
                  <c:v>11.473161136036682</c:v>
                </c:pt>
                <c:pt idx="6">
                  <c:v>11.472132365040387</c:v>
                </c:pt>
                <c:pt idx="7">
                  <c:v>12.104131294053511</c:v>
                </c:pt>
                <c:pt idx="8">
                  <c:v>11.912288693133872</c:v>
                </c:pt>
                <c:pt idx="9">
                  <c:v>11.707094263786672</c:v>
                </c:pt>
              </c:numCache>
            </c:numRef>
          </c:xVal>
          <c:yVal>
            <c:numRef>
              <c:f>'Sheet1 {11 min}'!$S$101:$S$120</c:f>
              <c:numCache>
                <c:formatCode>General</c:formatCode>
                <c:ptCount val="20"/>
                <c:pt idx="0">
                  <c:v>0.18164027677404712</c:v>
                </c:pt>
                <c:pt idx="1">
                  <c:v>0.24311409525314662</c:v>
                </c:pt>
                <c:pt idx="2">
                  <c:v>0.34243838105542829</c:v>
                </c:pt>
                <c:pt idx="3">
                  <c:v>0.31064881707508157</c:v>
                </c:pt>
                <c:pt idx="4">
                  <c:v>0.4409815404528396</c:v>
                </c:pt>
                <c:pt idx="5">
                  <c:v>0.52448748002509793</c:v>
                </c:pt>
                <c:pt idx="6">
                  <c:v>0.51186152415037989</c:v>
                </c:pt>
                <c:pt idx="7">
                  <c:v>0.26001711501165509</c:v>
                </c:pt>
                <c:pt idx="8">
                  <c:v>3.997552903481752E-2</c:v>
                </c:pt>
                <c:pt idx="9">
                  <c:v>0.46664787671461805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3-406B-8F63-D7E646C2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13216"/>
        <c:axId val="873314464"/>
      </c:scatterChart>
      <c:valAx>
        <c:axId val="8733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314464"/>
        <c:crosses val="autoZero"/>
        <c:crossBetween val="midCat"/>
      </c:valAx>
      <c:valAx>
        <c:axId val="873314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3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{12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785.55902099609375</c:v>
                </c:pt>
                <c:pt idx="11">
                  <c:v>785.57098388671875</c:v>
                </c:pt>
                <c:pt idx="12">
                  <c:v>785.5830078125</c:v>
                </c:pt>
                <c:pt idx="13">
                  <c:v>785.594970703125</c:v>
                </c:pt>
                <c:pt idx="14">
                  <c:v>785.60699462890625</c:v>
                </c:pt>
                <c:pt idx="15">
                  <c:v>785.6199951171875</c:v>
                </c:pt>
                <c:pt idx="16">
                  <c:v>785.63201904296875</c:v>
                </c:pt>
                <c:pt idx="17">
                  <c:v>785.64398193359375</c:v>
                </c:pt>
                <c:pt idx="18">
                  <c:v>785.656005859375</c:v>
                </c:pt>
                <c:pt idx="19">
                  <c:v>785.66900634765625</c:v>
                </c:pt>
                <c:pt idx="20">
                  <c:v>785.6810302734375</c:v>
                </c:pt>
                <c:pt idx="21">
                  <c:v>785.6929931640625</c:v>
                </c:pt>
                <c:pt idx="22">
                  <c:v>785.70501708984375</c:v>
                </c:pt>
                <c:pt idx="23">
                  <c:v>785.718017578125</c:v>
                </c:pt>
                <c:pt idx="24">
                  <c:v>785.72998046875</c:v>
                </c:pt>
                <c:pt idx="25">
                  <c:v>785.74200439453125</c:v>
                </c:pt>
                <c:pt idx="26">
                  <c:v>785.7540283203125</c:v>
                </c:pt>
                <c:pt idx="27">
                  <c:v>785.76702880859375</c:v>
                </c:pt>
                <c:pt idx="28">
                  <c:v>785.77899169921875</c:v>
                </c:pt>
                <c:pt idx="29">
                  <c:v>785.791015625</c:v>
                </c:pt>
                <c:pt idx="30">
                  <c:v>785.802978515625</c:v>
                </c:pt>
                <c:pt idx="31">
                  <c:v>785.81597900390625</c:v>
                </c:pt>
                <c:pt idx="32">
                  <c:v>785.8280029296875</c:v>
                </c:pt>
                <c:pt idx="33">
                  <c:v>785.84002685546875</c:v>
                </c:pt>
                <c:pt idx="34">
                  <c:v>785.85198974609375</c:v>
                </c:pt>
                <c:pt idx="35">
                  <c:v>785.864990234375</c:v>
                </c:pt>
                <c:pt idx="36">
                  <c:v>785.87701416015625</c:v>
                </c:pt>
                <c:pt idx="37">
                  <c:v>785.88897705078125</c:v>
                </c:pt>
                <c:pt idx="38">
                  <c:v>785.9010009765625</c:v>
                </c:pt>
                <c:pt idx="39">
                  <c:v>785.91302490234375</c:v>
                </c:pt>
                <c:pt idx="40">
                  <c:v>785.926025390625</c:v>
                </c:pt>
                <c:pt idx="41">
                  <c:v>785.93798828125</c:v>
                </c:pt>
                <c:pt idx="42">
                  <c:v>785.95001220703125</c:v>
                </c:pt>
                <c:pt idx="43">
                  <c:v>785.96197509765625</c:v>
                </c:pt>
                <c:pt idx="44">
                  <c:v>785.9749755859375</c:v>
                </c:pt>
                <c:pt idx="45">
                  <c:v>785.98699951171875</c:v>
                </c:pt>
                <c:pt idx="46">
                  <c:v>785.9990234375</c:v>
                </c:pt>
                <c:pt idx="47">
                  <c:v>786.010986328125</c:v>
                </c:pt>
                <c:pt idx="48">
                  <c:v>786.02398681640625</c:v>
                </c:pt>
                <c:pt idx="49">
                  <c:v>786.0360107421875</c:v>
                </c:pt>
                <c:pt idx="50">
                  <c:v>786.0479736328125</c:v>
                </c:pt>
                <c:pt idx="51">
                  <c:v>786.05999755859375</c:v>
                </c:pt>
                <c:pt idx="52">
                  <c:v>786.072998046875</c:v>
                </c:pt>
                <c:pt idx="53">
                  <c:v>786.08502197265625</c:v>
                </c:pt>
                <c:pt idx="54">
                  <c:v>786.09698486328125</c:v>
                </c:pt>
                <c:pt idx="55">
                  <c:v>786.1090087890625</c:v>
                </c:pt>
                <c:pt idx="56">
                  <c:v>786.12200927734375</c:v>
                </c:pt>
                <c:pt idx="57">
                  <c:v>786.13397216796875</c:v>
                </c:pt>
                <c:pt idx="58">
                  <c:v>786.14599609375</c:v>
                </c:pt>
                <c:pt idx="59">
                  <c:v>786.15802001953125</c:v>
                </c:pt>
                <c:pt idx="60">
                  <c:v>786.1710205078125</c:v>
                </c:pt>
                <c:pt idx="61">
                  <c:v>786.1829833984375</c:v>
                </c:pt>
                <c:pt idx="62">
                  <c:v>786.19500732421875</c:v>
                </c:pt>
                <c:pt idx="63">
                  <c:v>786.20697021484375</c:v>
                </c:pt>
                <c:pt idx="64">
                  <c:v>786.218994140625</c:v>
                </c:pt>
                <c:pt idx="65">
                  <c:v>786.23199462890625</c:v>
                </c:pt>
                <c:pt idx="66">
                  <c:v>786.2440185546875</c:v>
                </c:pt>
                <c:pt idx="67">
                  <c:v>786.2559814453125</c:v>
                </c:pt>
                <c:pt idx="68">
                  <c:v>786.26800537109375</c:v>
                </c:pt>
                <c:pt idx="69">
                  <c:v>786.281005859375</c:v>
                </c:pt>
                <c:pt idx="70">
                  <c:v>786.29302978515625</c:v>
                </c:pt>
                <c:pt idx="71">
                  <c:v>786.30499267578125</c:v>
                </c:pt>
                <c:pt idx="72">
                  <c:v>786.3170166015625</c:v>
                </c:pt>
                <c:pt idx="73">
                  <c:v>786.33001708984375</c:v>
                </c:pt>
                <c:pt idx="74">
                  <c:v>786.34197998046875</c:v>
                </c:pt>
                <c:pt idx="75">
                  <c:v>786.35400390625</c:v>
                </c:pt>
                <c:pt idx="76">
                  <c:v>786.36602783203125</c:v>
                </c:pt>
                <c:pt idx="77">
                  <c:v>786.3790283203125</c:v>
                </c:pt>
                <c:pt idx="78">
                  <c:v>786.3909912109375</c:v>
                </c:pt>
                <c:pt idx="79">
                  <c:v>786.40301513671875</c:v>
                </c:pt>
                <c:pt idx="80">
                  <c:v>786.41497802734375</c:v>
                </c:pt>
                <c:pt idx="81">
                  <c:v>786.427978515625</c:v>
                </c:pt>
                <c:pt idx="82">
                  <c:v>786.44000244140625</c:v>
                </c:pt>
                <c:pt idx="83">
                  <c:v>786.4520263671875</c:v>
                </c:pt>
                <c:pt idx="84">
                  <c:v>786.4639892578125</c:v>
                </c:pt>
                <c:pt idx="85">
                  <c:v>786.47698974609375</c:v>
                </c:pt>
                <c:pt idx="86">
                  <c:v>786.489013671875</c:v>
                </c:pt>
                <c:pt idx="87">
                  <c:v>786.5009765625</c:v>
                </c:pt>
                <c:pt idx="88">
                  <c:v>786.51300048828125</c:v>
                </c:pt>
                <c:pt idx="89">
                  <c:v>786.5260009765625</c:v>
                </c:pt>
                <c:pt idx="90">
                  <c:v>786.53802490234375</c:v>
                </c:pt>
                <c:pt idx="91">
                  <c:v>786.54998779296875</c:v>
                </c:pt>
                <c:pt idx="92">
                  <c:v>786.56201171875</c:v>
                </c:pt>
                <c:pt idx="93">
                  <c:v>786.57501220703125</c:v>
                </c:pt>
                <c:pt idx="94">
                  <c:v>786.58697509765625</c:v>
                </c:pt>
                <c:pt idx="95">
                  <c:v>786.5989990234375</c:v>
                </c:pt>
                <c:pt idx="96">
                  <c:v>786.61102294921875</c:v>
                </c:pt>
                <c:pt idx="97">
                  <c:v>786.62298583984375</c:v>
                </c:pt>
                <c:pt idx="98">
                  <c:v>786.635986328125</c:v>
                </c:pt>
                <c:pt idx="99">
                  <c:v>786.64801025390625</c:v>
                </c:pt>
                <c:pt idx="100">
                  <c:v>786.65997314453125</c:v>
                </c:pt>
                <c:pt idx="101">
                  <c:v>786.6719970703125</c:v>
                </c:pt>
                <c:pt idx="102">
                  <c:v>786.68499755859375</c:v>
                </c:pt>
                <c:pt idx="103">
                  <c:v>786.697021484375</c:v>
                </c:pt>
                <c:pt idx="104">
                  <c:v>786.708984375</c:v>
                </c:pt>
                <c:pt idx="105">
                  <c:v>786.72100830078125</c:v>
                </c:pt>
                <c:pt idx="106">
                  <c:v>786.7340087890625</c:v>
                </c:pt>
                <c:pt idx="107">
                  <c:v>786.7459716796875</c:v>
                </c:pt>
                <c:pt idx="108">
                  <c:v>786.75799560546875</c:v>
                </c:pt>
                <c:pt idx="109">
                  <c:v>786.77001953125</c:v>
                </c:pt>
                <c:pt idx="110">
                  <c:v>786.78302001953125</c:v>
                </c:pt>
                <c:pt idx="111">
                  <c:v>786.79498291015625</c:v>
                </c:pt>
                <c:pt idx="112">
                  <c:v>786.8070068359375</c:v>
                </c:pt>
                <c:pt idx="113">
                  <c:v>786.8189697265625</c:v>
                </c:pt>
                <c:pt idx="114">
                  <c:v>786.83197021484375</c:v>
                </c:pt>
                <c:pt idx="115">
                  <c:v>786.843994140625</c:v>
                </c:pt>
                <c:pt idx="116">
                  <c:v>786.85601806640625</c:v>
                </c:pt>
                <c:pt idx="117">
                  <c:v>786.86798095703125</c:v>
                </c:pt>
                <c:pt idx="118">
                  <c:v>786.8809814453125</c:v>
                </c:pt>
                <c:pt idx="119">
                  <c:v>786.89300537109375</c:v>
                </c:pt>
                <c:pt idx="120">
                  <c:v>786.905029296875</c:v>
                </c:pt>
                <c:pt idx="121">
                  <c:v>786.9169921875</c:v>
                </c:pt>
                <c:pt idx="122">
                  <c:v>786.92999267578125</c:v>
                </c:pt>
                <c:pt idx="123">
                  <c:v>786.9420166015625</c:v>
                </c:pt>
                <c:pt idx="124">
                  <c:v>786.9539794921875</c:v>
                </c:pt>
                <c:pt idx="125">
                  <c:v>786.96600341796875</c:v>
                </c:pt>
                <c:pt idx="126">
                  <c:v>786.97900390625</c:v>
                </c:pt>
                <c:pt idx="127">
                  <c:v>786.99102783203125</c:v>
                </c:pt>
                <c:pt idx="128">
                  <c:v>787.00299072265625</c:v>
                </c:pt>
                <c:pt idx="129">
                  <c:v>787.0150146484375</c:v>
                </c:pt>
                <c:pt idx="130">
                  <c:v>787.02801513671875</c:v>
                </c:pt>
                <c:pt idx="131">
                  <c:v>787.03997802734375</c:v>
                </c:pt>
                <c:pt idx="132">
                  <c:v>787.052001953125</c:v>
                </c:pt>
                <c:pt idx="133">
                  <c:v>787.06402587890625</c:v>
                </c:pt>
                <c:pt idx="134">
                  <c:v>787.0770263671875</c:v>
                </c:pt>
                <c:pt idx="135">
                  <c:v>787.0889892578125</c:v>
                </c:pt>
                <c:pt idx="136">
                  <c:v>787.10101318359375</c:v>
                </c:pt>
                <c:pt idx="137">
                  <c:v>787.11297607421875</c:v>
                </c:pt>
                <c:pt idx="138">
                  <c:v>787.1259765625</c:v>
                </c:pt>
                <c:pt idx="139">
                  <c:v>787.13800048828125</c:v>
                </c:pt>
                <c:pt idx="140">
                  <c:v>787.1500244140625</c:v>
                </c:pt>
                <c:pt idx="141">
                  <c:v>787.1619873046875</c:v>
                </c:pt>
                <c:pt idx="142">
                  <c:v>787.17498779296875</c:v>
                </c:pt>
                <c:pt idx="143">
                  <c:v>787.18701171875</c:v>
                </c:pt>
                <c:pt idx="144">
                  <c:v>787.198974609375</c:v>
                </c:pt>
                <c:pt idx="145">
                  <c:v>787.21099853515625</c:v>
                </c:pt>
                <c:pt idx="146">
                  <c:v>787.2239990234375</c:v>
                </c:pt>
                <c:pt idx="147">
                  <c:v>787.23602294921875</c:v>
                </c:pt>
                <c:pt idx="148">
                  <c:v>787.24798583984375</c:v>
                </c:pt>
                <c:pt idx="149">
                  <c:v>787.260009765625</c:v>
                </c:pt>
                <c:pt idx="150">
                  <c:v>787.27301025390625</c:v>
                </c:pt>
                <c:pt idx="151">
                  <c:v>787.28497314453125</c:v>
                </c:pt>
                <c:pt idx="152">
                  <c:v>787.2969970703125</c:v>
                </c:pt>
                <c:pt idx="153">
                  <c:v>787.30902099609375</c:v>
                </c:pt>
                <c:pt idx="154">
                  <c:v>787.322021484375</c:v>
                </c:pt>
                <c:pt idx="155">
                  <c:v>787.333984375</c:v>
                </c:pt>
                <c:pt idx="156">
                  <c:v>787.34600830078125</c:v>
                </c:pt>
                <c:pt idx="157">
                  <c:v>787.35797119140625</c:v>
                </c:pt>
                <c:pt idx="158">
                  <c:v>787.3709716796875</c:v>
                </c:pt>
                <c:pt idx="159">
                  <c:v>787.38299560546875</c:v>
                </c:pt>
                <c:pt idx="160">
                  <c:v>787.39501953125</c:v>
                </c:pt>
                <c:pt idx="161">
                  <c:v>787.406982421875</c:v>
                </c:pt>
                <c:pt idx="162">
                  <c:v>787.41998291015625</c:v>
                </c:pt>
                <c:pt idx="163">
                  <c:v>787.4320068359375</c:v>
                </c:pt>
                <c:pt idx="164">
                  <c:v>787.4439697265625</c:v>
                </c:pt>
                <c:pt idx="165">
                  <c:v>787.45599365234375</c:v>
                </c:pt>
                <c:pt idx="166">
                  <c:v>787.468994140625</c:v>
                </c:pt>
                <c:pt idx="167">
                  <c:v>787.48101806640625</c:v>
                </c:pt>
                <c:pt idx="168">
                  <c:v>787.49298095703125</c:v>
                </c:pt>
                <c:pt idx="169">
                  <c:v>787.5050048828125</c:v>
                </c:pt>
                <c:pt idx="170">
                  <c:v>787.51800537109375</c:v>
                </c:pt>
                <c:pt idx="171">
                  <c:v>787.530029296875</c:v>
                </c:pt>
                <c:pt idx="172">
                  <c:v>787.5419921875</c:v>
                </c:pt>
                <c:pt idx="173">
                  <c:v>787.55401611328125</c:v>
                </c:pt>
                <c:pt idx="174">
                  <c:v>787.5670166015625</c:v>
                </c:pt>
                <c:pt idx="175">
                  <c:v>787.5789794921875</c:v>
                </c:pt>
                <c:pt idx="176">
                  <c:v>787.59100341796875</c:v>
                </c:pt>
                <c:pt idx="177">
                  <c:v>787.60302734375</c:v>
                </c:pt>
                <c:pt idx="178">
                  <c:v>787.61602783203125</c:v>
                </c:pt>
                <c:pt idx="179">
                  <c:v>787.62799072265625</c:v>
                </c:pt>
                <c:pt idx="180">
                  <c:v>787.6400146484375</c:v>
                </c:pt>
                <c:pt idx="181">
                  <c:v>787.6519775390625</c:v>
                </c:pt>
                <c:pt idx="182">
                  <c:v>787.66497802734375</c:v>
                </c:pt>
                <c:pt idx="183">
                  <c:v>787.677001953125</c:v>
                </c:pt>
                <c:pt idx="184">
                  <c:v>787.68902587890625</c:v>
                </c:pt>
                <c:pt idx="185">
                  <c:v>787.70098876953125</c:v>
                </c:pt>
                <c:pt idx="186">
                  <c:v>787.7139892578125</c:v>
                </c:pt>
                <c:pt idx="187">
                  <c:v>787.72601318359375</c:v>
                </c:pt>
                <c:pt idx="188">
                  <c:v>787.73797607421875</c:v>
                </c:pt>
                <c:pt idx="189">
                  <c:v>787.75</c:v>
                </c:pt>
                <c:pt idx="190">
                  <c:v>787.76300048828125</c:v>
                </c:pt>
                <c:pt idx="191">
                  <c:v>787.7750244140625</c:v>
                </c:pt>
                <c:pt idx="192">
                  <c:v>787.7869873046875</c:v>
                </c:pt>
                <c:pt idx="193">
                  <c:v>787.79901123046875</c:v>
                </c:pt>
                <c:pt idx="194">
                  <c:v>787.81201171875</c:v>
                </c:pt>
                <c:pt idx="195">
                  <c:v>787.823974609375</c:v>
                </c:pt>
                <c:pt idx="196">
                  <c:v>787.83599853515625</c:v>
                </c:pt>
                <c:pt idx="197">
                  <c:v>787.8480224609375</c:v>
                </c:pt>
                <c:pt idx="198">
                  <c:v>787.86102294921875</c:v>
                </c:pt>
                <c:pt idx="199">
                  <c:v>787.87298583984375</c:v>
                </c:pt>
                <c:pt idx="200">
                  <c:v>787.885009765625</c:v>
                </c:pt>
                <c:pt idx="201">
                  <c:v>787.89697265625</c:v>
                </c:pt>
                <c:pt idx="202">
                  <c:v>787.90997314453125</c:v>
                </c:pt>
                <c:pt idx="203">
                  <c:v>787.9219970703125</c:v>
                </c:pt>
                <c:pt idx="204">
                  <c:v>787.93402099609375</c:v>
                </c:pt>
                <c:pt idx="205">
                  <c:v>787.94598388671875</c:v>
                </c:pt>
                <c:pt idx="206">
                  <c:v>787.958984375</c:v>
                </c:pt>
                <c:pt idx="207">
                  <c:v>787.97100830078125</c:v>
                </c:pt>
                <c:pt idx="208">
                  <c:v>787.98297119140625</c:v>
                </c:pt>
                <c:pt idx="209">
                  <c:v>787.9949951171875</c:v>
                </c:pt>
                <c:pt idx="210">
                  <c:v>788.00799560546875</c:v>
                </c:pt>
                <c:pt idx="211">
                  <c:v>788.02001953125</c:v>
                </c:pt>
                <c:pt idx="212">
                  <c:v>788.031982421875</c:v>
                </c:pt>
                <c:pt idx="213">
                  <c:v>788.04400634765625</c:v>
                </c:pt>
                <c:pt idx="214">
                  <c:v>788.0570068359375</c:v>
                </c:pt>
                <c:pt idx="215">
                  <c:v>788.0689697265625</c:v>
                </c:pt>
                <c:pt idx="216">
                  <c:v>788.08099365234375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{12 min}'!$B$1:$B$803</c:f>
              <c:numCache>
                <c:formatCode>General</c:formatCode>
                <c:ptCount val="803"/>
                <c:pt idx="0">
                  <c:v>91</c:v>
                </c:pt>
                <c:pt idx="1">
                  <c:v>94.5</c:v>
                </c:pt>
                <c:pt idx="2">
                  <c:v>62.5</c:v>
                </c:pt>
                <c:pt idx="3">
                  <c:v>24</c:v>
                </c:pt>
                <c:pt idx="4">
                  <c:v>28.75</c:v>
                </c:pt>
                <c:pt idx="5">
                  <c:v>40.75</c:v>
                </c:pt>
                <c:pt idx="6">
                  <c:v>22.5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10.25</c:v>
                </c:pt>
                <c:pt idx="11">
                  <c:v>41.5</c:v>
                </c:pt>
                <c:pt idx="12">
                  <c:v>58.25</c:v>
                </c:pt>
                <c:pt idx="13">
                  <c:v>33.75</c:v>
                </c:pt>
                <c:pt idx="14">
                  <c:v>11.5</c:v>
                </c:pt>
                <c:pt idx="15">
                  <c:v>16.5</c:v>
                </c:pt>
                <c:pt idx="16">
                  <c:v>48.25</c:v>
                </c:pt>
                <c:pt idx="17">
                  <c:v>88.25</c:v>
                </c:pt>
                <c:pt idx="18">
                  <c:v>78.25</c:v>
                </c:pt>
                <c:pt idx="19">
                  <c:v>31.5</c:v>
                </c:pt>
                <c:pt idx="20">
                  <c:v>9.75</c:v>
                </c:pt>
                <c:pt idx="21">
                  <c:v>13.75</c:v>
                </c:pt>
                <c:pt idx="22">
                  <c:v>44</c:v>
                </c:pt>
                <c:pt idx="23">
                  <c:v>84</c:v>
                </c:pt>
                <c:pt idx="24">
                  <c:v>85</c:v>
                </c:pt>
                <c:pt idx="25">
                  <c:v>72.25</c:v>
                </c:pt>
                <c:pt idx="26">
                  <c:v>91</c:v>
                </c:pt>
                <c:pt idx="27">
                  <c:v>120.5</c:v>
                </c:pt>
                <c:pt idx="28">
                  <c:v>115</c:v>
                </c:pt>
                <c:pt idx="29">
                  <c:v>110.30000305175781</c:v>
                </c:pt>
                <c:pt idx="30">
                  <c:v>191.80000305175781</c:v>
                </c:pt>
                <c:pt idx="31">
                  <c:v>373.5</c:v>
                </c:pt>
                <c:pt idx="32">
                  <c:v>553</c:v>
                </c:pt>
                <c:pt idx="33">
                  <c:v>641</c:v>
                </c:pt>
                <c:pt idx="34">
                  <c:v>603.20001220703125</c:v>
                </c:pt>
                <c:pt idx="35">
                  <c:v>463.79998779296875</c:v>
                </c:pt>
                <c:pt idx="36">
                  <c:v>417.5</c:v>
                </c:pt>
                <c:pt idx="37">
                  <c:v>483.79998779296875</c:v>
                </c:pt>
                <c:pt idx="38">
                  <c:v>470.70001220703125</c:v>
                </c:pt>
                <c:pt idx="39">
                  <c:v>309.79998779296875</c:v>
                </c:pt>
                <c:pt idx="40">
                  <c:v>114</c:v>
                </c:pt>
                <c:pt idx="41">
                  <c:v>36.5</c:v>
                </c:pt>
                <c:pt idx="42">
                  <c:v>30</c:v>
                </c:pt>
                <c:pt idx="43">
                  <c:v>15.5</c:v>
                </c:pt>
                <c:pt idx="44">
                  <c:v>18.75</c:v>
                </c:pt>
                <c:pt idx="45">
                  <c:v>36.5</c:v>
                </c:pt>
                <c:pt idx="46">
                  <c:v>33.75</c:v>
                </c:pt>
                <c:pt idx="47">
                  <c:v>14.25</c:v>
                </c:pt>
                <c:pt idx="48">
                  <c:v>11.75</c:v>
                </c:pt>
                <c:pt idx="49">
                  <c:v>19</c:v>
                </c:pt>
                <c:pt idx="50">
                  <c:v>20.5</c:v>
                </c:pt>
                <c:pt idx="51">
                  <c:v>19.75</c:v>
                </c:pt>
                <c:pt idx="52">
                  <c:v>13.5</c:v>
                </c:pt>
                <c:pt idx="53">
                  <c:v>9.5</c:v>
                </c:pt>
                <c:pt idx="54">
                  <c:v>13.5</c:v>
                </c:pt>
                <c:pt idx="55">
                  <c:v>13</c:v>
                </c:pt>
                <c:pt idx="56">
                  <c:v>26</c:v>
                </c:pt>
                <c:pt idx="57">
                  <c:v>48.75</c:v>
                </c:pt>
                <c:pt idx="58">
                  <c:v>42</c:v>
                </c:pt>
                <c:pt idx="59">
                  <c:v>22.75</c:v>
                </c:pt>
                <c:pt idx="60">
                  <c:v>33.5</c:v>
                </c:pt>
                <c:pt idx="61">
                  <c:v>68</c:v>
                </c:pt>
                <c:pt idx="62">
                  <c:v>73.25</c:v>
                </c:pt>
                <c:pt idx="63">
                  <c:v>57.25</c:v>
                </c:pt>
                <c:pt idx="64">
                  <c:v>51.5</c:v>
                </c:pt>
                <c:pt idx="65">
                  <c:v>41</c:v>
                </c:pt>
                <c:pt idx="66">
                  <c:v>37.75</c:v>
                </c:pt>
                <c:pt idx="67">
                  <c:v>71.75</c:v>
                </c:pt>
                <c:pt idx="68">
                  <c:v>134.30000305175781</c:v>
                </c:pt>
                <c:pt idx="69">
                  <c:v>222.30000305175781</c:v>
                </c:pt>
                <c:pt idx="70">
                  <c:v>394.70001220703125</c:v>
                </c:pt>
                <c:pt idx="71">
                  <c:v>534.29998779296875</c:v>
                </c:pt>
                <c:pt idx="72">
                  <c:v>552.5</c:v>
                </c:pt>
                <c:pt idx="73">
                  <c:v>723</c:v>
                </c:pt>
                <c:pt idx="74">
                  <c:v>948.5</c:v>
                </c:pt>
                <c:pt idx="75">
                  <c:v>870.5</c:v>
                </c:pt>
                <c:pt idx="76">
                  <c:v>704</c:v>
                </c:pt>
                <c:pt idx="77">
                  <c:v>689.79998779296875</c:v>
                </c:pt>
                <c:pt idx="78">
                  <c:v>638.79998779296875</c:v>
                </c:pt>
                <c:pt idx="79">
                  <c:v>509.29998779296875</c:v>
                </c:pt>
                <c:pt idx="80">
                  <c:v>420.70001220703125</c:v>
                </c:pt>
                <c:pt idx="81">
                  <c:v>284.20001220703125</c:v>
                </c:pt>
                <c:pt idx="82">
                  <c:v>111.5</c:v>
                </c:pt>
                <c:pt idx="83">
                  <c:v>33.25</c:v>
                </c:pt>
                <c:pt idx="84">
                  <c:v>29.5</c:v>
                </c:pt>
                <c:pt idx="85">
                  <c:v>33.75</c:v>
                </c:pt>
                <c:pt idx="86">
                  <c:v>31.25</c:v>
                </c:pt>
                <c:pt idx="87">
                  <c:v>32.25</c:v>
                </c:pt>
                <c:pt idx="88">
                  <c:v>22.75</c:v>
                </c:pt>
                <c:pt idx="89">
                  <c:v>10.75</c:v>
                </c:pt>
                <c:pt idx="90">
                  <c:v>13</c:v>
                </c:pt>
                <c:pt idx="91">
                  <c:v>16.25</c:v>
                </c:pt>
                <c:pt idx="92">
                  <c:v>17.5</c:v>
                </c:pt>
                <c:pt idx="93">
                  <c:v>18</c:v>
                </c:pt>
                <c:pt idx="94">
                  <c:v>23.75</c:v>
                </c:pt>
                <c:pt idx="95">
                  <c:v>60.75</c:v>
                </c:pt>
                <c:pt idx="96">
                  <c:v>105</c:v>
                </c:pt>
                <c:pt idx="97">
                  <c:v>86.25</c:v>
                </c:pt>
                <c:pt idx="98">
                  <c:v>31.75</c:v>
                </c:pt>
                <c:pt idx="99">
                  <c:v>18.75</c:v>
                </c:pt>
                <c:pt idx="100">
                  <c:v>40.5</c:v>
                </c:pt>
                <c:pt idx="101">
                  <c:v>73</c:v>
                </c:pt>
                <c:pt idx="102">
                  <c:v>119</c:v>
                </c:pt>
                <c:pt idx="103">
                  <c:v>135</c:v>
                </c:pt>
                <c:pt idx="104">
                  <c:v>90.25</c:v>
                </c:pt>
                <c:pt idx="105">
                  <c:v>60</c:v>
                </c:pt>
                <c:pt idx="106">
                  <c:v>98.5</c:v>
                </c:pt>
                <c:pt idx="107">
                  <c:v>153.30000305175781</c:v>
                </c:pt>
                <c:pt idx="108">
                  <c:v>156</c:v>
                </c:pt>
                <c:pt idx="109">
                  <c:v>128.30000305175781</c:v>
                </c:pt>
                <c:pt idx="110">
                  <c:v>219.5</c:v>
                </c:pt>
                <c:pt idx="111">
                  <c:v>504</c:v>
                </c:pt>
                <c:pt idx="112">
                  <c:v>858.20001220703125</c:v>
                </c:pt>
                <c:pt idx="113">
                  <c:v>1211</c:v>
                </c:pt>
                <c:pt idx="114">
                  <c:v>1700</c:v>
                </c:pt>
                <c:pt idx="115">
                  <c:v>2103</c:v>
                </c:pt>
                <c:pt idx="116">
                  <c:v>1997</c:v>
                </c:pt>
                <c:pt idx="117">
                  <c:v>1584</c:v>
                </c:pt>
                <c:pt idx="118">
                  <c:v>1141</c:v>
                </c:pt>
                <c:pt idx="119">
                  <c:v>787</c:v>
                </c:pt>
                <c:pt idx="120">
                  <c:v>547.79998779296875</c:v>
                </c:pt>
                <c:pt idx="121">
                  <c:v>342.79998779296875</c:v>
                </c:pt>
                <c:pt idx="122">
                  <c:v>234.19999694824219</c:v>
                </c:pt>
                <c:pt idx="123">
                  <c:v>164</c:v>
                </c:pt>
                <c:pt idx="124">
                  <c:v>100.80000305175781</c:v>
                </c:pt>
                <c:pt idx="125">
                  <c:v>76</c:v>
                </c:pt>
                <c:pt idx="126">
                  <c:v>48.25</c:v>
                </c:pt>
                <c:pt idx="127">
                  <c:v>26</c:v>
                </c:pt>
                <c:pt idx="128">
                  <c:v>21</c:v>
                </c:pt>
                <c:pt idx="129">
                  <c:v>31</c:v>
                </c:pt>
                <c:pt idx="130">
                  <c:v>36.25</c:v>
                </c:pt>
                <c:pt idx="131">
                  <c:v>19.5</c:v>
                </c:pt>
                <c:pt idx="132">
                  <c:v>7</c:v>
                </c:pt>
                <c:pt idx="133">
                  <c:v>8</c:v>
                </c:pt>
                <c:pt idx="134">
                  <c:v>18.75</c:v>
                </c:pt>
                <c:pt idx="135">
                  <c:v>46.25</c:v>
                </c:pt>
                <c:pt idx="136">
                  <c:v>57.25</c:v>
                </c:pt>
                <c:pt idx="137">
                  <c:v>54.5</c:v>
                </c:pt>
                <c:pt idx="138">
                  <c:v>64.75</c:v>
                </c:pt>
                <c:pt idx="139">
                  <c:v>57</c:v>
                </c:pt>
                <c:pt idx="140">
                  <c:v>56.25</c:v>
                </c:pt>
                <c:pt idx="141">
                  <c:v>87.25</c:v>
                </c:pt>
                <c:pt idx="142">
                  <c:v>116.80000305175781</c:v>
                </c:pt>
                <c:pt idx="143">
                  <c:v>154.80000305175781</c:v>
                </c:pt>
                <c:pt idx="144">
                  <c:v>172</c:v>
                </c:pt>
                <c:pt idx="145">
                  <c:v>126</c:v>
                </c:pt>
                <c:pt idx="146">
                  <c:v>66</c:v>
                </c:pt>
                <c:pt idx="147">
                  <c:v>60.25</c:v>
                </c:pt>
                <c:pt idx="148">
                  <c:v>87.75</c:v>
                </c:pt>
                <c:pt idx="149">
                  <c:v>127.5</c:v>
                </c:pt>
                <c:pt idx="150">
                  <c:v>219.19999694824219</c:v>
                </c:pt>
                <c:pt idx="151">
                  <c:v>392.79998779296875</c:v>
                </c:pt>
                <c:pt idx="152">
                  <c:v>675</c:v>
                </c:pt>
                <c:pt idx="153">
                  <c:v>1289</c:v>
                </c:pt>
                <c:pt idx="154">
                  <c:v>2963</c:v>
                </c:pt>
                <c:pt idx="155">
                  <c:v>5745</c:v>
                </c:pt>
                <c:pt idx="156">
                  <c:v>7438</c:v>
                </c:pt>
                <c:pt idx="157">
                  <c:v>6537</c:v>
                </c:pt>
                <c:pt idx="158">
                  <c:v>4356</c:v>
                </c:pt>
                <c:pt idx="159">
                  <c:v>2344</c:v>
                </c:pt>
                <c:pt idx="160">
                  <c:v>1066</c:v>
                </c:pt>
                <c:pt idx="161">
                  <c:v>508.5</c:v>
                </c:pt>
                <c:pt idx="162">
                  <c:v>309</c:v>
                </c:pt>
                <c:pt idx="163">
                  <c:v>225.69999694824219</c:v>
                </c:pt>
                <c:pt idx="164">
                  <c:v>167.30000305175781</c:v>
                </c:pt>
                <c:pt idx="165">
                  <c:v>118</c:v>
                </c:pt>
                <c:pt idx="166">
                  <c:v>61.5</c:v>
                </c:pt>
                <c:pt idx="167">
                  <c:v>32.75</c:v>
                </c:pt>
                <c:pt idx="168">
                  <c:v>47</c:v>
                </c:pt>
                <c:pt idx="169">
                  <c:v>75.25</c:v>
                </c:pt>
                <c:pt idx="170">
                  <c:v>111.30000305175781</c:v>
                </c:pt>
                <c:pt idx="171">
                  <c:v>154.30000305175781</c:v>
                </c:pt>
                <c:pt idx="172">
                  <c:v>138.30000305175781</c:v>
                </c:pt>
                <c:pt idx="173">
                  <c:v>76.25</c:v>
                </c:pt>
                <c:pt idx="174">
                  <c:v>64.25</c:v>
                </c:pt>
                <c:pt idx="175">
                  <c:v>83.75</c:v>
                </c:pt>
                <c:pt idx="176">
                  <c:v>89.5</c:v>
                </c:pt>
                <c:pt idx="177">
                  <c:v>105</c:v>
                </c:pt>
                <c:pt idx="178">
                  <c:v>143.5</c:v>
                </c:pt>
                <c:pt idx="179">
                  <c:v>152.80000305175781</c:v>
                </c:pt>
                <c:pt idx="180">
                  <c:v>96.5</c:v>
                </c:pt>
                <c:pt idx="181">
                  <c:v>50.25</c:v>
                </c:pt>
                <c:pt idx="182">
                  <c:v>60.5</c:v>
                </c:pt>
                <c:pt idx="183">
                  <c:v>93.75</c:v>
                </c:pt>
                <c:pt idx="184">
                  <c:v>108.30000305175781</c:v>
                </c:pt>
                <c:pt idx="185">
                  <c:v>108.30000305175781</c:v>
                </c:pt>
                <c:pt idx="186">
                  <c:v>144.5</c:v>
                </c:pt>
                <c:pt idx="187">
                  <c:v>197</c:v>
                </c:pt>
                <c:pt idx="188">
                  <c:v>194.19999694824219</c:v>
                </c:pt>
                <c:pt idx="189">
                  <c:v>179.5</c:v>
                </c:pt>
                <c:pt idx="190">
                  <c:v>209.19999694824219</c:v>
                </c:pt>
                <c:pt idx="191">
                  <c:v>328.29998779296875</c:v>
                </c:pt>
                <c:pt idx="192">
                  <c:v>610.70001220703125</c:v>
                </c:pt>
                <c:pt idx="193">
                  <c:v>1033</c:v>
                </c:pt>
                <c:pt idx="194">
                  <c:v>2406</c:v>
                </c:pt>
                <c:pt idx="195">
                  <c:v>6389</c:v>
                </c:pt>
                <c:pt idx="196">
                  <c:v>13440</c:v>
                </c:pt>
                <c:pt idx="197">
                  <c:v>19900</c:v>
                </c:pt>
                <c:pt idx="198">
                  <c:v>19410</c:v>
                </c:pt>
                <c:pt idx="199">
                  <c:v>12000</c:v>
                </c:pt>
                <c:pt idx="200">
                  <c:v>4799</c:v>
                </c:pt>
                <c:pt idx="201">
                  <c:v>1562</c:v>
                </c:pt>
                <c:pt idx="202">
                  <c:v>638.5</c:v>
                </c:pt>
                <c:pt idx="203">
                  <c:v>395.5</c:v>
                </c:pt>
                <c:pt idx="204">
                  <c:v>355.29998779296875</c:v>
                </c:pt>
                <c:pt idx="205">
                  <c:v>247.5</c:v>
                </c:pt>
                <c:pt idx="206">
                  <c:v>138.80000305175781</c:v>
                </c:pt>
                <c:pt idx="207">
                  <c:v>151</c:v>
                </c:pt>
                <c:pt idx="208">
                  <c:v>162</c:v>
                </c:pt>
                <c:pt idx="209">
                  <c:v>137</c:v>
                </c:pt>
                <c:pt idx="210">
                  <c:v>156.30000305175781</c:v>
                </c:pt>
                <c:pt idx="211">
                  <c:v>207.80000305175781</c:v>
                </c:pt>
                <c:pt idx="212">
                  <c:v>219.69999694824219</c:v>
                </c:pt>
                <c:pt idx="213">
                  <c:v>155.30000305175781</c:v>
                </c:pt>
                <c:pt idx="214">
                  <c:v>115.5</c:v>
                </c:pt>
                <c:pt idx="215">
                  <c:v>141.30000305175781</c:v>
                </c:pt>
                <c:pt idx="216">
                  <c:v>160.30000305175781</c:v>
                </c:pt>
                <c:pt idx="217">
                  <c:v>138.5</c:v>
                </c:pt>
                <c:pt idx="218">
                  <c:v>119</c:v>
                </c:pt>
                <c:pt idx="219">
                  <c:v>125.5</c:v>
                </c:pt>
                <c:pt idx="220">
                  <c:v>100.80000305175781</c:v>
                </c:pt>
                <c:pt idx="221">
                  <c:v>77.25</c:v>
                </c:pt>
                <c:pt idx="222">
                  <c:v>114</c:v>
                </c:pt>
                <c:pt idx="223">
                  <c:v>152.5</c:v>
                </c:pt>
                <c:pt idx="224">
                  <c:v>143.80000305175781</c:v>
                </c:pt>
                <c:pt idx="225">
                  <c:v>169.19999694824219</c:v>
                </c:pt>
                <c:pt idx="226">
                  <c:v>248.5</c:v>
                </c:pt>
                <c:pt idx="227">
                  <c:v>281.29998779296875</c:v>
                </c:pt>
                <c:pt idx="228">
                  <c:v>267.20001220703125</c:v>
                </c:pt>
                <c:pt idx="229">
                  <c:v>248</c:v>
                </c:pt>
                <c:pt idx="230">
                  <c:v>239</c:v>
                </c:pt>
                <c:pt idx="231">
                  <c:v>315.20001220703125</c:v>
                </c:pt>
                <c:pt idx="232">
                  <c:v>455.79998779296875</c:v>
                </c:pt>
                <c:pt idx="233">
                  <c:v>681.70001220703125</c:v>
                </c:pt>
                <c:pt idx="234">
                  <c:v>1286</c:v>
                </c:pt>
                <c:pt idx="235">
                  <c:v>3256</c:v>
                </c:pt>
                <c:pt idx="236">
                  <c:v>10240</c:v>
                </c:pt>
                <c:pt idx="237">
                  <c:v>27000</c:v>
                </c:pt>
                <c:pt idx="238">
                  <c:v>42960</c:v>
                </c:pt>
                <c:pt idx="239">
                  <c:v>38940</c:v>
                </c:pt>
                <c:pt idx="240">
                  <c:v>20770</c:v>
                </c:pt>
                <c:pt idx="241">
                  <c:v>7258</c:v>
                </c:pt>
                <c:pt idx="242">
                  <c:v>2120</c:v>
                </c:pt>
                <c:pt idx="243">
                  <c:v>811</c:v>
                </c:pt>
                <c:pt idx="244">
                  <c:v>613</c:v>
                </c:pt>
                <c:pt idx="245">
                  <c:v>587</c:v>
                </c:pt>
                <c:pt idx="246">
                  <c:v>483.79998779296875</c:v>
                </c:pt>
                <c:pt idx="247">
                  <c:v>324.29998779296875</c:v>
                </c:pt>
                <c:pt idx="248">
                  <c:v>216.5</c:v>
                </c:pt>
                <c:pt idx="249">
                  <c:v>212</c:v>
                </c:pt>
                <c:pt idx="250">
                  <c:v>226.30000305175781</c:v>
                </c:pt>
                <c:pt idx="251">
                  <c:v>228.80000305175781</c:v>
                </c:pt>
                <c:pt idx="252">
                  <c:v>197.80000305175781</c:v>
                </c:pt>
                <c:pt idx="253">
                  <c:v>133</c:v>
                </c:pt>
                <c:pt idx="254">
                  <c:v>123.19999694824219</c:v>
                </c:pt>
                <c:pt idx="255">
                  <c:v>149.19999694824219</c:v>
                </c:pt>
                <c:pt idx="256">
                  <c:v>144.80000305175781</c:v>
                </c:pt>
                <c:pt idx="257">
                  <c:v>153.30000305175781</c:v>
                </c:pt>
                <c:pt idx="258">
                  <c:v>159.5</c:v>
                </c:pt>
                <c:pt idx="259">
                  <c:v>133.5</c:v>
                </c:pt>
                <c:pt idx="260">
                  <c:v>136</c:v>
                </c:pt>
                <c:pt idx="261">
                  <c:v>187.5</c:v>
                </c:pt>
                <c:pt idx="262">
                  <c:v>214.80000305175781</c:v>
                </c:pt>
                <c:pt idx="263">
                  <c:v>213.19999694824219</c:v>
                </c:pt>
                <c:pt idx="264">
                  <c:v>236</c:v>
                </c:pt>
                <c:pt idx="265">
                  <c:v>252</c:v>
                </c:pt>
                <c:pt idx="266">
                  <c:v>269.20001220703125</c:v>
                </c:pt>
                <c:pt idx="267">
                  <c:v>308</c:v>
                </c:pt>
                <c:pt idx="268">
                  <c:v>311.79998779296875</c:v>
                </c:pt>
                <c:pt idx="269">
                  <c:v>301</c:v>
                </c:pt>
                <c:pt idx="270">
                  <c:v>338.5</c:v>
                </c:pt>
                <c:pt idx="271">
                  <c:v>385.5</c:v>
                </c:pt>
                <c:pt idx="272">
                  <c:v>417</c:v>
                </c:pt>
                <c:pt idx="273">
                  <c:v>562.79998779296875</c:v>
                </c:pt>
                <c:pt idx="274">
                  <c:v>935.5</c:v>
                </c:pt>
                <c:pt idx="275">
                  <c:v>1494</c:v>
                </c:pt>
                <c:pt idx="276">
                  <c:v>3564</c:v>
                </c:pt>
                <c:pt idx="277">
                  <c:v>13510</c:v>
                </c:pt>
                <c:pt idx="278">
                  <c:v>41680</c:v>
                </c:pt>
                <c:pt idx="279">
                  <c:v>73500</c:v>
                </c:pt>
                <c:pt idx="280">
                  <c:v>70200</c:v>
                </c:pt>
                <c:pt idx="281">
                  <c:v>36060</c:v>
                </c:pt>
                <c:pt idx="282">
                  <c:v>10520</c:v>
                </c:pt>
                <c:pt idx="283">
                  <c:v>2620</c:v>
                </c:pt>
                <c:pt idx="284">
                  <c:v>1054</c:v>
                </c:pt>
                <c:pt idx="285">
                  <c:v>714.5</c:v>
                </c:pt>
                <c:pt idx="286">
                  <c:v>447.5</c:v>
                </c:pt>
                <c:pt idx="287">
                  <c:v>347.29998779296875</c:v>
                </c:pt>
                <c:pt idx="288">
                  <c:v>379</c:v>
                </c:pt>
                <c:pt idx="289">
                  <c:v>385.70001220703125</c:v>
                </c:pt>
                <c:pt idx="290">
                  <c:v>346.20001220703125</c:v>
                </c:pt>
                <c:pt idx="291">
                  <c:v>243.80000305175781</c:v>
                </c:pt>
                <c:pt idx="292">
                  <c:v>174</c:v>
                </c:pt>
                <c:pt idx="293">
                  <c:v>174.19999694824219</c:v>
                </c:pt>
                <c:pt idx="294">
                  <c:v>198</c:v>
                </c:pt>
                <c:pt idx="295">
                  <c:v>219.69999694824219</c:v>
                </c:pt>
                <c:pt idx="296">
                  <c:v>216</c:v>
                </c:pt>
                <c:pt idx="297">
                  <c:v>183.5</c:v>
                </c:pt>
                <c:pt idx="298">
                  <c:v>139.80000305175781</c:v>
                </c:pt>
                <c:pt idx="299">
                  <c:v>120</c:v>
                </c:pt>
                <c:pt idx="300">
                  <c:v>154</c:v>
                </c:pt>
                <c:pt idx="301">
                  <c:v>203.30000305175781</c:v>
                </c:pt>
                <c:pt idx="302">
                  <c:v>220</c:v>
                </c:pt>
                <c:pt idx="303">
                  <c:v>238</c:v>
                </c:pt>
                <c:pt idx="304">
                  <c:v>271.20001220703125</c:v>
                </c:pt>
                <c:pt idx="305">
                  <c:v>314.29998779296875</c:v>
                </c:pt>
                <c:pt idx="306">
                  <c:v>394</c:v>
                </c:pt>
                <c:pt idx="307">
                  <c:v>420</c:v>
                </c:pt>
                <c:pt idx="308">
                  <c:v>315.5</c:v>
                </c:pt>
                <c:pt idx="309">
                  <c:v>256.29998779296875</c:v>
                </c:pt>
                <c:pt idx="310">
                  <c:v>324</c:v>
                </c:pt>
                <c:pt idx="311">
                  <c:v>442.79998779296875</c:v>
                </c:pt>
                <c:pt idx="312">
                  <c:v>553.5</c:v>
                </c:pt>
                <c:pt idx="313">
                  <c:v>553.20001220703125</c:v>
                </c:pt>
                <c:pt idx="314">
                  <c:v>597.79998779296875</c:v>
                </c:pt>
                <c:pt idx="315">
                  <c:v>935.20001220703125</c:v>
                </c:pt>
                <c:pt idx="316">
                  <c:v>1725</c:v>
                </c:pt>
                <c:pt idx="317">
                  <c:v>4224</c:v>
                </c:pt>
                <c:pt idx="318">
                  <c:v>17040</c:v>
                </c:pt>
                <c:pt idx="319">
                  <c:v>57200</c:v>
                </c:pt>
                <c:pt idx="320">
                  <c:v>105600</c:v>
                </c:pt>
                <c:pt idx="321">
                  <c:v>102800</c:v>
                </c:pt>
                <c:pt idx="322">
                  <c:v>52010</c:v>
                </c:pt>
                <c:pt idx="323">
                  <c:v>13880</c:v>
                </c:pt>
                <c:pt idx="324">
                  <c:v>2953</c:v>
                </c:pt>
                <c:pt idx="325">
                  <c:v>1078</c:v>
                </c:pt>
                <c:pt idx="326">
                  <c:v>1027</c:v>
                </c:pt>
                <c:pt idx="327">
                  <c:v>1032</c:v>
                </c:pt>
                <c:pt idx="328">
                  <c:v>640.20001220703125</c:v>
                </c:pt>
                <c:pt idx="329">
                  <c:v>331.29998779296875</c:v>
                </c:pt>
                <c:pt idx="330">
                  <c:v>301.29998779296875</c:v>
                </c:pt>
                <c:pt idx="331">
                  <c:v>311</c:v>
                </c:pt>
                <c:pt idx="332">
                  <c:v>294.20001220703125</c:v>
                </c:pt>
                <c:pt idx="333">
                  <c:v>289.5</c:v>
                </c:pt>
                <c:pt idx="334">
                  <c:v>315.79998779296875</c:v>
                </c:pt>
                <c:pt idx="335">
                  <c:v>322.79998779296875</c:v>
                </c:pt>
                <c:pt idx="336">
                  <c:v>251.5</c:v>
                </c:pt>
                <c:pt idx="337">
                  <c:v>176.80000305175781</c:v>
                </c:pt>
                <c:pt idx="338">
                  <c:v>199.80000305175781</c:v>
                </c:pt>
                <c:pt idx="339">
                  <c:v>284.20001220703125</c:v>
                </c:pt>
                <c:pt idx="340">
                  <c:v>328.29998779296875</c:v>
                </c:pt>
                <c:pt idx="341">
                  <c:v>330.5</c:v>
                </c:pt>
                <c:pt idx="342">
                  <c:v>322</c:v>
                </c:pt>
                <c:pt idx="343">
                  <c:v>281.70001220703125</c:v>
                </c:pt>
                <c:pt idx="344">
                  <c:v>229.5</c:v>
                </c:pt>
                <c:pt idx="345">
                  <c:v>246.69999694824219</c:v>
                </c:pt>
                <c:pt idx="346">
                  <c:v>293.79998779296875</c:v>
                </c:pt>
                <c:pt idx="347">
                  <c:v>294.20001220703125</c:v>
                </c:pt>
                <c:pt idx="348">
                  <c:v>285.29998779296875</c:v>
                </c:pt>
                <c:pt idx="349">
                  <c:v>295.29998779296875</c:v>
                </c:pt>
                <c:pt idx="350">
                  <c:v>318.79998779296875</c:v>
                </c:pt>
                <c:pt idx="351">
                  <c:v>320.29998779296875</c:v>
                </c:pt>
                <c:pt idx="352">
                  <c:v>290.79998779296875</c:v>
                </c:pt>
                <c:pt idx="353">
                  <c:v>345.79998779296875</c:v>
                </c:pt>
                <c:pt idx="354">
                  <c:v>554.79998779296875</c:v>
                </c:pt>
                <c:pt idx="355">
                  <c:v>839</c:v>
                </c:pt>
                <c:pt idx="356">
                  <c:v>1142</c:v>
                </c:pt>
                <c:pt idx="357">
                  <c:v>1390</c:v>
                </c:pt>
                <c:pt idx="358">
                  <c:v>3536</c:v>
                </c:pt>
                <c:pt idx="359">
                  <c:v>18160</c:v>
                </c:pt>
                <c:pt idx="360">
                  <c:v>67000</c:v>
                </c:pt>
                <c:pt idx="361">
                  <c:v>126100</c:v>
                </c:pt>
                <c:pt idx="362">
                  <c:v>120300</c:v>
                </c:pt>
                <c:pt idx="363">
                  <c:v>57560</c:v>
                </c:pt>
                <c:pt idx="364">
                  <c:v>13870</c:v>
                </c:pt>
                <c:pt idx="365">
                  <c:v>2789</c:v>
                </c:pt>
                <c:pt idx="366">
                  <c:v>1087</c:v>
                </c:pt>
                <c:pt idx="367">
                  <c:v>954.29998779296875</c:v>
                </c:pt>
                <c:pt idx="368">
                  <c:v>954.5</c:v>
                </c:pt>
                <c:pt idx="369">
                  <c:v>737</c:v>
                </c:pt>
                <c:pt idx="370">
                  <c:v>489.79998779296875</c:v>
                </c:pt>
                <c:pt idx="371">
                  <c:v>399.29998779296875</c:v>
                </c:pt>
                <c:pt idx="372">
                  <c:v>397.29998779296875</c:v>
                </c:pt>
                <c:pt idx="373">
                  <c:v>466.20001220703125</c:v>
                </c:pt>
                <c:pt idx="374">
                  <c:v>571.29998779296875</c:v>
                </c:pt>
                <c:pt idx="375">
                  <c:v>528.20001220703125</c:v>
                </c:pt>
                <c:pt idx="376">
                  <c:v>336.5</c:v>
                </c:pt>
                <c:pt idx="377">
                  <c:v>231.30000305175781</c:v>
                </c:pt>
                <c:pt idx="378">
                  <c:v>294.20001220703125</c:v>
                </c:pt>
                <c:pt idx="379">
                  <c:v>405.29998779296875</c:v>
                </c:pt>
                <c:pt idx="380">
                  <c:v>462.5</c:v>
                </c:pt>
                <c:pt idx="381">
                  <c:v>454.5</c:v>
                </c:pt>
                <c:pt idx="382">
                  <c:v>468</c:v>
                </c:pt>
                <c:pt idx="383">
                  <c:v>427</c:v>
                </c:pt>
                <c:pt idx="384">
                  <c:v>288</c:v>
                </c:pt>
                <c:pt idx="385">
                  <c:v>202.5</c:v>
                </c:pt>
                <c:pt idx="386">
                  <c:v>220.30000305175781</c:v>
                </c:pt>
                <c:pt idx="387">
                  <c:v>289.79998779296875</c:v>
                </c:pt>
                <c:pt idx="388">
                  <c:v>332.20001220703125</c:v>
                </c:pt>
                <c:pt idx="389">
                  <c:v>339.5</c:v>
                </c:pt>
                <c:pt idx="390">
                  <c:v>388.79998779296875</c:v>
                </c:pt>
                <c:pt idx="391">
                  <c:v>428.5</c:v>
                </c:pt>
                <c:pt idx="392">
                  <c:v>381</c:v>
                </c:pt>
                <c:pt idx="393">
                  <c:v>335.70001220703125</c:v>
                </c:pt>
                <c:pt idx="394">
                  <c:v>335.5</c:v>
                </c:pt>
                <c:pt idx="395">
                  <c:v>369.70001220703125</c:v>
                </c:pt>
                <c:pt idx="396">
                  <c:v>464.79998779296875</c:v>
                </c:pt>
                <c:pt idx="397">
                  <c:v>660</c:v>
                </c:pt>
                <c:pt idx="398">
                  <c:v>1331</c:v>
                </c:pt>
                <c:pt idx="399">
                  <c:v>3784</c:v>
                </c:pt>
                <c:pt idx="400">
                  <c:v>19390</c:v>
                </c:pt>
                <c:pt idx="401">
                  <c:v>75160</c:v>
                </c:pt>
                <c:pt idx="402">
                  <c:v>141100</c:v>
                </c:pt>
                <c:pt idx="403">
                  <c:v>130500</c:v>
                </c:pt>
                <c:pt idx="404">
                  <c:v>59700</c:v>
                </c:pt>
                <c:pt idx="405">
                  <c:v>13970</c:v>
                </c:pt>
                <c:pt idx="406">
                  <c:v>2998</c:v>
                </c:pt>
                <c:pt idx="407">
                  <c:v>1244</c:v>
                </c:pt>
                <c:pt idx="408">
                  <c:v>1141</c:v>
                </c:pt>
                <c:pt idx="409">
                  <c:v>1009</c:v>
                </c:pt>
                <c:pt idx="410">
                  <c:v>653.20001220703125</c:v>
                </c:pt>
                <c:pt idx="411">
                  <c:v>435.5</c:v>
                </c:pt>
                <c:pt idx="412">
                  <c:v>419.20001220703125</c:v>
                </c:pt>
                <c:pt idx="413">
                  <c:v>399.79998779296875</c:v>
                </c:pt>
                <c:pt idx="414">
                  <c:v>393.29998779296875</c:v>
                </c:pt>
                <c:pt idx="415">
                  <c:v>384.79998779296875</c:v>
                </c:pt>
                <c:pt idx="416">
                  <c:v>320.79998779296875</c:v>
                </c:pt>
                <c:pt idx="417">
                  <c:v>323.5</c:v>
                </c:pt>
                <c:pt idx="418">
                  <c:v>352.29998779296875</c:v>
                </c:pt>
                <c:pt idx="419">
                  <c:v>334</c:v>
                </c:pt>
                <c:pt idx="420">
                  <c:v>348.70001220703125</c:v>
                </c:pt>
                <c:pt idx="421">
                  <c:v>373</c:v>
                </c:pt>
                <c:pt idx="422">
                  <c:v>392.79998779296875</c:v>
                </c:pt>
                <c:pt idx="423">
                  <c:v>402.70001220703125</c:v>
                </c:pt>
                <c:pt idx="424">
                  <c:v>344.5</c:v>
                </c:pt>
                <c:pt idx="425">
                  <c:v>282.5</c:v>
                </c:pt>
                <c:pt idx="426">
                  <c:v>292</c:v>
                </c:pt>
                <c:pt idx="427">
                  <c:v>329</c:v>
                </c:pt>
                <c:pt idx="428">
                  <c:v>352.70001220703125</c:v>
                </c:pt>
                <c:pt idx="429">
                  <c:v>333.70001220703125</c:v>
                </c:pt>
                <c:pt idx="430">
                  <c:v>307</c:v>
                </c:pt>
                <c:pt idx="431">
                  <c:v>387.5</c:v>
                </c:pt>
                <c:pt idx="432">
                  <c:v>502.29998779296875</c:v>
                </c:pt>
                <c:pt idx="433">
                  <c:v>559</c:v>
                </c:pt>
                <c:pt idx="434">
                  <c:v>569.5</c:v>
                </c:pt>
                <c:pt idx="435">
                  <c:v>545.20001220703125</c:v>
                </c:pt>
                <c:pt idx="436">
                  <c:v>561.20001220703125</c:v>
                </c:pt>
                <c:pt idx="437">
                  <c:v>644.5</c:v>
                </c:pt>
                <c:pt idx="438">
                  <c:v>739.29998779296875</c:v>
                </c:pt>
                <c:pt idx="439">
                  <c:v>975.20001220703125</c:v>
                </c:pt>
                <c:pt idx="440">
                  <c:v>3414</c:v>
                </c:pt>
                <c:pt idx="441">
                  <c:v>19990</c:v>
                </c:pt>
                <c:pt idx="442">
                  <c:v>75270</c:v>
                </c:pt>
                <c:pt idx="443">
                  <c:v>137600</c:v>
                </c:pt>
                <c:pt idx="444">
                  <c:v>125600</c:v>
                </c:pt>
                <c:pt idx="445">
                  <c:v>57710</c:v>
                </c:pt>
                <c:pt idx="446">
                  <c:v>13500</c:v>
                </c:pt>
                <c:pt idx="447">
                  <c:v>2498</c:v>
                </c:pt>
                <c:pt idx="448">
                  <c:v>1051</c:v>
                </c:pt>
                <c:pt idx="449">
                  <c:v>1044</c:v>
                </c:pt>
                <c:pt idx="450">
                  <c:v>1112</c:v>
                </c:pt>
                <c:pt idx="451">
                  <c:v>926.79998779296875</c:v>
                </c:pt>
                <c:pt idx="452">
                  <c:v>651.5</c:v>
                </c:pt>
                <c:pt idx="453">
                  <c:v>490.5</c:v>
                </c:pt>
                <c:pt idx="454">
                  <c:v>456.5</c:v>
                </c:pt>
                <c:pt idx="455">
                  <c:v>469</c:v>
                </c:pt>
                <c:pt idx="456">
                  <c:v>492.5</c:v>
                </c:pt>
                <c:pt idx="457">
                  <c:v>433</c:v>
                </c:pt>
                <c:pt idx="458">
                  <c:v>305.79998779296875</c:v>
                </c:pt>
                <c:pt idx="459">
                  <c:v>301.29998779296875</c:v>
                </c:pt>
                <c:pt idx="460">
                  <c:v>336.20001220703125</c:v>
                </c:pt>
                <c:pt idx="461">
                  <c:v>313.5</c:v>
                </c:pt>
                <c:pt idx="462">
                  <c:v>341</c:v>
                </c:pt>
                <c:pt idx="463">
                  <c:v>441.79998779296875</c:v>
                </c:pt>
                <c:pt idx="464">
                  <c:v>487.79998779296875</c:v>
                </c:pt>
                <c:pt idx="465">
                  <c:v>391</c:v>
                </c:pt>
                <c:pt idx="466">
                  <c:v>282.79998779296875</c:v>
                </c:pt>
                <c:pt idx="467">
                  <c:v>294.5</c:v>
                </c:pt>
                <c:pt idx="468">
                  <c:v>359.5</c:v>
                </c:pt>
                <c:pt idx="469">
                  <c:v>360.5</c:v>
                </c:pt>
                <c:pt idx="470">
                  <c:v>272.29998779296875</c:v>
                </c:pt>
                <c:pt idx="471">
                  <c:v>220.80000305175781</c:v>
                </c:pt>
                <c:pt idx="472">
                  <c:v>341</c:v>
                </c:pt>
                <c:pt idx="473">
                  <c:v>512</c:v>
                </c:pt>
                <c:pt idx="474">
                  <c:v>572.29998779296875</c:v>
                </c:pt>
                <c:pt idx="475">
                  <c:v>575.79998779296875</c:v>
                </c:pt>
                <c:pt idx="476">
                  <c:v>534</c:v>
                </c:pt>
                <c:pt idx="477">
                  <c:v>481</c:v>
                </c:pt>
                <c:pt idx="478">
                  <c:v>514.79998779296875</c:v>
                </c:pt>
                <c:pt idx="479">
                  <c:v>668.29998779296875</c:v>
                </c:pt>
                <c:pt idx="480">
                  <c:v>1264</c:v>
                </c:pt>
                <c:pt idx="481">
                  <c:v>4322</c:v>
                </c:pt>
                <c:pt idx="482">
                  <c:v>19590</c:v>
                </c:pt>
                <c:pt idx="483">
                  <c:v>65650</c:v>
                </c:pt>
                <c:pt idx="484">
                  <c:v>115900</c:v>
                </c:pt>
                <c:pt idx="485">
                  <c:v>105200</c:v>
                </c:pt>
                <c:pt idx="486">
                  <c:v>49250</c:v>
                </c:pt>
                <c:pt idx="487">
                  <c:v>12410</c:v>
                </c:pt>
                <c:pt idx="488">
                  <c:v>2632</c:v>
                </c:pt>
                <c:pt idx="489">
                  <c:v>972</c:v>
                </c:pt>
                <c:pt idx="490">
                  <c:v>744.70001220703125</c:v>
                </c:pt>
                <c:pt idx="491">
                  <c:v>721.5</c:v>
                </c:pt>
                <c:pt idx="492">
                  <c:v>610.5</c:v>
                </c:pt>
                <c:pt idx="493">
                  <c:v>443.29998779296875</c:v>
                </c:pt>
                <c:pt idx="494">
                  <c:v>350.20001220703125</c:v>
                </c:pt>
                <c:pt idx="495">
                  <c:v>359.5</c:v>
                </c:pt>
                <c:pt idx="496">
                  <c:v>396.20001220703125</c:v>
                </c:pt>
                <c:pt idx="497">
                  <c:v>344.70001220703125</c:v>
                </c:pt>
                <c:pt idx="498">
                  <c:v>270.5</c:v>
                </c:pt>
                <c:pt idx="499">
                  <c:v>223.19999694824219</c:v>
                </c:pt>
                <c:pt idx="500">
                  <c:v>186.69999694824219</c:v>
                </c:pt>
                <c:pt idx="501">
                  <c:v>214.30000305175781</c:v>
                </c:pt>
                <c:pt idx="502">
                  <c:v>243.5</c:v>
                </c:pt>
                <c:pt idx="503">
                  <c:v>222.5</c:v>
                </c:pt>
                <c:pt idx="504">
                  <c:v>250.19999694824219</c:v>
                </c:pt>
                <c:pt idx="505">
                  <c:v>312</c:v>
                </c:pt>
                <c:pt idx="506">
                  <c:v>287.29998779296875</c:v>
                </c:pt>
                <c:pt idx="507">
                  <c:v>229.69999694824219</c:v>
                </c:pt>
                <c:pt idx="508">
                  <c:v>244</c:v>
                </c:pt>
                <c:pt idx="509">
                  <c:v>285.5</c:v>
                </c:pt>
                <c:pt idx="510">
                  <c:v>322.29998779296875</c:v>
                </c:pt>
                <c:pt idx="511">
                  <c:v>337.70001220703125</c:v>
                </c:pt>
                <c:pt idx="512">
                  <c:v>315.79998779296875</c:v>
                </c:pt>
                <c:pt idx="513">
                  <c:v>265.79998779296875</c:v>
                </c:pt>
                <c:pt idx="514">
                  <c:v>266.5</c:v>
                </c:pt>
                <c:pt idx="515">
                  <c:v>367.5</c:v>
                </c:pt>
                <c:pt idx="516">
                  <c:v>429</c:v>
                </c:pt>
                <c:pt idx="517">
                  <c:v>383.70001220703125</c:v>
                </c:pt>
                <c:pt idx="518">
                  <c:v>324.79998779296875</c:v>
                </c:pt>
                <c:pt idx="519">
                  <c:v>396</c:v>
                </c:pt>
                <c:pt idx="520">
                  <c:v>586</c:v>
                </c:pt>
                <c:pt idx="521">
                  <c:v>1197</c:v>
                </c:pt>
                <c:pt idx="522">
                  <c:v>4370</c:v>
                </c:pt>
                <c:pt idx="523">
                  <c:v>17870</c:v>
                </c:pt>
                <c:pt idx="524">
                  <c:v>49960</c:v>
                </c:pt>
                <c:pt idx="525">
                  <c:v>78150</c:v>
                </c:pt>
                <c:pt idx="526">
                  <c:v>66980</c:v>
                </c:pt>
                <c:pt idx="527">
                  <c:v>31740</c:v>
                </c:pt>
                <c:pt idx="528">
                  <c:v>9049</c:v>
                </c:pt>
                <c:pt idx="529">
                  <c:v>2339</c:v>
                </c:pt>
                <c:pt idx="530">
                  <c:v>1065</c:v>
                </c:pt>
                <c:pt idx="531">
                  <c:v>954</c:v>
                </c:pt>
                <c:pt idx="532">
                  <c:v>777.5</c:v>
                </c:pt>
                <c:pt idx="533">
                  <c:v>490.20001220703125</c:v>
                </c:pt>
                <c:pt idx="534">
                  <c:v>377.70001220703125</c:v>
                </c:pt>
                <c:pt idx="535">
                  <c:v>356</c:v>
                </c:pt>
                <c:pt idx="536">
                  <c:v>313.20001220703125</c:v>
                </c:pt>
                <c:pt idx="537">
                  <c:v>289.79998779296875</c:v>
                </c:pt>
                <c:pt idx="538">
                  <c:v>280</c:v>
                </c:pt>
                <c:pt idx="539">
                  <c:v>242.80000305175781</c:v>
                </c:pt>
                <c:pt idx="540">
                  <c:v>235</c:v>
                </c:pt>
                <c:pt idx="541">
                  <c:v>208.69999694824219</c:v>
                </c:pt>
                <c:pt idx="542">
                  <c:v>188</c:v>
                </c:pt>
                <c:pt idx="543">
                  <c:v>219.19999694824219</c:v>
                </c:pt>
                <c:pt idx="544">
                  <c:v>218</c:v>
                </c:pt>
                <c:pt idx="545">
                  <c:v>216</c:v>
                </c:pt>
                <c:pt idx="546">
                  <c:v>251.30000305175781</c:v>
                </c:pt>
                <c:pt idx="547">
                  <c:v>277</c:v>
                </c:pt>
                <c:pt idx="548">
                  <c:v>259</c:v>
                </c:pt>
                <c:pt idx="549">
                  <c:v>227.30000305175781</c:v>
                </c:pt>
                <c:pt idx="550">
                  <c:v>245.80000305175781</c:v>
                </c:pt>
                <c:pt idx="551">
                  <c:v>252.5</c:v>
                </c:pt>
                <c:pt idx="552">
                  <c:v>206.5</c:v>
                </c:pt>
                <c:pt idx="553">
                  <c:v>200</c:v>
                </c:pt>
                <c:pt idx="554">
                  <c:v>230.80000305175781</c:v>
                </c:pt>
                <c:pt idx="555">
                  <c:v>227.69999694824219</c:v>
                </c:pt>
                <c:pt idx="556">
                  <c:v>219.69999694824219</c:v>
                </c:pt>
                <c:pt idx="557">
                  <c:v>296.5</c:v>
                </c:pt>
                <c:pt idx="558">
                  <c:v>385.29998779296875</c:v>
                </c:pt>
                <c:pt idx="559">
                  <c:v>346.5</c:v>
                </c:pt>
                <c:pt idx="560">
                  <c:v>293.79998779296875</c:v>
                </c:pt>
                <c:pt idx="561">
                  <c:v>412.20001220703125</c:v>
                </c:pt>
                <c:pt idx="562">
                  <c:v>992.20001220703125</c:v>
                </c:pt>
                <c:pt idx="563">
                  <c:v>3659</c:v>
                </c:pt>
                <c:pt idx="564">
                  <c:v>12680</c:v>
                </c:pt>
                <c:pt idx="565">
                  <c:v>29890</c:v>
                </c:pt>
                <c:pt idx="566">
                  <c:v>42200</c:v>
                </c:pt>
                <c:pt idx="567">
                  <c:v>34650</c:v>
                </c:pt>
                <c:pt idx="568">
                  <c:v>16570</c:v>
                </c:pt>
                <c:pt idx="569">
                  <c:v>4959</c:v>
                </c:pt>
                <c:pt idx="570">
                  <c:v>1434</c:v>
                </c:pt>
                <c:pt idx="571">
                  <c:v>641</c:v>
                </c:pt>
                <c:pt idx="572">
                  <c:v>294.5</c:v>
                </c:pt>
                <c:pt idx="573">
                  <c:v>229</c:v>
                </c:pt>
                <c:pt idx="574">
                  <c:v>276.79998779296875</c:v>
                </c:pt>
                <c:pt idx="575">
                  <c:v>275.20001220703125</c:v>
                </c:pt>
                <c:pt idx="576">
                  <c:v>225.69999694824219</c:v>
                </c:pt>
                <c:pt idx="577">
                  <c:v>228</c:v>
                </c:pt>
                <c:pt idx="578">
                  <c:v>245.80000305175781</c:v>
                </c:pt>
                <c:pt idx="579">
                  <c:v>174.80000305175781</c:v>
                </c:pt>
                <c:pt idx="580">
                  <c:v>115.5</c:v>
                </c:pt>
                <c:pt idx="581">
                  <c:v>114</c:v>
                </c:pt>
                <c:pt idx="582">
                  <c:v>92</c:v>
                </c:pt>
                <c:pt idx="583">
                  <c:v>96.75</c:v>
                </c:pt>
                <c:pt idx="584">
                  <c:v>170</c:v>
                </c:pt>
                <c:pt idx="585">
                  <c:v>197.5</c:v>
                </c:pt>
                <c:pt idx="586">
                  <c:v>125</c:v>
                </c:pt>
                <c:pt idx="587">
                  <c:v>96.75</c:v>
                </c:pt>
                <c:pt idx="588">
                  <c:v>175.5</c:v>
                </c:pt>
                <c:pt idx="589">
                  <c:v>261.79998779296875</c:v>
                </c:pt>
                <c:pt idx="590">
                  <c:v>236.19999694824219</c:v>
                </c:pt>
                <c:pt idx="591">
                  <c:v>137.69999694824219</c:v>
                </c:pt>
                <c:pt idx="592">
                  <c:v>114</c:v>
                </c:pt>
                <c:pt idx="593">
                  <c:v>142.30000305175781</c:v>
                </c:pt>
                <c:pt idx="594">
                  <c:v>172</c:v>
                </c:pt>
                <c:pt idx="595">
                  <c:v>194.5</c:v>
                </c:pt>
                <c:pt idx="596">
                  <c:v>176.5</c:v>
                </c:pt>
                <c:pt idx="597">
                  <c:v>180.5</c:v>
                </c:pt>
                <c:pt idx="598">
                  <c:v>225.19999694824219</c:v>
                </c:pt>
                <c:pt idx="599">
                  <c:v>268</c:v>
                </c:pt>
                <c:pt idx="600">
                  <c:v>286</c:v>
                </c:pt>
                <c:pt idx="601">
                  <c:v>268.29998779296875</c:v>
                </c:pt>
                <c:pt idx="602">
                  <c:v>287.70001220703125</c:v>
                </c:pt>
                <c:pt idx="603">
                  <c:v>622.5</c:v>
                </c:pt>
                <c:pt idx="604">
                  <c:v>2248</c:v>
                </c:pt>
                <c:pt idx="605">
                  <c:v>7364</c:v>
                </c:pt>
                <c:pt idx="606">
                  <c:v>15230</c:v>
                </c:pt>
                <c:pt idx="607">
                  <c:v>19260</c:v>
                </c:pt>
                <c:pt idx="608">
                  <c:v>15650</c:v>
                </c:pt>
                <c:pt idx="609">
                  <c:v>8595</c:v>
                </c:pt>
                <c:pt idx="610">
                  <c:v>3454</c:v>
                </c:pt>
                <c:pt idx="611">
                  <c:v>1367</c:v>
                </c:pt>
                <c:pt idx="612">
                  <c:v>679</c:v>
                </c:pt>
                <c:pt idx="613">
                  <c:v>323.70001220703125</c:v>
                </c:pt>
                <c:pt idx="614">
                  <c:v>229.69999694824219</c:v>
                </c:pt>
                <c:pt idx="615">
                  <c:v>223.5</c:v>
                </c:pt>
                <c:pt idx="616">
                  <c:v>187.5</c:v>
                </c:pt>
                <c:pt idx="617">
                  <c:v>133.30000305175781</c:v>
                </c:pt>
                <c:pt idx="618">
                  <c:v>114</c:v>
                </c:pt>
                <c:pt idx="619">
                  <c:v>145.5</c:v>
                </c:pt>
                <c:pt idx="620">
                  <c:v>157</c:v>
                </c:pt>
                <c:pt idx="621">
                  <c:v>157.5</c:v>
                </c:pt>
                <c:pt idx="622">
                  <c:v>145.5</c:v>
                </c:pt>
                <c:pt idx="623">
                  <c:v>104</c:v>
                </c:pt>
                <c:pt idx="624">
                  <c:v>87.75</c:v>
                </c:pt>
                <c:pt idx="625">
                  <c:v>86</c:v>
                </c:pt>
                <c:pt idx="626">
                  <c:v>61.25</c:v>
                </c:pt>
                <c:pt idx="627">
                  <c:v>44.75</c:v>
                </c:pt>
                <c:pt idx="628">
                  <c:v>46.75</c:v>
                </c:pt>
                <c:pt idx="629">
                  <c:v>58.25</c:v>
                </c:pt>
                <c:pt idx="630">
                  <c:v>66</c:v>
                </c:pt>
                <c:pt idx="631">
                  <c:v>86.75</c:v>
                </c:pt>
                <c:pt idx="632">
                  <c:v>112.5</c:v>
                </c:pt>
                <c:pt idx="633">
                  <c:v>117.30000305175781</c:v>
                </c:pt>
                <c:pt idx="634">
                  <c:v>121.19999694824219</c:v>
                </c:pt>
                <c:pt idx="635">
                  <c:v>111</c:v>
                </c:pt>
                <c:pt idx="636">
                  <c:v>119.80000305175781</c:v>
                </c:pt>
                <c:pt idx="637">
                  <c:v>126.80000305175781</c:v>
                </c:pt>
                <c:pt idx="638">
                  <c:v>92.25</c:v>
                </c:pt>
                <c:pt idx="639">
                  <c:v>90.5</c:v>
                </c:pt>
                <c:pt idx="640">
                  <c:v>111</c:v>
                </c:pt>
                <c:pt idx="641">
                  <c:v>142</c:v>
                </c:pt>
                <c:pt idx="642">
                  <c:v>204</c:v>
                </c:pt>
                <c:pt idx="643">
                  <c:v>258.29998779296875</c:v>
                </c:pt>
                <c:pt idx="644">
                  <c:v>540.5</c:v>
                </c:pt>
                <c:pt idx="645">
                  <c:v>1668</c:v>
                </c:pt>
                <c:pt idx="646">
                  <c:v>3892</c:v>
                </c:pt>
                <c:pt idx="647">
                  <c:v>6121</c:v>
                </c:pt>
                <c:pt idx="648">
                  <c:v>6707</c:v>
                </c:pt>
                <c:pt idx="649">
                  <c:v>5425</c:v>
                </c:pt>
                <c:pt idx="650">
                  <c:v>3289</c:v>
                </c:pt>
                <c:pt idx="651">
                  <c:v>1405</c:v>
                </c:pt>
                <c:pt idx="652">
                  <c:v>455</c:v>
                </c:pt>
                <c:pt idx="653">
                  <c:v>219.5</c:v>
                </c:pt>
                <c:pt idx="654">
                  <c:v>153</c:v>
                </c:pt>
                <c:pt idx="655">
                  <c:v>98</c:v>
                </c:pt>
                <c:pt idx="656">
                  <c:v>66.25</c:v>
                </c:pt>
                <c:pt idx="657">
                  <c:v>55.75</c:v>
                </c:pt>
                <c:pt idx="658">
                  <c:v>62.75</c:v>
                </c:pt>
                <c:pt idx="659">
                  <c:v>56</c:v>
                </c:pt>
                <c:pt idx="660">
                  <c:v>51.25</c:v>
                </c:pt>
                <c:pt idx="661">
                  <c:v>59.75</c:v>
                </c:pt>
                <c:pt idx="662">
                  <c:v>39.25</c:v>
                </c:pt>
                <c:pt idx="663">
                  <c:v>12.25</c:v>
                </c:pt>
                <c:pt idx="664">
                  <c:v>50</c:v>
                </c:pt>
                <c:pt idx="665">
                  <c:v>110.69999694824219</c:v>
                </c:pt>
                <c:pt idx="666">
                  <c:v>111.69999694824219</c:v>
                </c:pt>
                <c:pt idx="667">
                  <c:v>99.75</c:v>
                </c:pt>
                <c:pt idx="668">
                  <c:v>90.75</c:v>
                </c:pt>
                <c:pt idx="669">
                  <c:v>126.5</c:v>
                </c:pt>
                <c:pt idx="670">
                  <c:v>183.69999694824219</c:v>
                </c:pt>
                <c:pt idx="671">
                  <c:v>128.80000305175781</c:v>
                </c:pt>
                <c:pt idx="672">
                  <c:v>84.75</c:v>
                </c:pt>
                <c:pt idx="673">
                  <c:v>115.80000305175781</c:v>
                </c:pt>
                <c:pt idx="674">
                  <c:v>113.5</c:v>
                </c:pt>
                <c:pt idx="675">
                  <c:v>79.5</c:v>
                </c:pt>
                <c:pt idx="676">
                  <c:v>57.25</c:v>
                </c:pt>
                <c:pt idx="677">
                  <c:v>92.75</c:v>
                </c:pt>
                <c:pt idx="678">
                  <c:v>112.5</c:v>
                </c:pt>
                <c:pt idx="679">
                  <c:v>67.75</c:v>
                </c:pt>
                <c:pt idx="680">
                  <c:v>101.5</c:v>
                </c:pt>
                <c:pt idx="681">
                  <c:v>190.5</c:v>
                </c:pt>
                <c:pt idx="682">
                  <c:v>201.5</c:v>
                </c:pt>
                <c:pt idx="683">
                  <c:v>196.19999694824219</c:v>
                </c:pt>
                <c:pt idx="684">
                  <c:v>221.5</c:v>
                </c:pt>
                <c:pt idx="685">
                  <c:v>424.5</c:v>
                </c:pt>
                <c:pt idx="686">
                  <c:v>1074</c:v>
                </c:pt>
                <c:pt idx="687">
                  <c:v>2004</c:v>
                </c:pt>
                <c:pt idx="688">
                  <c:v>2606</c:v>
                </c:pt>
                <c:pt idx="689">
                  <c:v>2575</c:v>
                </c:pt>
                <c:pt idx="690">
                  <c:v>2007</c:v>
                </c:pt>
                <c:pt idx="691">
                  <c:v>1140</c:v>
                </c:pt>
                <c:pt idx="692">
                  <c:v>491.20001220703125</c:v>
                </c:pt>
                <c:pt idx="693">
                  <c:v>231.69999694824219</c:v>
                </c:pt>
                <c:pt idx="694">
                  <c:v>123</c:v>
                </c:pt>
                <c:pt idx="695">
                  <c:v>61</c:v>
                </c:pt>
                <c:pt idx="696">
                  <c:v>24.25</c:v>
                </c:pt>
                <c:pt idx="697">
                  <c:v>21.5</c:v>
                </c:pt>
                <c:pt idx="698">
                  <c:v>48.5</c:v>
                </c:pt>
                <c:pt idx="699">
                  <c:v>60</c:v>
                </c:pt>
                <c:pt idx="700">
                  <c:v>34</c:v>
                </c:pt>
                <c:pt idx="701">
                  <c:v>10.5</c:v>
                </c:pt>
                <c:pt idx="702">
                  <c:v>5.75</c:v>
                </c:pt>
                <c:pt idx="703">
                  <c:v>13.75</c:v>
                </c:pt>
                <c:pt idx="704">
                  <c:v>46.5</c:v>
                </c:pt>
                <c:pt idx="705">
                  <c:v>65.25</c:v>
                </c:pt>
                <c:pt idx="706">
                  <c:v>42.75</c:v>
                </c:pt>
                <c:pt idx="707">
                  <c:v>28</c:v>
                </c:pt>
                <c:pt idx="708">
                  <c:v>37.25</c:v>
                </c:pt>
                <c:pt idx="709">
                  <c:v>46.5</c:v>
                </c:pt>
                <c:pt idx="710">
                  <c:v>63.75</c:v>
                </c:pt>
                <c:pt idx="711">
                  <c:v>104</c:v>
                </c:pt>
                <c:pt idx="712">
                  <c:v>127.5</c:v>
                </c:pt>
                <c:pt idx="713">
                  <c:v>110.69999694824219</c:v>
                </c:pt>
                <c:pt idx="714">
                  <c:v>98</c:v>
                </c:pt>
                <c:pt idx="715">
                  <c:v>97.5</c:v>
                </c:pt>
                <c:pt idx="716">
                  <c:v>92.25</c:v>
                </c:pt>
                <c:pt idx="717">
                  <c:v>112</c:v>
                </c:pt>
                <c:pt idx="718">
                  <c:v>145</c:v>
                </c:pt>
                <c:pt idx="719">
                  <c:v>148.19999694824219</c:v>
                </c:pt>
                <c:pt idx="720">
                  <c:v>139</c:v>
                </c:pt>
                <c:pt idx="721">
                  <c:v>121.80000305175781</c:v>
                </c:pt>
                <c:pt idx="722">
                  <c:v>105.30000305175781</c:v>
                </c:pt>
                <c:pt idx="723">
                  <c:v>97.5</c:v>
                </c:pt>
                <c:pt idx="724">
                  <c:v>112.69999694824219</c:v>
                </c:pt>
                <c:pt idx="725">
                  <c:v>222.5</c:v>
                </c:pt>
                <c:pt idx="726">
                  <c:v>411.20001220703125</c:v>
                </c:pt>
                <c:pt idx="727">
                  <c:v>602.29998779296875</c:v>
                </c:pt>
                <c:pt idx="728">
                  <c:v>777</c:v>
                </c:pt>
                <c:pt idx="729">
                  <c:v>951.5</c:v>
                </c:pt>
                <c:pt idx="730">
                  <c:v>1007</c:v>
                </c:pt>
                <c:pt idx="731">
                  <c:v>792.79998779296875</c:v>
                </c:pt>
                <c:pt idx="732">
                  <c:v>467.5</c:v>
                </c:pt>
                <c:pt idx="733">
                  <c:v>265</c:v>
                </c:pt>
                <c:pt idx="734">
                  <c:v>167</c:v>
                </c:pt>
                <c:pt idx="735">
                  <c:v>109.69999694824219</c:v>
                </c:pt>
                <c:pt idx="736">
                  <c:v>86.75</c:v>
                </c:pt>
                <c:pt idx="737">
                  <c:v>51.75</c:v>
                </c:pt>
                <c:pt idx="738">
                  <c:v>21.5</c:v>
                </c:pt>
                <c:pt idx="739">
                  <c:v>15.25</c:v>
                </c:pt>
                <c:pt idx="740">
                  <c:v>12.25</c:v>
                </c:pt>
                <c:pt idx="741">
                  <c:v>20.25</c:v>
                </c:pt>
                <c:pt idx="742">
                  <c:v>24.5</c:v>
                </c:pt>
                <c:pt idx="743">
                  <c:v>24.5</c:v>
                </c:pt>
                <c:pt idx="744">
                  <c:v>27.5</c:v>
                </c:pt>
                <c:pt idx="745">
                  <c:v>43.75</c:v>
                </c:pt>
                <c:pt idx="746">
                  <c:v>66.25</c:v>
                </c:pt>
                <c:pt idx="747">
                  <c:v>63</c:v>
                </c:pt>
                <c:pt idx="748">
                  <c:v>64.5</c:v>
                </c:pt>
                <c:pt idx="749">
                  <c:v>79.5</c:v>
                </c:pt>
                <c:pt idx="750">
                  <c:v>85</c:v>
                </c:pt>
                <c:pt idx="751">
                  <c:v>91</c:v>
                </c:pt>
                <c:pt idx="752">
                  <c:v>89.25</c:v>
                </c:pt>
                <c:pt idx="753">
                  <c:v>78.75</c:v>
                </c:pt>
                <c:pt idx="754">
                  <c:v>64</c:v>
                </c:pt>
                <c:pt idx="755">
                  <c:v>66.25</c:v>
                </c:pt>
                <c:pt idx="756">
                  <c:v>89.75</c:v>
                </c:pt>
                <c:pt idx="757">
                  <c:v>78.5</c:v>
                </c:pt>
                <c:pt idx="758">
                  <c:v>35.75</c:v>
                </c:pt>
                <c:pt idx="759">
                  <c:v>22.25</c:v>
                </c:pt>
                <c:pt idx="760">
                  <c:v>42.5</c:v>
                </c:pt>
                <c:pt idx="761">
                  <c:v>78</c:v>
                </c:pt>
                <c:pt idx="762">
                  <c:v>152.30000305175781</c:v>
                </c:pt>
                <c:pt idx="763">
                  <c:v>196.5</c:v>
                </c:pt>
                <c:pt idx="764">
                  <c:v>156.5</c:v>
                </c:pt>
                <c:pt idx="765">
                  <c:v>127.80000305175781</c:v>
                </c:pt>
                <c:pt idx="766">
                  <c:v>158.30000305175781</c:v>
                </c:pt>
                <c:pt idx="767">
                  <c:v>309.20001220703125</c:v>
                </c:pt>
                <c:pt idx="768">
                  <c:v>534.79998779296875</c:v>
                </c:pt>
                <c:pt idx="769">
                  <c:v>608.5</c:v>
                </c:pt>
                <c:pt idx="770">
                  <c:v>497.5</c:v>
                </c:pt>
                <c:pt idx="771">
                  <c:v>374.79998779296875</c:v>
                </c:pt>
                <c:pt idx="772">
                  <c:v>284.5</c:v>
                </c:pt>
                <c:pt idx="773">
                  <c:v>166</c:v>
                </c:pt>
                <c:pt idx="774">
                  <c:v>80.5</c:v>
                </c:pt>
                <c:pt idx="775">
                  <c:v>71.75</c:v>
                </c:pt>
                <c:pt idx="776">
                  <c:v>81</c:v>
                </c:pt>
                <c:pt idx="777">
                  <c:v>59</c:v>
                </c:pt>
                <c:pt idx="778">
                  <c:v>34.75</c:v>
                </c:pt>
                <c:pt idx="779">
                  <c:v>37</c:v>
                </c:pt>
                <c:pt idx="780">
                  <c:v>53.5</c:v>
                </c:pt>
                <c:pt idx="781">
                  <c:v>56.75</c:v>
                </c:pt>
                <c:pt idx="782">
                  <c:v>28.25</c:v>
                </c:pt>
                <c:pt idx="783">
                  <c:v>8.5</c:v>
                </c:pt>
                <c:pt idx="784">
                  <c:v>6.25</c:v>
                </c:pt>
                <c:pt idx="785">
                  <c:v>20</c:v>
                </c:pt>
                <c:pt idx="786">
                  <c:v>35.75</c:v>
                </c:pt>
                <c:pt idx="787">
                  <c:v>34.25</c:v>
                </c:pt>
                <c:pt idx="788">
                  <c:v>33.5</c:v>
                </c:pt>
                <c:pt idx="789">
                  <c:v>26.25</c:v>
                </c:pt>
                <c:pt idx="790">
                  <c:v>14.5</c:v>
                </c:pt>
                <c:pt idx="791">
                  <c:v>10</c:v>
                </c:pt>
                <c:pt idx="792">
                  <c:v>52.75</c:v>
                </c:pt>
                <c:pt idx="793">
                  <c:v>108.5</c:v>
                </c:pt>
                <c:pt idx="794">
                  <c:v>90.75</c:v>
                </c:pt>
                <c:pt idx="795">
                  <c:v>46.25</c:v>
                </c:pt>
                <c:pt idx="796">
                  <c:v>20.75</c:v>
                </c:pt>
                <c:pt idx="797">
                  <c:v>22.25</c:v>
                </c:pt>
                <c:pt idx="798">
                  <c:v>49.5</c:v>
                </c:pt>
                <c:pt idx="799">
                  <c:v>59.75</c:v>
                </c:pt>
                <c:pt idx="800">
                  <c:v>39.5</c:v>
                </c:pt>
                <c:pt idx="801">
                  <c:v>20.25</c:v>
                </c:pt>
                <c:pt idx="802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F-4D1E-9C56-3EEA828F0A7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787.61480712890625</c:v>
                </c:pt>
                <c:pt idx="1">
                  <c:v>793.0877685546875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14110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FF-4D1E-9C56-3EEA828F0A7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790.3717041015625</c:v>
                </c:pt>
                <c:pt idx="1">
                  <c:v>790.3717041015625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FF-4D1E-9C56-3EEA828F0A7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min}'!$D$1:$D$19</c:f>
              <c:numCache>
                <c:formatCode>General</c:formatCode>
                <c:ptCount val="19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7438</c:v>
                </c:pt>
                <c:pt idx="4">
                  <c:v>19900</c:v>
                </c:pt>
                <c:pt idx="5">
                  <c:v>42960</c:v>
                </c:pt>
                <c:pt idx="6">
                  <c:v>73500</c:v>
                </c:pt>
                <c:pt idx="7">
                  <c:v>105600</c:v>
                </c:pt>
                <c:pt idx="8">
                  <c:v>126100</c:v>
                </c:pt>
                <c:pt idx="9">
                  <c:v>141100</c:v>
                </c:pt>
                <c:pt idx="10">
                  <c:v>137600</c:v>
                </c:pt>
                <c:pt idx="11">
                  <c:v>115900</c:v>
                </c:pt>
                <c:pt idx="12">
                  <c:v>78150</c:v>
                </c:pt>
                <c:pt idx="13">
                  <c:v>42200</c:v>
                </c:pt>
                <c:pt idx="14">
                  <c:v>19260</c:v>
                </c:pt>
                <c:pt idx="15">
                  <c:v>6707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FF-4D1E-9C56-3EEA828F0A7C}"/>
            </c:ext>
          </c:extLst>
        </c:ser>
        <c:ser>
          <c:idx val="4"/>
          <c:order val="4"/>
          <c:tx>
            <c:v>Binomial p = 4.23E-11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16.310213240410327</c:v>
                </c:pt>
                <c:pt idx="1">
                  <c:v>232.76218740193445</c:v>
                </c:pt>
                <c:pt idx="2">
                  <c:v>1571.061315398259</c:v>
                </c:pt>
                <c:pt idx="3">
                  <c:v>6640.4621651798161</c:v>
                </c:pt>
                <c:pt idx="4">
                  <c:v>19635.520541640097</c:v>
                </c:pt>
                <c:pt idx="5">
                  <c:v>43188.270733783182</c:v>
                </c:pt>
                <c:pt idx="6">
                  <c:v>74091.7167453328</c:v>
                </c:pt>
                <c:pt idx="7">
                  <c:v>104307.05964144891</c:v>
                </c:pt>
                <c:pt idx="8">
                  <c:v>127429.52648974175</c:v>
                </c:pt>
                <c:pt idx="9">
                  <c:v>140290.81133057355</c:v>
                </c:pt>
                <c:pt idx="10">
                  <c:v>137891.35420349764</c:v>
                </c:pt>
                <c:pt idx="11">
                  <c:v>115513.65786778546</c:v>
                </c:pt>
                <c:pt idx="12">
                  <c:v>78631.668524487512</c:v>
                </c:pt>
                <c:pt idx="13">
                  <c:v>42318.777283697338</c:v>
                </c:pt>
                <c:pt idx="14">
                  <c:v>17954.705167203269</c:v>
                </c:pt>
                <c:pt idx="15">
                  <c:v>6129.6660385486393</c:v>
                </c:pt>
                <c:pt idx="16">
                  <c:v>1712.4457336379196</c:v>
                </c:pt>
                <c:pt idx="17">
                  <c:v>388.18957358943265</c:v>
                </c:pt>
                <c:pt idx="18">
                  <c:v>70.27439851025126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FF-4D1E-9C56-3EEA828F0A7C}"/>
            </c:ext>
          </c:extLst>
        </c:ser>
        <c:ser>
          <c:idx val="5"/>
          <c:order val="5"/>
          <c:tx>
            <c:v>Bimodal(1) 10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min}'!$M$1:$M$31</c:f>
              <c:numCache>
                <c:formatCode>General</c:formatCode>
                <c:ptCount val="31"/>
                <c:pt idx="0">
                  <c:v>9.5923944708007234</c:v>
                </c:pt>
                <c:pt idx="1">
                  <c:v>115.35439694255605</c:v>
                </c:pt>
                <c:pt idx="2">
                  <c:v>633.75921481354749</c:v>
                </c:pt>
                <c:pt idx="3">
                  <c:v>2105.7356757796683</c:v>
                </c:pt>
                <c:pt idx="4">
                  <c:v>4722.335532131995</c:v>
                </c:pt>
                <c:pt idx="5">
                  <c:v>7558.93873296932</c:v>
                </c:pt>
                <c:pt idx="6">
                  <c:v>8916.2785363127932</c:v>
                </c:pt>
                <c:pt idx="7">
                  <c:v>7906.6967697217679</c:v>
                </c:pt>
                <c:pt idx="8">
                  <c:v>5350.465303156966</c:v>
                </c:pt>
                <c:pt idx="9">
                  <c:v>2806.7552085377747</c:v>
                </c:pt>
                <c:pt idx="10">
                  <c:v>1166.3830659353118</c:v>
                </c:pt>
                <c:pt idx="11">
                  <c:v>395.42688395498845</c:v>
                </c:pt>
                <c:pt idx="12">
                  <c:v>112.8939821234203</c:v>
                </c:pt>
                <c:pt idx="13">
                  <c:v>27.861984475227082</c:v>
                </c:pt>
                <c:pt idx="14">
                  <c:v>6.069202660323997</c:v>
                </c:pt>
                <c:pt idx="15">
                  <c:v>1.1860587253381445</c:v>
                </c:pt>
                <c:pt idx="16">
                  <c:v>0.21063291225214706</c:v>
                </c:pt>
                <c:pt idx="17">
                  <c:v>3.4344242733458104E-2</c:v>
                </c:pt>
                <c:pt idx="18">
                  <c:v>5.1838112189810555E-3</c:v>
                </c:pt>
                <c:pt idx="19">
                  <c:v>7.2844429821474431E-4</c:v>
                </c:pt>
                <c:pt idx="20">
                  <c:v>9.5187013736415578E-5</c:v>
                </c:pt>
                <c:pt idx="21">
                  <c:v>1.1263322982435441E-5</c:v>
                </c:pt>
                <c:pt idx="22">
                  <c:v>1.0895715633035916E-6</c:v>
                </c:pt>
                <c:pt idx="23">
                  <c:v>6.3224241402562769E-8</c:v>
                </c:pt>
                <c:pt idx="24">
                  <c:v>8.8138717236586911E-11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FF-4D1E-9C56-3EEA828F0A7C}"/>
            </c:ext>
          </c:extLst>
        </c:ser>
        <c:ser>
          <c:idx val="6"/>
          <c:order val="6"/>
          <c:tx>
            <c:v>Bimodal(2) 10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min}'!$O$1:$O$31</c:f>
              <c:numCache>
                <c:formatCode>General</c:formatCode>
                <c:ptCount val="31"/>
                <c:pt idx="0">
                  <c:v>6.6542500918341991</c:v>
                </c:pt>
                <c:pt idx="1">
                  <c:v>115.58885346237021</c:v>
                </c:pt>
                <c:pt idx="2">
                  <c:v>913.06297047628971</c:v>
                </c:pt>
                <c:pt idx="3">
                  <c:v>4335.1608253560962</c:v>
                </c:pt>
                <c:pt idx="4">
                  <c:v>13777.71050883948</c:v>
                </c:pt>
                <c:pt idx="5">
                  <c:v>30898.27593859952</c:v>
                </c:pt>
                <c:pt idx="6">
                  <c:v>50252.22687050177</c:v>
                </c:pt>
                <c:pt idx="7">
                  <c:v>60065.79075882132</c:v>
                </c:pt>
                <c:pt idx="8">
                  <c:v>53072.086492934803</c:v>
                </c:pt>
                <c:pt idx="9">
                  <c:v>34828.602564712841</c:v>
                </c:pt>
                <c:pt idx="10">
                  <c:v>17183.422700959691</c:v>
                </c:pt>
                <c:pt idx="11">
                  <c:v>6567.0193146104702</c:v>
                </c:pt>
                <c:pt idx="12">
                  <c:v>2017.4053796580856</c:v>
                </c:pt>
                <c:pt idx="13">
                  <c:v>501.29962673772462</c:v>
                </c:pt>
                <c:pt idx="14">
                  <c:v>97.707364887951627</c:v>
                </c:pt>
                <c:pt idx="15">
                  <c:v>15.322249891229173</c:v>
                </c:pt>
                <c:pt idx="16">
                  <c:v>2.9875698116180698</c:v>
                </c:pt>
                <c:pt idx="17">
                  <c:v>0.78831543112968561</c:v>
                </c:pt>
                <c:pt idx="18">
                  <c:v>0.12263479146538867</c:v>
                </c:pt>
                <c:pt idx="19">
                  <c:v>1.7637489556437617E-2</c:v>
                </c:pt>
                <c:pt idx="20">
                  <c:v>2.3653025379358505E-3</c:v>
                </c:pt>
                <c:pt idx="21">
                  <c:v>2.927997765568202E-4</c:v>
                </c:pt>
                <c:pt idx="22">
                  <c:v>3.1215373693402772E-5</c:v>
                </c:pt>
                <c:pt idx="23">
                  <c:v>2.168932570473543E-6</c:v>
                </c:pt>
                <c:pt idx="24">
                  <c:v>4.4386028606862421E-9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FF-4D1E-9C56-3EEA828F0A7C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min}'!$V$1:$V$31</c:f>
              <c:numCache>
                <c:formatCode>General</c:formatCode>
                <c:ptCount val="31"/>
                <c:pt idx="0">
                  <c:v>6.356867777540233E-2</c:v>
                </c:pt>
                <c:pt idx="1">
                  <c:v>1.8189369970081835</c:v>
                </c:pt>
                <c:pt idx="2">
                  <c:v>24.239130108421591</c:v>
                </c:pt>
                <c:pt idx="3">
                  <c:v>199.56566404405152</c:v>
                </c:pt>
                <c:pt idx="4">
                  <c:v>1135.4745006686217</c:v>
                </c:pt>
                <c:pt idx="5">
                  <c:v>4731.0560622143385</c:v>
                </c:pt>
                <c:pt idx="6">
                  <c:v>14923.211338518233</c:v>
                </c:pt>
                <c:pt idx="7">
                  <c:v>36334.572112905822</c:v>
                </c:pt>
                <c:pt idx="8">
                  <c:v>69006.974693649987</c:v>
                </c:pt>
                <c:pt idx="9">
                  <c:v>102655.45355732294</c:v>
                </c:pt>
                <c:pt idx="10">
                  <c:v>119541.54843660264</c:v>
                </c:pt>
                <c:pt idx="11">
                  <c:v>108551.21166921999</c:v>
                </c:pt>
                <c:pt idx="12">
                  <c:v>76501.369162706003</c:v>
                </c:pt>
                <c:pt idx="13">
                  <c:v>41789.61567248439</c:v>
                </c:pt>
                <c:pt idx="14">
                  <c:v>17850.928599654992</c:v>
                </c:pt>
                <c:pt idx="15">
                  <c:v>6113.1577299320725</c:v>
                </c:pt>
                <c:pt idx="16">
                  <c:v>1709.2475309140493</c:v>
                </c:pt>
                <c:pt idx="17">
                  <c:v>387.36691391556951</c:v>
                </c:pt>
                <c:pt idx="18">
                  <c:v>70.146579907566888</c:v>
                </c:pt>
                <c:pt idx="19">
                  <c:v>11.631203378662168</c:v>
                </c:pt>
                <c:pt idx="20">
                  <c:v>2.607462611087056</c:v>
                </c:pt>
                <c:pt idx="21">
                  <c:v>0.56333719327569987</c:v>
                </c:pt>
                <c:pt idx="22">
                  <c:v>8.5226904460865421E-2</c:v>
                </c:pt>
                <c:pt idx="23">
                  <c:v>1.2000825335521157E-2</c:v>
                </c:pt>
                <c:pt idx="24">
                  <c:v>1.572928683548636E-3</c:v>
                </c:pt>
                <c:pt idx="25">
                  <c:v>1.8744567715391189E-4</c:v>
                </c:pt>
                <c:pt idx="26">
                  <c:v>1.8317999847465317E-5</c:v>
                </c:pt>
                <c:pt idx="27">
                  <c:v>1.0334210403865416E-6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FF-4D1E-9C56-3EEA828F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4576"/>
        <c:axId val="891728336"/>
      </c:scatterChart>
      <c:valAx>
        <c:axId val="891734576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28336"/>
        <c:crosses val="autoZero"/>
        <c:crossBetween val="midCat"/>
      </c:valAx>
      <c:valAx>
        <c:axId val="89172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345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{undeut}'!$B$1:$B$804</c:f>
              <c:numCache>
                <c:formatCode>General</c:formatCode>
                <c:ptCount val="804"/>
                <c:pt idx="0">
                  <c:v>223.69999694824219</c:v>
                </c:pt>
                <c:pt idx="1">
                  <c:v>204.69999694824219</c:v>
                </c:pt>
                <c:pt idx="2">
                  <c:v>206.69999694824219</c:v>
                </c:pt>
                <c:pt idx="3">
                  <c:v>184</c:v>
                </c:pt>
                <c:pt idx="4">
                  <c:v>218.80000305175781</c:v>
                </c:pt>
                <c:pt idx="5">
                  <c:v>228</c:v>
                </c:pt>
                <c:pt idx="6">
                  <c:v>163.80000305175781</c:v>
                </c:pt>
                <c:pt idx="7">
                  <c:v>160.5</c:v>
                </c:pt>
                <c:pt idx="8">
                  <c:v>191.5</c:v>
                </c:pt>
                <c:pt idx="9">
                  <c:v>224</c:v>
                </c:pt>
                <c:pt idx="10">
                  <c:v>268.5</c:v>
                </c:pt>
                <c:pt idx="11">
                  <c:v>324.79998779296875</c:v>
                </c:pt>
                <c:pt idx="12">
                  <c:v>395.79998779296875</c:v>
                </c:pt>
                <c:pt idx="13">
                  <c:v>447.29998779296875</c:v>
                </c:pt>
                <c:pt idx="14">
                  <c:v>480</c:v>
                </c:pt>
                <c:pt idx="15">
                  <c:v>487.20001220703125</c:v>
                </c:pt>
                <c:pt idx="16">
                  <c:v>454.5</c:v>
                </c:pt>
                <c:pt idx="17">
                  <c:v>438.29998779296875</c:v>
                </c:pt>
                <c:pt idx="18">
                  <c:v>490</c:v>
                </c:pt>
                <c:pt idx="19">
                  <c:v>461.70001220703125</c:v>
                </c:pt>
                <c:pt idx="20">
                  <c:v>386.79998779296875</c:v>
                </c:pt>
                <c:pt idx="21">
                  <c:v>478.20001220703125</c:v>
                </c:pt>
                <c:pt idx="22">
                  <c:v>642</c:v>
                </c:pt>
                <c:pt idx="23">
                  <c:v>735.5</c:v>
                </c:pt>
                <c:pt idx="24">
                  <c:v>796.5</c:v>
                </c:pt>
                <c:pt idx="25">
                  <c:v>948.79998779296875</c:v>
                </c:pt>
                <c:pt idx="26">
                  <c:v>1238</c:v>
                </c:pt>
                <c:pt idx="27">
                  <c:v>1373</c:v>
                </c:pt>
                <c:pt idx="28">
                  <c:v>1216</c:v>
                </c:pt>
                <c:pt idx="29">
                  <c:v>1077</c:v>
                </c:pt>
                <c:pt idx="30">
                  <c:v>1667</c:v>
                </c:pt>
                <c:pt idx="31">
                  <c:v>7552</c:v>
                </c:pt>
                <c:pt idx="32">
                  <c:v>69890</c:v>
                </c:pt>
                <c:pt idx="33">
                  <c:v>289500</c:v>
                </c:pt>
                <c:pt idx="34">
                  <c:v>469600</c:v>
                </c:pt>
                <c:pt idx="35">
                  <c:v>326200</c:v>
                </c:pt>
                <c:pt idx="36">
                  <c:v>90650</c:v>
                </c:pt>
                <c:pt idx="37">
                  <c:v>9237</c:v>
                </c:pt>
                <c:pt idx="38">
                  <c:v>1909</c:v>
                </c:pt>
                <c:pt idx="39">
                  <c:v>1644</c:v>
                </c:pt>
                <c:pt idx="40">
                  <c:v>2229</c:v>
                </c:pt>
                <c:pt idx="41">
                  <c:v>2371</c:v>
                </c:pt>
                <c:pt idx="42">
                  <c:v>1701</c:v>
                </c:pt>
                <c:pt idx="43">
                  <c:v>1046</c:v>
                </c:pt>
                <c:pt idx="44">
                  <c:v>847</c:v>
                </c:pt>
                <c:pt idx="45">
                  <c:v>790</c:v>
                </c:pt>
                <c:pt idx="46">
                  <c:v>933.79998779296875</c:v>
                </c:pt>
                <c:pt idx="47">
                  <c:v>1042</c:v>
                </c:pt>
                <c:pt idx="48">
                  <c:v>774</c:v>
                </c:pt>
                <c:pt idx="49">
                  <c:v>456.70001220703125</c:v>
                </c:pt>
                <c:pt idx="50">
                  <c:v>387.5</c:v>
                </c:pt>
                <c:pt idx="51">
                  <c:v>724</c:v>
                </c:pt>
                <c:pt idx="52">
                  <c:v>1952</c:v>
                </c:pt>
                <c:pt idx="53">
                  <c:v>3590</c:v>
                </c:pt>
                <c:pt idx="54">
                  <c:v>3525</c:v>
                </c:pt>
                <c:pt idx="55">
                  <c:v>1837</c:v>
                </c:pt>
                <c:pt idx="56">
                  <c:v>780</c:v>
                </c:pt>
                <c:pt idx="57">
                  <c:v>682.20001220703125</c:v>
                </c:pt>
                <c:pt idx="58">
                  <c:v>813.29998779296875</c:v>
                </c:pt>
                <c:pt idx="59">
                  <c:v>922.70001220703125</c:v>
                </c:pt>
                <c:pt idx="60">
                  <c:v>861</c:v>
                </c:pt>
                <c:pt idx="61">
                  <c:v>744.20001220703125</c:v>
                </c:pt>
                <c:pt idx="62">
                  <c:v>769.70001220703125</c:v>
                </c:pt>
                <c:pt idx="63">
                  <c:v>1081</c:v>
                </c:pt>
                <c:pt idx="64">
                  <c:v>1545</c:v>
                </c:pt>
                <c:pt idx="65">
                  <c:v>1624</c:v>
                </c:pt>
                <c:pt idx="66">
                  <c:v>1278</c:v>
                </c:pt>
                <c:pt idx="67">
                  <c:v>1027</c:v>
                </c:pt>
                <c:pt idx="68">
                  <c:v>1080</c:v>
                </c:pt>
                <c:pt idx="69">
                  <c:v>1155</c:v>
                </c:pt>
                <c:pt idx="70">
                  <c:v>1146</c:v>
                </c:pt>
                <c:pt idx="71">
                  <c:v>1998</c:v>
                </c:pt>
                <c:pt idx="72">
                  <c:v>9238</c:v>
                </c:pt>
                <c:pt idx="73">
                  <c:v>73180</c:v>
                </c:pt>
                <c:pt idx="74">
                  <c:v>263100</c:v>
                </c:pt>
                <c:pt idx="75">
                  <c:v>392700</c:v>
                </c:pt>
                <c:pt idx="76">
                  <c:v>257800</c:v>
                </c:pt>
                <c:pt idx="77">
                  <c:v>70360</c:v>
                </c:pt>
                <c:pt idx="78">
                  <c:v>8668</c:v>
                </c:pt>
                <c:pt idx="79">
                  <c:v>1802</c:v>
                </c:pt>
                <c:pt idx="80">
                  <c:v>1762</c:v>
                </c:pt>
                <c:pt idx="81">
                  <c:v>2342</c:v>
                </c:pt>
                <c:pt idx="82">
                  <c:v>2304</c:v>
                </c:pt>
                <c:pt idx="83">
                  <c:v>1561</c:v>
                </c:pt>
                <c:pt idx="84">
                  <c:v>938.5</c:v>
                </c:pt>
                <c:pt idx="85">
                  <c:v>734.79998779296875</c:v>
                </c:pt>
                <c:pt idx="86">
                  <c:v>775.5</c:v>
                </c:pt>
                <c:pt idx="87">
                  <c:v>935.5</c:v>
                </c:pt>
                <c:pt idx="88">
                  <c:v>958.20001220703125</c:v>
                </c:pt>
                <c:pt idx="89">
                  <c:v>778.5</c:v>
                </c:pt>
                <c:pt idx="90">
                  <c:v>616</c:v>
                </c:pt>
                <c:pt idx="91">
                  <c:v>542</c:v>
                </c:pt>
                <c:pt idx="92">
                  <c:v>477</c:v>
                </c:pt>
                <c:pt idx="93">
                  <c:v>472.79998779296875</c:v>
                </c:pt>
                <c:pt idx="94">
                  <c:v>918</c:v>
                </c:pt>
                <c:pt idx="95">
                  <c:v>2136</c:v>
                </c:pt>
                <c:pt idx="96">
                  <c:v>3063</c:v>
                </c:pt>
                <c:pt idx="97">
                  <c:v>2466</c:v>
                </c:pt>
                <c:pt idx="98">
                  <c:v>1263</c:v>
                </c:pt>
                <c:pt idx="99">
                  <c:v>664.5</c:v>
                </c:pt>
                <c:pt idx="100">
                  <c:v>488</c:v>
                </c:pt>
                <c:pt idx="101">
                  <c:v>403.70001220703125</c:v>
                </c:pt>
                <c:pt idx="102">
                  <c:v>377.5</c:v>
                </c:pt>
                <c:pt idx="103">
                  <c:v>364.29998779296875</c:v>
                </c:pt>
                <c:pt idx="104">
                  <c:v>506.5</c:v>
                </c:pt>
                <c:pt idx="105">
                  <c:v>850.20001220703125</c:v>
                </c:pt>
                <c:pt idx="106">
                  <c:v>998.20001220703125</c:v>
                </c:pt>
                <c:pt idx="107">
                  <c:v>761.20001220703125</c:v>
                </c:pt>
                <c:pt idx="108">
                  <c:v>603.70001220703125</c:v>
                </c:pt>
                <c:pt idx="109">
                  <c:v>754.5</c:v>
                </c:pt>
                <c:pt idx="110">
                  <c:v>833.79998779296875</c:v>
                </c:pt>
                <c:pt idx="111">
                  <c:v>849.20001220703125</c:v>
                </c:pt>
                <c:pt idx="112">
                  <c:v>1810</c:v>
                </c:pt>
                <c:pt idx="113">
                  <c:v>9255</c:v>
                </c:pt>
                <c:pt idx="114">
                  <c:v>46910</c:v>
                </c:pt>
                <c:pt idx="115">
                  <c:v>124900</c:v>
                </c:pt>
                <c:pt idx="116">
                  <c:v>162800</c:v>
                </c:pt>
                <c:pt idx="117">
                  <c:v>104100</c:v>
                </c:pt>
                <c:pt idx="118">
                  <c:v>31910</c:v>
                </c:pt>
                <c:pt idx="119">
                  <c:v>5805</c:v>
                </c:pt>
                <c:pt idx="120">
                  <c:v>1663</c:v>
                </c:pt>
                <c:pt idx="121">
                  <c:v>1176</c:v>
                </c:pt>
                <c:pt idx="122">
                  <c:v>1174</c:v>
                </c:pt>
                <c:pt idx="123">
                  <c:v>948.5</c:v>
                </c:pt>
                <c:pt idx="124">
                  <c:v>573.5</c:v>
                </c:pt>
                <c:pt idx="125">
                  <c:v>393.5</c:v>
                </c:pt>
                <c:pt idx="126">
                  <c:v>448.5</c:v>
                </c:pt>
                <c:pt idx="127">
                  <c:v>510</c:v>
                </c:pt>
                <c:pt idx="128">
                  <c:v>433.79998779296875</c:v>
                </c:pt>
                <c:pt idx="129">
                  <c:v>335.29998779296875</c:v>
                </c:pt>
                <c:pt idx="130">
                  <c:v>312</c:v>
                </c:pt>
                <c:pt idx="131">
                  <c:v>331.29998779296875</c:v>
                </c:pt>
                <c:pt idx="132">
                  <c:v>359</c:v>
                </c:pt>
                <c:pt idx="133">
                  <c:v>320.5</c:v>
                </c:pt>
                <c:pt idx="134">
                  <c:v>254.69999694824219</c:v>
                </c:pt>
                <c:pt idx="135">
                  <c:v>279.70001220703125</c:v>
                </c:pt>
                <c:pt idx="136">
                  <c:v>468.5</c:v>
                </c:pt>
                <c:pt idx="137">
                  <c:v>688.29998779296875</c:v>
                </c:pt>
                <c:pt idx="138">
                  <c:v>602.70001220703125</c:v>
                </c:pt>
                <c:pt idx="139">
                  <c:v>345.79998779296875</c:v>
                </c:pt>
                <c:pt idx="140">
                  <c:v>277.70001220703125</c:v>
                </c:pt>
                <c:pt idx="141">
                  <c:v>300.20001220703125</c:v>
                </c:pt>
                <c:pt idx="142">
                  <c:v>249</c:v>
                </c:pt>
                <c:pt idx="143">
                  <c:v>195.80000305175781</c:v>
                </c:pt>
                <c:pt idx="144">
                  <c:v>188.30000305175781</c:v>
                </c:pt>
                <c:pt idx="145">
                  <c:v>207.5</c:v>
                </c:pt>
                <c:pt idx="146">
                  <c:v>248</c:v>
                </c:pt>
                <c:pt idx="147">
                  <c:v>295.5</c:v>
                </c:pt>
                <c:pt idx="148">
                  <c:v>367.20001220703125</c:v>
                </c:pt>
                <c:pt idx="149">
                  <c:v>406.70001220703125</c:v>
                </c:pt>
                <c:pt idx="150">
                  <c:v>428.5</c:v>
                </c:pt>
                <c:pt idx="151">
                  <c:v>553</c:v>
                </c:pt>
                <c:pt idx="152">
                  <c:v>792</c:v>
                </c:pt>
                <c:pt idx="153">
                  <c:v>1595</c:v>
                </c:pt>
                <c:pt idx="154">
                  <c:v>5552</c:v>
                </c:pt>
                <c:pt idx="155">
                  <c:v>19320</c:v>
                </c:pt>
                <c:pt idx="156">
                  <c:v>40310</c:v>
                </c:pt>
                <c:pt idx="157">
                  <c:v>46940</c:v>
                </c:pt>
                <c:pt idx="158">
                  <c:v>31240</c:v>
                </c:pt>
                <c:pt idx="159">
                  <c:v>12570</c:v>
                </c:pt>
                <c:pt idx="160">
                  <c:v>3661</c:v>
                </c:pt>
                <c:pt idx="161">
                  <c:v>1190</c:v>
                </c:pt>
                <c:pt idx="162">
                  <c:v>641</c:v>
                </c:pt>
                <c:pt idx="163">
                  <c:v>423.20001220703125</c:v>
                </c:pt>
                <c:pt idx="164">
                  <c:v>277.5</c:v>
                </c:pt>
                <c:pt idx="165">
                  <c:v>190.5</c:v>
                </c:pt>
                <c:pt idx="166">
                  <c:v>215</c:v>
                </c:pt>
                <c:pt idx="167">
                  <c:v>343</c:v>
                </c:pt>
                <c:pt idx="168">
                  <c:v>390</c:v>
                </c:pt>
                <c:pt idx="169">
                  <c:v>274</c:v>
                </c:pt>
                <c:pt idx="170">
                  <c:v>211.5</c:v>
                </c:pt>
                <c:pt idx="171">
                  <c:v>236</c:v>
                </c:pt>
                <c:pt idx="172">
                  <c:v>188.80000305175781</c:v>
                </c:pt>
                <c:pt idx="173">
                  <c:v>129.30000305175781</c:v>
                </c:pt>
                <c:pt idx="174">
                  <c:v>131</c:v>
                </c:pt>
                <c:pt idx="175">
                  <c:v>144</c:v>
                </c:pt>
                <c:pt idx="176">
                  <c:v>139.80000305175781</c:v>
                </c:pt>
                <c:pt idx="177">
                  <c:v>148.80000305175781</c:v>
                </c:pt>
                <c:pt idx="178">
                  <c:v>181.30000305175781</c:v>
                </c:pt>
                <c:pt idx="179">
                  <c:v>170.5</c:v>
                </c:pt>
                <c:pt idx="180">
                  <c:v>107.69999694824219</c:v>
                </c:pt>
                <c:pt idx="181">
                  <c:v>100</c:v>
                </c:pt>
                <c:pt idx="182">
                  <c:v>126</c:v>
                </c:pt>
                <c:pt idx="183">
                  <c:v>101.5</c:v>
                </c:pt>
                <c:pt idx="184">
                  <c:v>73.75</c:v>
                </c:pt>
                <c:pt idx="185">
                  <c:v>88.25</c:v>
                </c:pt>
                <c:pt idx="186">
                  <c:v>128.80000305175781</c:v>
                </c:pt>
                <c:pt idx="187">
                  <c:v>179.30000305175781</c:v>
                </c:pt>
                <c:pt idx="188">
                  <c:v>215.19999694824219</c:v>
                </c:pt>
                <c:pt idx="189">
                  <c:v>197</c:v>
                </c:pt>
                <c:pt idx="190">
                  <c:v>173.5</c:v>
                </c:pt>
                <c:pt idx="191">
                  <c:v>207.19999694824219</c:v>
                </c:pt>
                <c:pt idx="192">
                  <c:v>296.70001220703125</c:v>
                </c:pt>
                <c:pt idx="193">
                  <c:v>447.5</c:v>
                </c:pt>
                <c:pt idx="194">
                  <c:v>963.5</c:v>
                </c:pt>
                <c:pt idx="195">
                  <c:v>3081</c:v>
                </c:pt>
                <c:pt idx="196">
                  <c:v>7535</c:v>
                </c:pt>
                <c:pt idx="197">
                  <c:v>11710</c:v>
                </c:pt>
                <c:pt idx="198">
                  <c:v>12000</c:v>
                </c:pt>
                <c:pt idx="199">
                  <c:v>8420</c:v>
                </c:pt>
                <c:pt idx="200">
                  <c:v>4114</c:v>
                </c:pt>
                <c:pt idx="201">
                  <c:v>1492</c:v>
                </c:pt>
                <c:pt idx="202">
                  <c:v>509.5</c:v>
                </c:pt>
                <c:pt idx="203">
                  <c:v>267</c:v>
                </c:pt>
                <c:pt idx="204">
                  <c:v>237</c:v>
                </c:pt>
                <c:pt idx="205">
                  <c:v>176.5</c:v>
                </c:pt>
                <c:pt idx="206">
                  <c:v>110</c:v>
                </c:pt>
                <c:pt idx="207">
                  <c:v>117.80000305175781</c:v>
                </c:pt>
                <c:pt idx="208">
                  <c:v>138.5</c:v>
                </c:pt>
                <c:pt idx="209">
                  <c:v>107.30000305175781</c:v>
                </c:pt>
                <c:pt idx="210">
                  <c:v>104.5</c:v>
                </c:pt>
                <c:pt idx="211">
                  <c:v>135.30000305175781</c:v>
                </c:pt>
                <c:pt idx="212">
                  <c:v>121.80000305175781</c:v>
                </c:pt>
                <c:pt idx="213">
                  <c:v>65.5</c:v>
                </c:pt>
                <c:pt idx="214">
                  <c:v>27.25</c:v>
                </c:pt>
                <c:pt idx="215">
                  <c:v>32</c:v>
                </c:pt>
                <c:pt idx="216">
                  <c:v>46.5</c:v>
                </c:pt>
                <c:pt idx="217">
                  <c:v>55.5</c:v>
                </c:pt>
                <c:pt idx="218">
                  <c:v>72.5</c:v>
                </c:pt>
                <c:pt idx="219">
                  <c:v>87.5</c:v>
                </c:pt>
                <c:pt idx="220">
                  <c:v>69.5</c:v>
                </c:pt>
                <c:pt idx="221">
                  <c:v>67</c:v>
                </c:pt>
                <c:pt idx="222">
                  <c:v>105.5</c:v>
                </c:pt>
                <c:pt idx="223">
                  <c:v>119.19999694824219</c:v>
                </c:pt>
                <c:pt idx="224">
                  <c:v>120.5</c:v>
                </c:pt>
                <c:pt idx="225">
                  <c:v>116.30000305175781</c:v>
                </c:pt>
                <c:pt idx="226">
                  <c:v>79</c:v>
                </c:pt>
                <c:pt idx="227">
                  <c:v>65</c:v>
                </c:pt>
                <c:pt idx="228">
                  <c:v>72.25</c:v>
                </c:pt>
                <c:pt idx="229">
                  <c:v>73.75</c:v>
                </c:pt>
                <c:pt idx="230">
                  <c:v>159.69999694824219</c:v>
                </c:pt>
                <c:pt idx="231">
                  <c:v>263.20001220703125</c:v>
                </c:pt>
                <c:pt idx="232">
                  <c:v>244.69999694824219</c:v>
                </c:pt>
                <c:pt idx="233">
                  <c:v>225</c:v>
                </c:pt>
                <c:pt idx="234">
                  <c:v>326.5</c:v>
                </c:pt>
                <c:pt idx="235">
                  <c:v>670</c:v>
                </c:pt>
                <c:pt idx="236">
                  <c:v>1310</c:v>
                </c:pt>
                <c:pt idx="237">
                  <c:v>2037</c:v>
                </c:pt>
                <c:pt idx="238">
                  <c:v>2732</c:v>
                </c:pt>
                <c:pt idx="239">
                  <c:v>2927</c:v>
                </c:pt>
                <c:pt idx="240">
                  <c:v>2163</c:v>
                </c:pt>
                <c:pt idx="241">
                  <c:v>1097</c:v>
                </c:pt>
                <c:pt idx="242">
                  <c:v>489.29998779296875</c:v>
                </c:pt>
                <c:pt idx="243">
                  <c:v>282.79998779296875</c:v>
                </c:pt>
                <c:pt idx="244">
                  <c:v>193</c:v>
                </c:pt>
                <c:pt idx="245">
                  <c:v>119.80000305175781</c:v>
                </c:pt>
                <c:pt idx="246">
                  <c:v>109.30000305175781</c:v>
                </c:pt>
                <c:pt idx="247">
                  <c:v>137.5</c:v>
                </c:pt>
                <c:pt idx="248">
                  <c:v>117</c:v>
                </c:pt>
                <c:pt idx="249">
                  <c:v>81.75</c:v>
                </c:pt>
                <c:pt idx="250">
                  <c:v>68.5</c:v>
                </c:pt>
                <c:pt idx="251">
                  <c:v>61.5</c:v>
                </c:pt>
                <c:pt idx="252">
                  <c:v>69.5</c:v>
                </c:pt>
                <c:pt idx="253">
                  <c:v>66</c:v>
                </c:pt>
                <c:pt idx="254">
                  <c:v>40.5</c:v>
                </c:pt>
                <c:pt idx="255">
                  <c:v>49.5</c:v>
                </c:pt>
                <c:pt idx="256">
                  <c:v>74.5</c:v>
                </c:pt>
                <c:pt idx="257">
                  <c:v>54.5</c:v>
                </c:pt>
                <c:pt idx="258">
                  <c:v>32.5</c:v>
                </c:pt>
                <c:pt idx="259">
                  <c:v>64</c:v>
                </c:pt>
                <c:pt idx="260">
                  <c:v>151.80000305175781</c:v>
                </c:pt>
                <c:pt idx="261">
                  <c:v>206.69999694824219</c:v>
                </c:pt>
                <c:pt idx="262">
                  <c:v>146.5</c:v>
                </c:pt>
                <c:pt idx="263">
                  <c:v>67.5</c:v>
                </c:pt>
                <c:pt idx="264">
                  <c:v>62.75</c:v>
                </c:pt>
                <c:pt idx="265">
                  <c:v>98.5</c:v>
                </c:pt>
                <c:pt idx="266">
                  <c:v>127</c:v>
                </c:pt>
                <c:pt idx="267">
                  <c:v>142.5</c:v>
                </c:pt>
                <c:pt idx="268">
                  <c:v>130</c:v>
                </c:pt>
                <c:pt idx="269">
                  <c:v>91</c:v>
                </c:pt>
                <c:pt idx="270">
                  <c:v>84.5</c:v>
                </c:pt>
                <c:pt idx="271">
                  <c:v>102.80000305175781</c:v>
                </c:pt>
                <c:pt idx="272">
                  <c:v>104</c:v>
                </c:pt>
                <c:pt idx="273">
                  <c:v>125.19999694824219</c:v>
                </c:pt>
                <c:pt idx="274">
                  <c:v>154.5</c:v>
                </c:pt>
                <c:pt idx="275">
                  <c:v>216.30000305175781</c:v>
                </c:pt>
                <c:pt idx="276">
                  <c:v>380.29998779296875</c:v>
                </c:pt>
                <c:pt idx="277">
                  <c:v>599.5</c:v>
                </c:pt>
                <c:pt idx="278">
                  <c:v>802.29998779296875</c:v>
                </c:pt>
                <c:pt idx="279">
                  <c:v>1032</c:v>
                </c:pt>
                <c:pt idx="280">
                  <c:v>1106</c:v>
                </c:pt>
                <c:pt idx="281">
                  <c:v>753</c:v>
                </c:pt>
                <c:pt idx="282">
                  <c:v>336.5</c:v>
                </c:pt>
                <c:pt idx="283">
                  <c:v>147.5</c:v>
                </c:pt>
                <c:pt idx="284">
                  <c:v>92.5</c:v>
                </c:pt>
                <c:pt idx="285">
                  <c:v>124.80000305175781</c:v>
                </c:pt>
                <c:pt idx="286">
                  <c:v>140.5</c:v>
                </c:pt>
                <c:pt idx="287">
                  <c:v>114.30000305175781</c:v>
                </c:pt>
                <c:pt idx="288">
                  <c:v>76.5</c:v>
                </c:pt>
                <c:pt idx="289">
                  <c:v>35</c:v>
                </c:pt>
                <c:pt idx="290">
                  <c:v>19</c:v>
                </c:pt>
                <c:pt idx="291">
                  <c:v>45</c:v>
                </c:pt>
                <c:pt idx="292">
                  <c:v>80.5</c:v>
                </c:pt>
                <c:pt idx="293">
                  <c:v>85</c:v>
                </c:pt>
                <c:pt idx="294">
                  <c:v>67.25</c:v>
                </c:pt>
                <c:pt idx="295">
                  <c:v>53.25</c:v>
                </c:pt>
                <c:pt idx="296">
                  <c:v>44.5</c:v>
                </c:pt>
                <c:pt idx="297">
                  <c:v>31</c:v>
                </c:pt>
                <c:pt idx="298">
                  <c:v>23.75</c:v>
                </c:pt>
                <c:pt idx="299">
                  <c:v>44.5</c:v>
                </c:pt>
                <c:pt idx="300">
                  <c:v>69.5</c:v>
                </c:pt>
                <c:pt idx="301">
                  <c:v>83.25</c:v>
                </c:pt>
                <c:pt idx="302">
                  <c:v>107.5</c:v>
                </c:pt>
                <c:pt idx="303">
                  <c:v>104</c:v>
                </c:pt>
                <c:pt idx="304">
                  <c:v>67.75</c:v>
                </c:pt>
                <c:pt idx="305">
                  <c:v>47.25</c:v>
                </c:pt>
                <c:pt idx="306">
                  <c:v>50.25</c:v>
                </c:pt>
                <c:pt idx="307">
                  <c:v>85</c:v>
                </c:pt>
                <c:pt idx="308">
                  <c:v>141.80000305175781</c:v>
                </c:pt>
                <c:pt idx="309">
                  <c:v>142.80000305175781</c:v>
                </c:pt>
                <c:pt idx="310">
                  <c:v>95</c:v>
                </c:pt>
                <c:pt idx="311">
                  <c:v>110</c:v>
                </c:pt>
                <c:pt idx="312">
                  <c:v>150.5</c:v>
                </c:pt>
                <c:pt idx="313">
                  <c:v>131.5</c:v>
                </c:pt>
                <c:pt idx="314">
                  <c:v>100</c:v>
                </c:pt>
                <c:pt idx="315">
                  <c:v>87</c:v>
                </c:pt>
                <c:pt idx="316">
                  <c:v>88</c:v>
                </c:pt>
                <c:pt idx="317">
                  <c:v>133.5</c:v>
                </c:pt>
                <c:pt idx="318">
                  <c:v>226.80000305175781</c:v>
                </c:pt>
                <c:pt idx="319">
                  <c:v>354</c:v>
                </c:pt>
                <c:pt idx="320">
                  <c:v>392.20001220703125</c:v>
                </c:pt>
                <c:pt idx="321">
                  <c:v>321.70001220703125</c:v>
                </c:pt>
                <c:pt idx="322">
                  <c:v>308.29998779296875</c:v>
                </c:pt>
                <c:pt idx="323">
                  <c:v>261.20001220703125</c:v>
                </c:pt>
                <c:pt idx="324">
                  <c:v>165.80000305175781</c:v>
                </c:pt>
                <c:pt idx="325">
                  <c:v>193</c:v>
                </c:pt>
                <c:pt idx="326">
                  <c:v>229.5</c:v>
                </c:pt>
                <c:pt idx="327">
                  <c:v>149.80000305175781</c:v>
                </c:pt>
                <c:pt idx="328">
                  <c:v>67</c:v>
                </c:pt>
                <c:pt idx="329">
                  <c:v>50.5</c:v>
                </c:pt>
                <c:pt idx="330">
                  <c:v>57.25</c:v>
                </c:pt>
                <c:pt idx="331">
                  <c:v>65.25</c:v>
                </c:pt>
                <c:pt idx="332">
                  <c:v>60.75</c:v>
                </c:pt>
                <c:pt idx="333">
                  <c:v>64</c:v>
                </c:pt>
                <c:pt idx="334">
                  <c:v>91.5</c:v>
                </c:pt>
                <c:pt idx="335">
                  <c:v>125</c:v>
                </c:pt>
                <c:pt idx="336">
                  <c:v>136.30000305175781</c:v>
                </c:pt>
                <c:pt idx="337">
                  <c:v>97.25</c:v>
                </c:pt>
                <c:pt idx="338">
                  <c:v>56.25</c:v>
                </c:pt>
                <c:pt idx="339">
                  <c:v>54.75</c:v>
                </c:pt>
                <c:pt idx="340">
                  <c:v>68.75</c:v>
                </c:pt>
                <c:pt idx="341">
                  <c:v>75.5</c:v>
                </c:pt>
                <c:pt idx="342">
                  <c:v>83.25</c:v>
                </c:pt>
                <c:pt idx="343">
                  <c:v>91</c:v>
                </c:pt>
                <c:pt idx="344">
                  <c:v>81.75</c:v>
                </c:pt>
                <c:pt idx="345">
                  <c:v>78.75</c:v>
                </c:pt>
                <c:pt idx="346">
                  <c:v>90.75</c:v>
                </c:pt>
                <c:pt idx="347">
                  <c:v>75.75</c:v>
                </c:pt>
                <c:pt idx="348">
                  <c:v>66.25</c:v>
                </c:pt>
                <c:pt idx="349">
                  <c:v>121.5</c:v>
                </c:pt>
                <c:pt idx="350">
                  <c:v>153</c:v>
                </c:pt>
                <c:pt idx="351">
                  <c:v>111</c:v>
                </c:pt>
                <c:pt idx="352">
                  <c:v>116.80000305175781</c:v>
                </c:pt>
                <c:pt idx="353">
                  <c:v>193.30000305175781</c:v>
                </c:pt>
                <c:pt idx="354">
                  <c:v>221.19999694824219</c:v>
                </c:pt>
                <c:pt idx="355">
                  <c:v>192.80000305175781</c:v>
                </c:pt>
                <c:pt idx="356">
                  <c:v>169.5</c:v>
                </c:pt>
                <c:pt idx="357">
                  <c:v>142.30000305175781</c:v>
                </c:pt>
                <c:pt idx="358">
                  <c:v>147.19999694824219</c:v>
                </c:pt>
                <c:pt idx="359">
                  <c:v>212.5</c:v>
                </c:pt>
                <c:pt idx="360">
                  <c:v>252.5</c:v>
                </c:pt>
                <c:pt idx="361">
                  <c:v>281.29998779296875</c:v>
                </c:pt>
                <c:pt idx="362">
                  <c:v>367.20001220703125</c:v>
                </c:pt>
                <c:pt idx="363">
                  <c:v>504.29998779296875</c:v>
                </c:pt>
                <c:pt idx="364">
                  <c:v>634.79998779296875</c:v>
                </c:pt>
                <c:pt idx="365">
                  <c:v>688</c:v>
                </c:pt>
                <c:pt idx="366">
                  <c:v>638.5</c:v>
                </c:pt>
                <c:pt idx="367">
                  <c:v>429.29998779296875</c:v>
                </c:pt>
                <c:pt idx="368">
                  <c:v>173.5</c:v>
                </c:pt>
                <c:pt idx="369">
                  <c:v>56.75</c:v>
                </c:pt>
                <c:pt idx="370">
                  <c:v>31.5</c:v>
                </c:pt>
                <c:pt idx="371">
                  <c:v>27.25</c:v>
                </c:pt>
                <c:pt idx="372">
                  <c:v>49.5</c:v>
                </c:pt>
                <c:pt idx="373">
                  <c:v>59.75</c:v>
                </c:pt>
                <c:pt idx="374">
                  <c:v>36.25</c:v>
                </c:pt>
                <c:pt idx="375">
                  <c:v>16.25</c:v>
                </c:pt>
                <c:pt idx="376">
                  <c:v>5.75</c:v>
                </c:pt>
                <c:pt idx="377">
                  <c:v>8.5</c:v>
                </c:pt>
                <c:pt idx="378">
                  <c:v>29.5</c:v>
                </c:pt>
                <c:pt idx="379">
                  <c:v>40</c:v>
                </c:pt>
                <c:pt idx="380">
                  <c:v>35</c:v>
                </c:pt>
                <c:pt idx="381">
                  <c:v>32</c:v>
                </c:pt>
                <c:pt idx="382">
                  <c:v>36</c:v>
                </c:pt>
                <c:pt idx="383">
                  <c:v>41.75</c:v>
                </c:pt>
                <c:pt idx="384">
                  <c:v>41.25</c:v>
                </c:pt>
                <c:pt idx="385">
                  <c:v>72.5</c:v>
                </c:pt>
                <c:pt idx="386">
                  <c:v>113.30000305175781</c:v>
                </c:pt>
                <c:pt idx="387">
                  <c:v>88.25</c:v>
                </c:pt>
                <c:pt idx="388">
                  <c:v>71</c:v>
                </c:pt>
                <c:pt idx="389">
                  <c:v>94.5</c:v>
                </c:pt>
                <c:pt idx="390">
                  <c:v>85</c:v>
                </c:pt>
                <c:pt idx="391">
                  <c:v>64.75</c:v>
                </c:pt>
                <c:pt idx="392">
                  <c:v>85.5</c:v>
                </c:pt>
                <c:pt idx="393">
                  <c:v>116</c:v>
                </c:pt>
                <c:pt idx="394">
                  <c:v>137.30000305175781</c:v>
                </c:pt>
                <c:pt idx="395">
                  <c:v>169.19999694824219</c:v>
                </c:pt>
                <c:pt idx="396">
                  <c:v>183.69999694824219</c:v>
                </c:pt>
                <c:pt idx="397">
                  <c:v>193.5</c:v>
                </c:pt>
                <c:pt idx="398">
                  <c:v>189.80000305175781</c:v>
                </c:pt>
                <c:pt idx="399">
                  <c:v>201</c:v>
                </c:pt>
                <c:pt idx="400">
                  <c:v>255.80000305175781</c:v>
                </c:pt>
                <c:pt idx="401">
                  <c:v>245.30000305175781</c:v>
                </c:pt>
                <c:pt idx="402">
                  <c:v>288.5</c:v>
                </c:pt>
                <c:pt idx="403">
                  <c:v>465</c:v>
                </c:pt>
                <c:pt idx="404">
                  <c:v>568.79998779296875</c:v>
                </c:pt>
                <c:pt idx="405">
                  <c:v>557</c:v>
                </c:pt>
                <c:pt idx="406">
                  <c:v>462</c:v>
                </c:pt>
                <c:pt idx="407">
                  <c:v>304.5</c:v>
                </c:pt>
                <c:pt idx="408">
                  <c:v>166.30000305175781</c:v>
                </c:pt>
                <c:pt idx="409">
                  <c:v>70.75</c:v>
                </c:pt>
                <c:pt idx="410">
                  <c:v>20.25</c:v>
                </c:pt>
                <c:pt idx="411">
                  <c:v>4.5</c:v>
                </c:pt>
                <c:pt idx="412">
                  <c:v>3.75</c:v>
                </c:pt>
                <c:pt idx="413">
                  <c:v>7.75</c:v>
                </c:pt>
                <c:pt idx="414">
                  <c:v>5</c:v>
                </c:pt>
                <c:pt idx="415">
                  <c:v>0.75</c:v>
                </c:pt>
                <c:pt idx="416">
                  <c:v>3.25</c:v>
                </c:pt>
                <c:pt idx="417">
                  <c:v>16.5</c:v>
                </c:pt>
                <c:pt idx="418">
                  <c:v>24</c:v>
                </c:pt>
                <c:pt idx="419">
                  <c:v>16.25</c:v>
                </c:pt>
                <c:pt idx="420">
                  <c:v>30.75</c:v>
                </c:pt>
                <c:pt idx="421">
                  <c:v>61.75</c:v>
                </c:pt>
                <c:pt idx="422">
                  <c:v>70.75</c:v>
                </c:pt>
                <c:pt idx="423">
                  <c:v>59.75</c:v>
                </c:pt>
                <c:pt idx="424">
                  <c:v>42.75</c:v>
                </c:pt>
                <c:pt idx="425">
                  <c:v>41.25</c:v>
                </c:pt>
                <c:pt idx="426">
                  <c:v>52</c:v>
                </c:pt>
                <c:pt idx="427">
                  <c:v>57.5</c:v>
                </c:pt>
                <c:pt idx="428">
                  <c:v>64.75</c:v>
                </c:pt>
                <c:pt idx="429">
                  <c:v>88</c:v>
                </c:pt>
                <c:pt idx="430">
                  <c:v>104.5</c:v>
                </c:pt>
                <c:pt idx="431">
                  <c:v>98.25</c:v>
                </c:pt>
                <c:pt idx="432">
                  <c:v>110.69999694824219</c:v>
                </c:pt>
                <c:pt idx="433">
                  <c:v>121.19999694824219</c:v>
                </c:pt>
                <c:pt idx="434">
                  <c:v>126.5</c:v>
                </c:pt>
                <c:pt idx="435">
                  <c:v>164.5</c:v>
                </c:pt>
                <c:pt idx="436">
                  <c:v>165.5</c:v>
                </c:pt>
                <c:pt idx="437">
                  <c:v>157.30000305175781</c:v>
                </c:pt>
                <c:pt idx="438">
                  <c:v>186</c:v>
                </c:pt>
                <c:pt idx="439">
                  <c:v>181</c:v>
                </c:pt>
                <c:pt idx="440">
                  <c:v>170.19999694824219</c:v>
                </c:pt>
                <c:pt idx="441">
                  <c:v>211.5</c:v>
                </c:pt>
                <c:pt idx="442">
                  <c:v>256.70001220703125</c:v>
                </c:pt>
                <c:pt idx="443">
                  <c:v>271.70001220703125</c:v>
                </c:pt>
                <c:pt idx="444">
                  <c:v>307.79998779296875</c:v>
                </c:pt>
                <c:pt idx="445">
                  <c:v>353.5</c:v>
                </c:pt>
                <c:pt idx="446">
                  <c:v>342.20001220703125</c:v>
                </c:pt>
                <c:pt idx="447">
                  <c:v>261.5</c:v>
                </c:pt>
                <c:pt idx="448">
                  <c:v>155.30000305175781</c:v>
                </c:pt>
                <c:pt idx="449">
                  <c:v>67.5</c:v>
                </c:pt>
                <c:pt idx="450">
                  <c:v>22.25</c:v>
                </c:pt>
                <c:pt idx="451">
                  <c:v>11.5</c:v>
                </c:pt>
                <c:pt idx="452">
                  <c:v>12.75</c:v>
                </c:pt>
                <c:pt idx="453">
                  <c:v>22.25</c:v>
                </c:pt>
                <c:pt idx="454">
                  <c:v>31.5</c:v>
                </c:pt>
                <c:pt idx="455">
                  <c:v>36.25</c:v>
                </c:pt>
                <c:pt idx="456">
                  <c:v>33.75</c:v>
                </c:pt>
                <c:pt idx="457">
                  <c:v>22.25</c:v>
                </c:pt>
                <c:pt idx="458">
                  <c:v>18.25</c:v>
                </c:pt>
                <c:pt idx="459">
                  <c:v>31</c:v>
                </c:pt>
                <c:pt idx="460">
                  <c:v>39.25</c:v>
                </c:pt>
                <c:pt idx="461">
                  <c:v>34.75</c:v>
                </c:pt>
                <c:pt idx="462">
                  <c:v>58.5</c:v>
                </c:pt>
                <c:pt idx="463">
                  <c:v>104.80000305175781</c:v>
                </c:pt>
                <c:pt idx="464">
                  <c:v>92.25</c:v>
                </c:pt>
                <c:pt idx="465">
                  <c:v>38.5</c:v>
                </c:pt>
                <c:pt idx="466">
                  <c:v>20</c:v>
                </c:pt>
                <c:pt idx="467">
                  <c:v>41.5</c:v>
                </c:pt>
                <c:pt idx="468">
                  <c:v>50.25</c:v>
                </c:pt>
                <c:pt idx="469">
                  <c:v>51.5</c:v>
                </c:pt>
                <c:pt idx="470">
                  <c:v>136.69999694824219</c:v>
                </c:pt>
                <c:pt idx="471">
                  <c:v>196</c:v>
                </c:pt>
                <c:pt idx="472">
                  <c:v>132.69999694824219</c:v>
                </c:pt>
                <c:pt idx="473">
                  <c:v>82</c:v>
                </c:pt>
                <c:pt idx="474">
                  <c:v>100</c:v>
                </c:pt>
                <c:pt idx="475">
                  <c:v>133.30000305175781</c:v>
                </c:pt>
                <c:pt idx="476">
                  <c:v>110.5</c:v>
                </c:pt>
                <c:pt idx="477">
                  <c:v>78.25</c:v>
                </c:pt>
                <c:pt idx="478">
                  <c:v>128.80000305175781</c:v>
                </c:pt>
                <c:pt idx="479">
                  <c:v>214.30000305175781</c:v>
                </c:pt>
                <c:pt idx="480">
                  <c:v>217.5</c:v>
                </c:pt>
                <c:pt idx="481">
                  <c:v>198</c:v>
                </c:pt>
                <c:pt idx="482">
                  <c:v>253.30000305175781</c:v>
                </c:pt>
                <c:pt idx="483">
                  <c:v>251.80000305175781</c:v>
                </c:pt>
                <c:pt idx="484">
                  <c:v>173</c:v>
                </c:pt>
                <c:pt idx="485">
                  <c:v>177.80000305175781</c:v>
                </c:pt>
                <c:pt idx="486">
                  <c:v>254.69999694824219</c:v>
                </c:pt>
                <c:pt idx="487">
                  <c:v>312</c:v>
                </c:pt>
                <c:pt idx="488">
                  <c:v>287.70001220703125</c:v>
                </c:pt>
                <c:pt idx="489">
                  <c:v>164</c:v>
                </c:pt>
                <c:pt idx="490">
                  <c:v>72.75</c:v>
                </c:pt>
                <c:pt idx="491">
                  <c:v>51.5</c:v>
                </c:pt>
                <c:pt idx="492">
                  <c:v>38.5</c:v>
                </c:pt>
                <c:pt idx="493">
                  <c:v>22</c:v>
                </c:pt>
                <c:pt idx="494">
                  <c:v>5.25</c:v>
                </c:pt>
                <c:pt idx="495">
                  <c:v>0</c:v>
                </c:pt>
                <c:pt idx="496">
                  <c:v>1</c:v>
                </c:pt>
                <c:pt idx="497">
                  <c:v>18</c:v>
                </c:pt>
                <c:pt idx="498">
                  <c:v>43</c:v>
                </c:pt>
                <c:pt idx="499">
                  <c:v>37.25</c:v>
                </c:pt>
                <c:pt idx="500">
                  <c:v>12.5</c:v>
                </c:pt>
                <c:pt idx="501">
                  <c:v>1.25</c:v>
                </c:pt>
                <c:pt idx="502">
                  <c:v>5</c:v>
                </c:pt>
                <c:pt idx="503">
                  <c:v>29.75</c:v>
                </c:pt>
                <c:pt idx="504">
                  <c:v>59.25</c:v>
                </c:pt>
                <c:pt idx="505">
                  <c:v>59</c:v>
                </c:pt>
                <c:pt idx="506">
                  <c:v>42.75</c:v>
                </c:pt>
                <c:pt idx="507">
                  <c:v>45.5</c:v>
                </c:pt>
                <c:pt idx="508">
                  <c:v>59.5</c:v>
                </c:pt>
                <c:pt idx="509">
                  <c:v>72.5</c:v>
                </c:pt>
                <c:pt idx="510">
                  <c:v>95.5</c:v>
                </c:pt>
                <c:pt idx="511">
                  <c:v>98.5</c:v>
                </c:pt>
                <c:pt idx="512">
                  <c:v>73.5</c:v>
                </c:pt>
                <c:pt idx="513">
                  <c:v>65.75</c:v>
                </c:pt>
                <c:pt idx="514">
                  <c:v>58.25</c:v>
                </c:pt>
                <c:pt idx="515">
                  <c:v>76.25</c:v>
                </c:pt>
                <c:pt idx="516">
                  <c:v>144</c:v>
                </c:pt>
                <c:pt idx="517">
                  <c:v>163</c:v>
                </c:pt>
                <c:pt idx="518">
                  <c:v>128.30000305175781</c:v>
                </c:pt>
                <c:pt idx="519">
                  <c:v>91.5</c:v>
                </c:pt>
                <c:pt idx="520">
                  <c:v>71.5</c:v>
                </c:pt>
                <c:pt idx="521">
                  <c:v>80.25</c:v>
                </c:pt>
                <c:pt idx="522">
                  <c:v>112.30000305175781</c:v>
                </c:pt>
                <c:pt idx="523">
                  <c:v>167</c:v>
                </c:pt>
                <c:pt idx="524">
                  <c:v>234</c:v>
                </c:pt>
                <c:pt idx="525">
                  <c:v>304</c:v>
                </c:pt>
                <c:pt idx="526">
                  <c:v>398</c:v>
                </c:pt>
                <c:pt idx="527">
                  <c:v>433</c:v>
                </c:pt>
                <c:pt idx="528">
                  <c:v>282.20001220703125</c:v>
                </c:pt>
                <c:pt idx="529">
                  <c:v>107</c:v>
                </c:pt>
                <c:pt idx="530">
                  <c:v>53.75</c:v>
                </c:pt>
                <c:pt idx="531">
                  <c:v>36</c:v>
                </c:pt>
                <c:pt idx="532">
                  <c:v>18.5</c:v>
                </c:pt>
                <c:pt idx="533">
                  <c:v>20.25</c:v>
                </c:pt>
                <c:pt idx="534">
                  <c:v>27.75</c:v>
                </c:pt>
                <c:pt idx="535">
                  <c:v>30.75</c:v>
                </c:pt>
                <c:pt idx="536">
                  <c:v>23.5</c:v>
                </c:pt>
                <c:pt idx="537">
                  <c:v>12.25</c:v>
                </c:pt>
                <c:pt idx="538">
                  <c:v>18</c:v>
                </c:pt>
                <c:pt idx="539">
                  <c:v>25.75</c:v>
                </c:pt>
                <c:pt idx="540">
                  <c:v>31</c:v>
                </c:pt>
                <c:pt idx="541">
                  <c:v>44</c:v>
                </c:pt>
                <c:pt idx="542">
                  <c:v>38.5</c:v>
                </c:pt>
                <c:pt idx="543">
                  <c:v>27.5</c:v>
                </c:pt>
                <c:pt idx="544">
                  <c:v>39</c:v>
                </c:pt>
                <c:pt idx="545">
                  <c:v>48.5</c:v>
                </c:pt>
                <c:pt idx="546">
                  <c:v>56.25</c:v>
                </c:pt>
                <c:pt idx="547">
                  <c:v>72</c:v>
                </c:pt>
                <c:pt idx="548">
                  <c:v>62.25</c:v>
                </c:pt>
                <c:pt idx="549">
                  <c:v>32.5</c:v>
                </c:pt>
                <c:pt idx="550">
                  <c:v>27.5</c:v>
                </c:pt>
                <c:pt idx="551">
                  <c:v>39.25</c:v>
                </c:pt>
                <c:pt idx="552">
                  <c:v>44</c:v>
                </c:pt>
                <c:pt idx="553">
                  <c:v>52</c:v>
                </c:pt>
                <c:pt idx="554">
                  <c:v>52.25</c:v>
                </c:pt>
                <c:pt idx="555">
                  <c:v>32.5</c:v>
                </c:pt>
                <c:pt idx="556">
                  <c:v>36.75</c:v>
                </c:pt>
                <c:pt idx="557">
                  <c:v>59.5</c:v>
                </c:pt>
                <c:pt idx="558">
                  <c:v>55.75</c:v>
                </c:pt>
                <c:pt idx="559">
                  <c:v>58.75</c:v>
                </c:pt>
                <c:pt idx="560">
                  <c:v>94.75</c:v>
                </c:pt>
                <c:pt idx="561">
                  <c:v>138.30000305175781</c:v>
                </c:pt>
                <c:pt idx="562">
                  <c:v>153.30000305175781</c:v>
                </c:pt>
                <c:pt idx="563">
                  <c:v>154.80000305175781</c:v>
                </c:pt>
                <c:pt idx="564">
                  <c:v>214.5</c:v>
                </c:pt>
                <c:pt idx="565">
                  <c:v>288.20001220703125</c:v>
                </c:pt>
                <c:pt idx="566">
                  <c:v>314.79998779296875</c:v>
                </c:pt>
                <c:pt idx="567">
                  <c:v>285.5</c:v>
                </c:pt>
                <c:pt idx="568">
                  <c:v>186.30000305175781</c:v>
                </c:pt>
                <c:pt idx="569">
                  <c:v>88.25</c:v>
                </c:pt>
                <c:pt idx="570">
                  <c:v>34.25</c:v>
                </c:pt>
                <c:pt idx="571">
                  <c:v>26.5</c:v>
                </c:pt>
                <c:pt idx="572">
                  <c:v>45.75</c:v>
                </c:pt>
                <c:pt idx="573">
                  <c:v>36</c:v>
                </c:pt>
                <c:pt idx="574">
                  <c:v>9.75</c:v>
                </c:pt>
                <c:pt idx="575">
                  <c:v>1.75</c:v>
                </c:pt>
                <c:pt idx="576">
                  <c:v>9.5</c:v>
                </c:pt>
                <c:pt idx="577">
                  <c:v>13.75</c:v>
                </c:pt>
                <c:pt idx="578">
                  <c:v>8</c:v>
                </c:pt>
                <c:pt idx="579">
                  <c:v>13.5</c:v>
                </c:pt>
                <c:pt idx="580">
                  <c:v>25.25</c:v>
                </c:pt>
                <c:pt idx="581">
                  <c:v>25.5</c:v>
                </c:pt>
                <c:pt idx="582">
                  <c:v>26.75</c:v>
                </c:pt>
                <c:pt idx="583">
                  <c:v>24</c:v>
                </c:pt>
                <c:pt idx="584">
                  <c:v>19</c:v>
                </c:pt>
                <c:pt idx="585">
                  <c:v>22.75</c:v>
                </c:pt>
                <c:pt idx="586">
                  <c:v>41.5</c:v>
                </c:pt>
                <c:pt idx="587">
                  <c:v>108.30000305175781</c:v>
                </c:pt>
                <c:pt idx="588">
                  <c:v>144.80000305175781</c:v>
                </c:pt>
                <c:pt idx="589">
                  <c:v>105.80000305175781</c:v>
                </c:pt>
                <c:pt idx="590">
                  <c:v>81.75</c:v>
                </c:pt>
                <c:pt idx="591">
                  <c:v>81.25</c:v>
                </c:pt>
                <c:pt idx="592">
                  <c:v>84.5</c:v>
                </c:pt>
                <c:pt idx="593">
                  <c:v>76.5</c:v>
                </c:pt>
                <c:pt idx="594">
                  <c:v>74.5</c:v>
                </c:pt>
                <c:pt idx="595">
                  <c:v>73.25</c:v>
                </c:pt>
                <c:pt idx="596">
                  <c:v>40.75</c:v>
                </c:pt>
                <c:pt idx="597">
                  <c:v>26.75</c:v>
                </c:pt>
                <c:pt idx="598">
                  <c:v>51.75</c:v>
                </c:pt>
                <c:pt idx="599">
                  <c:v>122.5</c:v>
                </c:pt>
                <c:pt idx="600">
                  <c:v>212.30000305175781</c:v>
                </c:pt>
                <c:pt idx="601">
                  <c:v>246</c:v>
                </c:pt>
                <c:pt idx="602">
                  <c:v>250</c:v>
                </c:pt>
                <c:pt idx="603">
                  <c:v>265</c:v>
                </c:pt>
                <c:pt idx="604">
                  <c:v>324.79998779296875</c:v>
                </c:pt>
                <c:pt idx="605">
                  <c:v>475.5</c:v>
                </c:pt>
                <c:pt idx="606">
                  <c:v>592.29998779296875</c:v>
                </c:pt>
                <c:pt idx="607">
                  <c:v>501</c:v>
                </c:pt>
                <c:pt idx="608">
                  <c:v>290.5</c:v>
                </c:pt>
                <c:pt idx="609">
                  <c:v>162</c:v>
                </c:pt>
                <c:pt idx="610">
                  <c:v>99.5</c:v>
                </c:pt>
                <c:pt idx="611">
                  <c:v>46.5</c:v>
                </c:pt>
                <c:pt idx="612">
                  <c:v>38.25</c:v>
                </c:pt>
                <c:pt idx="613">
                  <c:v>46</c:v>
                </c:pt>
                <c:pt idx="614">
                  <c:v>31.5</c:v>
                </c:pt>
                <c:pt idx="615">
                  <c:v>15</c:v>
                </c:pt>
                <c:pt idx="616">
                  <c:v>12.5</c:v>
                </c:pt>
                <c:pt idx="617">
                  <c:v>14.75</c:v>
                </c:pt>
                <c:pt idx="618">
                  <c:v>17.5</c:v>
                </c:pt>
                <c:pt idx="619">
                  <c:v>14</c:v>
                </c:pt>
                <c:pt idx="620">
                  <c:v>11</c:v>
                </c:pt>
                <c:pt idx="621">
                  <c:v>20.25</c:v>
                </c:pt>
                <c:pt idx="622">
                  <c:v>53.25</c:v>
                </c:pt>
                <c:pt idx="623">
                  <c:v>76.25</c:v>
                </c:pt>
                <c:pt idx="624">
                  <c:v>40.75</c:v>
                </c:pt>
                <c:pt idx="625">
                  <c:v>6.5</c:v>
                </c:pt>
                <c:pt idx="626">
                  <c:v>10</c:v>
                </c:pt>
                <c:pt idx="627">
                  <c:v>15.75</c:v>
                </c:pt>
                <c:pt idx="628">
                  <c:v>25.25</c:v>
                </c:pt>
                <c:pt idx="629">
                  <c:v>45.5</c:v>
                </c:pt>
                <c:pt idx="630">
                  <c:v>88.25</c:v>
                </c:pt>
                <c:pt idx="631">
                  <c:v>140.30000305175781</c:v>
                </c:pt>
                <c:pt idx="632">
                  <c:v>127.30000305175781</c:v>
                </c:pt>
                <c:pt idx="633">
                  <c:v>66</c:v>
                </c:pt>
                <c:pt idx="634">
                  <c:v>27.5</c:v>
                </c:pt>
                <c:pt idx="635">
                  <c:v>25</c:v>
                </c:pt>
                <c:pt idx="636">
                  <c:v>46.5</c:v>
                </c:pt>
                <c:pt idx="637">
                  <c:v>62.75</c:v>
                </c:pt>
                <c:pt idx="638">
                  <c:v>69.25</c:v>
                </c:pt>
                <c:pt idx="639">
                  <c:v>93.5</c:v>
                </c:pt>
                <c:pt idx="640">
                  <c:v>142.30000305175781</c:v>
                </c:pt>
                <c:pt idx="641">
                  <c:v>249.80000305175781</c:v>
                </c:pt>
                <c:pt idx="642">
                  <c:v>350</c:v>
                </c:pt>
                <c:pt idx="643">
                  <c:v>376</c:v>
                </c:pt>
                <c:pt idx="644">
                  <c:v>664.5</c:v>
                </c:pt>
                <c:pt idx="645">
                  <c:v>1079</c:v>
                </c:pt>
                <c:pt idx="646">
                  <c:v>1049</c:v>
                </c:pt>
                <c:pt idx="647">
                  <c:v>719.5</c:v>
                </c:pt>
                <c:pt idx="648">
                  <c:v>390</c:v>
                </c:pt>
                <c:pt idx="649">
                  <c:v>194.19999694824219</c:v>
                </c:pt>
                <c:pt idx="650">
                  <c:v>132.5</c:v>
                </c:pt>
                <c:pt idx="651">
                  <c:v>63.75</c:v>
                </c:pt>
                <c:pt idx="652">
                  <c:v>34</c:v>
                </c:pt>
                <c:pt idx="653">
                  <c:v>41.5</c:v>
                </c:pt>
                <c:pt idx="654">
                  <c:v>21.25</c:v>
                </c:pt>
                <c:pt idx="655">
                  <c:v>4.5</c:v>
                </c:pt>
                <c:pt idx="656">
                  <c:v>5.75</c:v>
                </c:pt>
                <c:pt idx="657">
                  <c:v>9.5</c:v>
                </c:pt>
                <c:pt idx="658">
                  <c:v>14.75</c:v>
                </c:pt>
                <c:pt idx="659">
                  <c:v>17</c:v>
                </c:pt>
                <c:pt idx="660">
                  <c:v>26.75</c:v>
                </c:pt>
                <c:pt idx="661">
                  <c:v>43.25</c:v>
                </c:pt>
                <c:pt idx="662">
                  <c:v>44.5</c:v>
                </c:pt>
                <c:pt idx="663">
                  <c:v>33.5</c:v>
                </c:pt>
                <c:pt idx="664">
                  <c:v>17.75</c:v>
                </c:pt>
                <c:pt idx="665">
                  <c:v>20</c:v>
                </c:pt>
                <c:pt idx="666">
                  <c:v>29.25</c:v>
                </c:pt>
                <c:pt idx="667">
                  <c:v>20.5</c:v>
                </c:pt>
                <c:pt idx="668">
                  <c:v>21.5</c:v>
                </c:pt>
                <c:pt idx="669">
                  <c:v>41.5</c:v>
                </c:pt>
                <c:pt idx="670">
                  <c:v>50.25</c:v>
                </c:pt>
                <c:pt idx="671">
                  <c:v>45</c:v>
                </c:pt>
                <c:pt idx="672">
                  <c:v>81.75</c:v>
                </c:pt>
                <c:pt idx="673">
                  <c:v>150.19999694824219</c:v>
                </c:pt>
                <c:pt idx="674">
                  <c:v>148.80000305175781</c:v>
                </c:pt>
                <c:pt idx="675">
                  <c:v>85.25</c:v>
                </c:pt>
                <c:pt idx="676">
                  <c:v>52.5</c:v>
                </c:pt>
                <c:pt idx="677">
                  <c:v>72</c:v>
                </c:pt>
                <c:pt idx="678">
                  <c:v>102.30000305175781</c:v>
                </c:pt>
                <c:pt idx="679">
                  <c:v>85.25</c:v>
                </c:pt>
                <c:pt idx="680">
                  <c:v>77.5</c:v>
                </c:pt>
                <c:pt idx="681">
                  <c:v>137.5</c:v>
                </c:pt>
                <c:pt idx="682">
                  <c:v>288</c:v>
                </c:pt>
                <c:pt idx="683">
                  <c:v>702.5</c:v>
                </c:pt>
                <c:pt idx="684">
                  <c:v>1340</c:v>
                </c:pt>
                <c:pt idx="685">
                  <c:v>2073</c:v>
                </c:pt>
                <c:pt idx="686">
                  <c:v>2469</c:v>
                </c:pt>
                <c:pt idx="687">
                  <c:v>1911</c:v>
                </c:pt>
                <c:pt idx="688">
                  <c:v>919.70001220703125</c:v>
                </c:pt>
                <c:pt idx="689">
                  <c:v>342</c:v>
                </c:pt>
                <c:pt idx="690">
                  <c:v>177.80000305175781</c:v>
                </c:pt>
                <c:pt idx="691">
                  <c:v>99.75</c:v>
                </c:pt>
                <c:pt idx="692">
                  <c:v>27.25</c:v>
                </c:pt>
                <c:pt idx="693">
                  <c:v>9.5</c:v>
                </c:pt>
                <c:pt idx="694">
                  <c:v>18.25</c:v>
                </c:pt>
                <c:pt idx="695">
                  <c:v>21</c:v>
                </c:pt>
                <c:pt idx="696">
                  <c:v>16.75</c:v>
                </c:pt>
                <c:pt idx="697">
                  <c:v>23</c:v>
                </c:pt>
                <c:pt idx="698">
                  <c:v>20.5</c:v>
                </c:pt>
                <c:pt idx="699">
                  <c:v>6</c:v>
                </c:pt>
                <c:pt idx="700">
                  <c:v>0</c:v>
                </c:pt>
                <c:pt idx="701">
                  <c:v>14.25</c:v>
                </c:pt>
                <c:pt idx="702">
                  <c:v>37.5</c:v>
                </c:pt>
                <c:pt idx="703">
                  <c:v>51.75</c:v>
                </c:pt>
                <c:pt idx="704">
                  <c:v>52</c:v>
                </c:pt>
                <c:pt idx="705">
                  <c:v>31.5</c:v>
                </c:pt>
                <c:pt idx="706">
                  <c:v>28.5</c:v>
                </c:pt>
                <c:pt idx="707">
                  <c:v>68</c:v>
                </c:pt>
                <c:pt idx="708">
                  <c:v>79.75</c:v>
                </c:pt>
                <c:pt idx="709">
                  <c:v>36</c:v>
                </c:pt>
                <c:pt idx="710">
                  <c:v>6.25</c:v>
                </c:pt>
                <c:pt idx="711">
                  <c:v>7.75</c:v>
                </c:pt>
                <c:pt idx="712">
                  <c:v>14.5</c:v>
                </c:pt>
                <c:pt idx="713">
                  <c:v>14</c:v>
                </c:pt>
                <c:pt idx="714">
                  <c:v>35.75</c:v>
                </c:pt>
                <c:pt idx="715">
                  <c:v>76</c:v>
                </c:pt>
                <c:pt idx="716">
                  <c:v>78.25</c:v>
                </c:pt>
                <c:pt idx="717">
                  <c:v>72.75</c:v>
                </c:pt>
                <c:pt idx="718">
                  <c:v>102</c:v>
                </c:pt>
                <c:pt idx="719">
                  <c:v>130.5</c:v>
                </c:pt>
                <c:pt idx="720">
                  <c:v>136.69999694824219</c:v>
                </c:pt>
                <c:pt idx="721">
                  <c:v>154.30000305175781</c:v>
                </c:pt>
                <c:pt idx="722">
                  <c:v>171.5</c:v>
                </c:pt>
                <c:pt idx="723">
                  <c:v>229.69999694824219</c:v>
                </c:pt>
                <c:pt idx="724">
                  <c:v>448</c:v>
                </c:pt>
                <c:pt idx="725">
                  <c:v>912</c:v>
                </c:pt>
                <c:pt idx="726">
                  <c:v>1595</c:v>
                </c:pt>
                <c:pt idx="727">
                  <c:v>1907</c:v>
                </c:pt>
                <c:pt idx="728">
                  <c:v>1400</c:v>
                </c:pt>
                <c:pt idx="729">
                  <c:v>713.5</c:v>
                </c:pt>
                <c:pt idx="730">
                  <c:v>367.79998779296875</c:v>
                </c:pt>
                <c:pt idx="731">
                  <c:v>183.30000305175781</c:v>
                </c:pt>
                <c:pt idx="732">
                  <c:v>61.25</c:v>
                </c:pt>
                <c:pt idx="733">
                  <c:v>39.25</c:v>
                </c:pt>
                <c:pt idx="734">
                  <c:v>61.75</c:v>
                </c:pt>
                <c:pt idx="735">
                  <c:v>47.5</c:v>
                </c:pt>
                <c:pt idx="736">
                  <c:v>16</c:v>
                </c:pt>
                <c:pt idx="737">
                  <c:v>2.75</c:v>
                </c:pt>
                <c:pt idx="738">
                  <c:v>0</c:v>
                </c:pt>
                <c:pt idx="739">
                  <c:v>0.5</c:v>
                </c:pt>
                <c:pt idx="740">
                  <c:v>10</c:v>
                </c:pt>
                <c:pt idx="741">
                  <c:v>21.5</c:v>
                </c:pt>
                <c:pt idx="742">
                  <c:v>15.25</c:v>
                </c:pt>
                <c:pt idx="743">
                  <c:v>9</c:v>
                </c:pt>
                <c:pt idx="744">
                  <c:v>15</c:v>
                </c:pt>
                <c:pt idx="745">
                  <c:v>15.75</c:v>
                </c:pt>
                <c:pt idx="746">
                  <c:v>19</c:v>
                </c:pt>
                <c:pt idx="747">
                  <c:v>36.75</c:v>
                </c:pt>
                <c:pt idx="748">
                  <c:v>54.5</c:v>
                </c:pt>
                <c:pt idx="749">
                  <c:v>57.25</c:v>
                </c:pt>
                <c:pt idx="750">
                  <c:v>41</c:v>
                </c:pt>
                <c:pt idx="751">
                  <c:v>27.75</c:v>
                </c:pt>
                <c:pt idx="752">
                  <c:v>44.5</c:v>
                </c:pt>
                <c:pt idx="753">
                  <c:v>65.25</c:v>
                </c:pt>
                <c:pt idx="754">
                  <c:v>61.75</c:v>
                </c:pt>
                <c:pt idx="755">
                  <c:v>39.75</c:v>
                </c:pt>
                <c:pt idx="756">
                  <c:v>19</c:v>
                </c:pt>
                <c:pt idx="757">
                  <c:v>32.25</c:v>
                </c:pt>
                <c:pt idx="758">
                  <c:v>56.25</c:v>
                </c:pt>
                <c:pt idx="759">
                  <c:v>61.25</c:v>
                </c:pt>
                <c:pt idx="760">
                  <c:v>76.75</c:v>
                </c:pt>
                <c:pt idx="761">
                  <c:v>118.5</c:v>
                </c:pt>
                <c:pt idx="762">
                  <c:v>138.5</c:v>
                </c:pt>
                <c:pt idx="763">
                  <c:v>163</c:v>
                </c:pt>
                <c:pt idx="764">
                  <c:v>288.79998779296875</c:v>
                </c:pt>
                <c:pt idx="765">
                  <c:v>497</c:v>
                </c:pt>
                <c:pt idx="766">
                  <c:v>751.5</c:v>
                </c:pt>
                <c:pt idx="767">
                  <c:v>1076</c:v>
                </c:pt>
                <c:pt idx="768">
                  <c:v>1252</c:v>
                </c:pt>
                <c:pt idx="769">
                  <c:v>1056</c:v>
                </c:pt>
                <c:pt idx="770">
                  <c:v>704.79998779296875</c:v>
                </c:pt>
                <c:pt idx="771">
                  <c:v>369.20001220703125</c:v>
                </c:pt>
                <c:pt idx="772">
                  <c:v>108.30000305175781</c:v>
                </c:pt>
                <c:pt idx="773">
                  <c:v>22.75</c:v>
                </c:pt>
                <c:pt idx="774">
                  <c:v>24.5</c:v>
                </c:pt>
                <c:pt idx="775">
                  <c:v>18.5</c:v>
                </c:pt>
                <c:pt idx="776">
                  <c:v>8.75</c:v>
                </c:pt>
                <c:pt idx="777">
                  <c:v>5.75</c:v>
                </c:pt>
                <c:pt idx="778">
                  <c:v>13</c:v>
                </c:pt>
                <c:pt idx="779">
                  <c:v>22</c:v>
                </c:pt>
                <c:pt idx="780">
                  <c:v>16</c:v>
                </c:pt>
                <c:pt idx="781">
                  <c:v>4.25</c:v>
                </c:pt>
                <c:pt idx="782">
                  <c:v>0.75</c:v>
                </c:pt>
                <c:pt idx="783">
                  <c:v>5.75</c:v>
                </c:pt>
                <c:pt idx="784">
                  <c:v>10.5</c:v>
                </c:pt>
                <c:pt idx="785">
                  <c:v>11.5</c:v>
                </c:pt>
                <c:pt idx="786">
                  <c:v>13.75</c:v>
                </c:pt>
                <c:pt idx="787">
                  <c:v>16.75</c:v>
                </c:pt>
                <c:pt idx="788">
                  <c:v>24.75</c:v>
                </c:pt>
                <c:pt idx="789">
                  <c:v>27.25</c:v>
                </c:pt>
                <c:pt idx="790">
                  <c:v>29</c:v>
                </c:pt>
                <c:pt idx="791">
                  <c:v>50.25</c:v>
                </c:pt>
                <c:pt idx="792">
                  <c:v>56.5</c:v>
                </c:pt>
                <c:pt idx="793">
                  <c:v>74.75</c:v>
                </c:pt>
                <c:pt idx="794">
                  <c:v>112.30000305175781</c:v>
                </c:pt>
                <c:pt idx="795">
                  <c:v>93</c:v>
                </c:pt>
                <c:pt idx="796">
                  <c:v>57.5</c:v>
                </c:pt>
                <c:pt idx="797">
                  <c:v>66.75</c:v>
                </c:pt>
                <c:pt idx="798">
                  <c:v>106.30000305175781</c:v>
                </c:pt>
                <c:pt idx="799">
                  <c:v>112.5</c:v>
                </c:pt>
                <c:pt idx="800">
                  <c:v>97.75</c:v>
                </c:pt>
                <c:pt idx="801">
                  <c:v>137.69999694824219</c:v>
                </c:pt>
                <c:pt idx="802">
                  <c:v>167</c:v>
                </c:pt>
                <c:pt idx="803">
                  <c:v>135.30000305175781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0C4-4503-9578-BC64BE3CE1C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785.814697265625</c:v>
                </c:pt>
                <c:pt idx="1">
                  <c:v>787.345947265625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46960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C4-4503-9578-BC64BE3CE1C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786.2376708984375</c:v>
                </c:pt>
                <c:pt idx="1">
                  <c:v>786.2376708984375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C4-4503-9578-BC64BE3CE1C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{undeut}'!$D$1:$D$8</c:f>
              <c:numCache>
                <c:formatCode>General</c:formatCode>
                <c:ptCount val="8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788.3480224609375</c:v>
                </c:pt>
                <c:pt idx="6">
                  <c:v>788.8480224609375</c:v>
                </c:pt>
                <c:pt idx="7">
                  <c:v>789.3480224609375</c:v>
                </c:pt>
              </c:numCache>
            </c:numRef>
          </c:xVal>
          <c:yVal>
            <c:numRef>
              <c:f>'Sheet1 {undeut}'!$E$1:$E$8</c:f>
              <c:numCache>
                <c:formatCode>General</c:formatCode>
                <c:ptCount val="8"/>
                <c:pt idx="0">
                  <c:v>469600</c:v>
                </c:pt>
                <c:pt idx="1">
                  <c:v>392700</c:v>
                </c:pt>
                <c:pt idx="2">
                  <c:v>162800</c:v>
                </c:pt>
                <c:pt idx="3">
                  <c:v>46940</c:v>
                </c:pt>
                <c:pt idx="4">
                  <c:v>12000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0C4-4503-9578-BC64BE3CE1C9}"/>
            </c:ext>
          </c:extLst>
        </c:ser>
        <c:ser>
          <c:idx val="4"/>
          <c:order val="4"/>
          <c:tx>
            <c:v>Binomial 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788.3480224609375</c:v>
                </c:pt>
                <c:pt idx="6">
                  <c:v>788.8480224609375</c:v>
                </c:pt>
                <c:pt idx="7">
                  <c:v>789.3480224609375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473035.20642639487</c:v>
                </c:pt>
                <c:pt idx="1">
                  <c:v>380058.37546048482</c:v>
                </c:pt>
                <c:pt idx="2">
                  <c:v>176054.27983122895</c:v>
                </c:pt>
                <c:pt idx="3">
                  <c:v>59684.296294384723</c:v>
                </c:pt>
                <c:pt idx="4">
                  <c:v>16320.297622886323</c:v>
                </c:pt>
                <c:pt idx="5">
                  <c:v>3788.4937290844846</c:v>
                </c:pt>
                <c:pt idx="6">
                  <c:v>770.55372798749659</c:v>
                </c:pt>
                <c:pt idx="7">
                  <c:v>140.27604386342531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0C4-4503-9578-BC64BE3C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58528"/>
        <c:axId val="57857696"/>
      </c:scatterChart>
      <c:valAx>
        <c:axId val="1515458528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57696"/>
        <c:crosses val="autoZero"/>
        <c:crossBetween val="midCat"/>
      </c:valAx>
      <c:valAx>
        <c:axId val="578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5852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{12 min}'!$I$78</c:f>
              <c:numCache>
                <c:formatCode>General</c:formatCode>
                <c:ptCount val="1"/>
                <c:pt idx="0">
                  <c:v>8.7592967401997136E-4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54-4178-A63B-9A436E99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1733328"/>
        <c:axId val="89171918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054-4178-A63B-9A436E9976C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054-4178-A63B-9A436E9976C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054-4178-A63B-9A436E99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3328"/>
        <c:axId val="891719184"/>
      </c:scatterChart>
      <c:catAx>
        <c:axId val="89173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719184"/>
        <c:crosses val="autoZero"/>
        <c:auto val="1"/>
        <c:lblAlgn val="ctr"/>
        <c:lblOffset val="100"/>
        <c:noMultiLvlLbl val="0"/>
      </c:catAx>
      <c:valAx>
        <c:axId val="8917191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173332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{12 min}'!$K$101:$K$120</c:f>
              <c:numCache>
                <c:formatCode>General</c:formatCode>
                <c:ptCount val="20"/>
                <c:pt idx="0">
                  <c:v>5.2054765184141294</c:v>
                </c:pt>
                <c:pt idx="1">
                  <c:v>6.0253596901600268</c:v>
                </c:pt>
                <c:pt idx="2">
                  <c:v>5.7124968637755105</c:v>
                </c:pt>
                <c:pt idx="3">
                  <c:v>5.715926945794064</c:v>
                </c:pt>
                <c:pt idx="4">
                  <c:v>5.7615217072438236</c:v>
                </c:pt>
                <c:pt idx="5">
                  <c:v>5.6020154331616761</c:v>
                </c:pt>
                <c:pt idx="6">
                  <c:v>6.9545913628180589</c:v>
                </c:pt>
                <c:pt idx="7">
                  <c:v>4.3252297970235656</c:v>
                </c:pt>
                <c:pt idx="8">
                  <c:v>5.5766658041004797</c:v>
                </c:pt>
                <c:pt idx="9">
                  <c:v>5.6025600477583719</c:v>
                </c:pt>
              </c:numCache>
            </c:numRef>
          </c:xVal>
          <c:yVal>
            <c:numRef>
              <c:f>'Sheet1 {12 min}'!$Q$101:$Q$120</c:f>
              <c:numCache>
                <c:formatCode>General</c:formatCode>
                <c:ptCount val="20"/>
                <c:pt idx="0">
                  <c:v>0.19951368752228202</c:v>
                </c:pt>
                <c:pt idx="1">
                  <c:v>0.32249254866083571</c:v>
                </c:pt>
                <c:pt idx="2">
                  <c:v>0.17042982342746385</c:v>
                </c:pt>
                <c:pt idx="3">
                  <c:v>0.17339738533033405</c:v>
                </c:pt>
                <c:pt idx="4">
                  <c:v>0.34505913990743131</c:v>
                </c:pt>
                <c:pt idx="5">
                  <c:v>0.26774079642155157</c:v>
                </c:pt>
                <c:pt idx="6">
                  <c:v>0.69935428645640452</c:v>
                </c:pt>
                <c:pt idx="7">
                  <c:v>0.10565644799236132</c:v>
                </c:pt>
                <c:pt idx="8">
                  <c:v>0.25883411400342776</c:v>
                </c:pt>
                <c:pt idx="9">
                  <c:v>6.7193971222505491E-2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3-432A-9F4F-E237A9B4E4F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{12 min}'!$M$101:$M$120</c:f>
              <c:numCache>
                <c:formatCode>General</c:formatCode>
                <c:ptCount val="20"/>
                <c:pt idx="0">
                  <c:v>8.7353184724978856</c:v>
                </c:pt>
                <c:pt idx="1">
                  <c:v>8.2015116672477184</c:v>
                </c:pt>
                <c:pt idx="2">
                  <c:v>5.9821285460416069</c:v>
                </c:pt>
                <c:pt idx="3">
                  <c:v>8.1361037061914772</c:v>
                </c:pt>
                <c:pt idx="4">
                  <c:v>8.7725543070252012</c:v>
                </c:pt>
                <c:pt idx="5">
                  <c:v>8.8841124519182522</c:v>
                </c:pt>
                <c:pt idx="6">
                  <c:v>8.4440117300808488</c:v>
                </c:pt>
                <c:pt idx="7">
                  <c:v>6.7619945295371284</c:v>
                </c:pt>
                <c:pt idx="8">
                  <c:v>7.9858921887030094</c:v>
                </c:pt>
                <c:pt idx="9">
                  <c:v>6.1945100129776298</c:v>
                </c:pt>
              </c:numCache>
            </c:numRef>
          </c:xVal>
          <c:yVal>
            <c:numRef>
              <c:f>'Sheet1 {12 min}'!$R$101:$R$120</c:f>
              <c:numCache>
                <c:formatCode>General</c:formatCode>
                <c:ptCount val="20"/>
                <c:pt idx="0">
                  <c:v>0.77379350869286712</c:v>
                </c:pt>
                <c:pt idx="1">
                  <c:v>0.50899162309407942</c:v>
                </c:pt>
                <c:pt idx="2">
                  <c:v>0.12838026859112314</c:v>
                </c:pt>
                <c:pt idx="3">
                  <c:v>0.7996917028797802</c:v>
                </c:pt>
                <c:pt idx="4">
                  <c:v>0.51941370956394151</c:v>
                </c:pt>
                <c:pt idx="5">
                  <c:v>0.68694305637021491</c:v>
                </c:pt>
                <c:pt idx="6">
                  <c:v>2.2487525740342046E-2</c:v>
                </c:pt>
                <c:pt idx="7">
                  <c:v>0.32498697190781367</c:v>
                </c:pt>
                <c:pt idx="8">
                  <c:v>0.1424230590977848</c:v>
                </c:pt>
                <c:pt idx="9">
                  <c:v>0.27102046493219267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3-432A-9F4F-E237A9B4E4FE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{12 min}'!$O$101:$O$120</c:f>
              <c:numCache>
                <c:formatCode>General</c:formatCode>
                <c:ptCount val="20"/>
                <c:pt idx="0">
                  <c:v>12.842292962421547</c:v>
                </c:pt>
                <c:pt idx="1">
                  <c:v>10.862888617980513</c:v>
                </c:pt>
                <c:pt idx="2">
                  <c:v>9.1670439996572544</c:v>
                </c:pt>
                <c:pt idx="3">
                  <c:v>10.582881942974058</c:v>
                </c:pt>
                <c:pt idx="4">
                  <c:v>11.562057063124721</c:v>
                </c:pt>
                <c:pt idx="5">
                  <c:v>10.989061035711355</c:v>
                </c:pt>
                <c:pt idx="6">
                  <c:v>10.563984301558186</c:v>
                </c:pt>
                <c:pt idx="7">
                  <c:v>9.5522459363798866</c:v>
                </c:pt>
                <c:pt idx="8">
                  <c:v>9.2923347653528232</c:v>
                </c:pt>
                <c:pt idx="9">
                  <c:v>9.1887700946897013</c:v>
                </c:pt>
              </c:numCache>
            </c:numRef>
          </c:xVal>
          <c:yVal>
            <c:numRef>
              <c:f>'Sheet1 {12 min}'!$S$101:$S$120</c:f>
              <c:numCache>
                <c:formatCode>General</c:formatCode>
                <c:ptCount val="20"/>
                <c:pt idx="0">
                  <c:v>2.6692803784850835E-2</c:v>
                </c:pt>
                <c:pt idx="1">
                  <c:v>0.16851582824508493</c:v>
                </c:pt>
                <c:pt idx="2">
                  <c:v>0.70118990798141301</c:v>
                </c:pt>
                <c:pt idx="3">
                  <c:v>2.6910911789885788E-2</c:v>
                </c:pt>
                <c:pt idx="4">
                  <c:v>0.13552715052862718</c:v>
                </c:pt>
                <c:pt idx="5">
                  <c:v>4.5316147208233591E-2</c:v>
                </c:pt>
                <c:pt idx="6">
                  <c:v>0.27815818780325341</c:v>
                </c:pt>
                <c:pt idx="7">
                  <c:v>0.56935658009982493</c:v>
                </c:pt>
                <c:pt idx="8">
                  <c:v>0.59874282689878733</c:v>
                </c:pt>
                <c:pt idx="9">
                  <c:v>0.66178556384530174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3-432A-9F4F-E237A9B4E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3760"/>
        <c:axId val="891721680"/>
      </c:scatterChart>
      <c:valAx>
        <c:axId val="89172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21680"/>
        <c:crosses val="autoZero"/>
        <c:crossBetween val="midCat"/>
      </c:valAx>
      <c:valAx>
        <c:axId val="891721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2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{13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{13 min}'!$B$1:$B$804</c:f>
              <c:numCache>
                <c:formatCode>General</c:formatCode>
                <c:ptCount val="804"/>
                <c:pt idx="0">
                  <c:v>161.69999694824219</c:v>
                </c:pt>
                <c:pt idx="1">
                  <c:v>115.5</c:v>
                </c:pt>
                <c:pt idx="2">
                  <c:v>79.25</c:v>
                </c:pt>
                <c:pt idx="3">
                  <c:v>44.75</c:v>
                </c:pt>
                <c:pt idx="4">
                  <c:v>19.75</c:v>
                </c:pt>
                <c:pt idx="5">
                  <c:v>9</c:v>
                </c:pt>
                <c:pt idx="6">
                  <c:v>10.75</c:v>
                </c:pt>
                <c:pt idx="7">
                  <c:v>6.75</c:v>
                </c:pt>
                <c:pt idx="8">
                  <c:v>19.25</c:v>
                </c:pt>
                <c:pt idx="9">
                  <c:v>42</c:v>
                </c:pt>
                <c:pt idx="10">
                  <c:v>30.75</c:v>
                </c:pt>
                <c:pt idx="11">
                  <c:v>6.5</c:v>
                </c:pt>
                <c:pt idx="12">
                  <c:v>5.75</c:v>
                </c:pt>
                <c:pt idx="13">
                  <c:v>22</c:v>
                </c:pt>
                <c:pt idx="14">
                  <c:v>39.75</c:v>
                </c:pt>
                <c:pt idx="15">
                  <c:v>51.5</c:v>
                </c:pt>
                <c:pt idx="16">
                  <c:v>57.25</c:v>
                </c:pt>
                <c:pt idx="17">
                  <c:v>59</c:v>
                </c:pt>
                <c:pt idx="18">
                  <c:v>57.75</c:v>
                </c:pt>
                <c:pt idx="19">
                  <c:v>59.75</c:v>
                </c:pt>
                <c:pt idx="20">
                  <c:v>65.75</c:v>
                </c:pt>
                <c:pt idx="21">
                  <c:v>53.5</c:v>
                </c:pt>
                <c:pt idx="22">
                  <c:v>35.75</c:v>
                </c:pt>
                <c:pt idx="23">
                  <c:v>41.5</c:v>
                </c:pt>
                <c:pt idx="24">
                  <c:v>54.5</c:v>
                </c:pt>
                <c:pt idx="25">
                  <c:v>85.5</c:v>
                </c:pt>
                <c:pt idx="26">
                  <c:v>146.5</c:v>
                </c:pt>
                <c:pt idx="27">
                  <c:v>162.30000305175781</c:v>
                </c:pt>
                <c:pt idx="28">
                  <c:v>121.19999694824219</c:v>
                </c:pt>
                <c:pt idx="29">
                  <c:v>135.30000305175781</c:v>
                </c:pt>
                <c:pt idx="30">
                  <c:v>191</c:v>
                </c:pt>
                <c:pt idx="31">
                  <c:v>198.5</c:v>
                </c:pt>
                <c:pt idx="32">
                  <c:v>259</c:v>
                </c:pt>
                <c:pt idx="33">
                  <c:v>436.5</c:v>
                </c:pt>
                <c:pt idx="34">
                  <c:v>568</c:v>
                </c:pt>
                <c:pt idx="35">
                  <c:v>577.29998779296875</c:v>
                </c:pt>
                <c:pt idx="36">
                  <c:v>508.20001220703125</c:v>
                </c:pt>
                <c:pt idx="37">
                  <c:v>382.5</c:v>
                </c:pt>
                <c:pt idx="38">
                  <c:v>273</c:v>
                </c:pt>
                <c:pt idx="39">
                  <c:v>219.5</c:v>
                </c:pt>
                <c:pt idx="40">
                  <c:v>195.5</c:v>
                </c:pt>
                <c:pt idx="41">
                  <c:v>164.5</c:v>
                </c:pt>
                <c:pt idx="42">
                  <c:v>94.5</c:v>
                </c:pt>
                <c:pt idx="43">
                  <c:v>30.25</c:v>
                </c:pt>
                <c:pt idx="44">
                  <c:v>8</c:v>
                </c:pt>
                <c:pt idx="45">
                  <c:v>8</c:v>
                </c:pt>
                <c:pt idx="46">
                  <c:v>16.5</c:v>
                </c:pt>
                <c:pt idx="47">
                  <c:v>16.75</c:v>
                </c:pt>
                <c:pt idx="48">
                  <c:v>8.75</c:v>
                </c:pt>
                <c:pt idx="49">
                  <c:v>13.25</c:v>
                </c:pt>
                <c:pt idx="50">
                  <c:v>31.5</c:v>
                </c:pt>
                <c:pt idx="51">
                  <c:v>48.25</c:v>
                </c:pt>
                <c:pt idx="52">
                  <c:v>47.75</c:v>
                </c:pt>
                <c:pt idx="53">
                  <c:v>28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20.75</c:v>
                </c:pt>
                <c:pt idx="58">
                  <c:v>17.75</c:v>
                </c:pt>
                <c:pt idx="59">
                  <c:v>29.75</c:v>
                </c:pt>
                <c:pt idx="60">
                  <c:v>62.25</c:v>
                </c:pt>
                <c:pt idx="61">
                  <c:v>62.5</c:v>
                </c:pt>
                <c:pt idx="62">
                  <c:v>50.5</c:v>
                </c:pt>
                <c:pt idx="63">
                  <c:v>43.5</c:v>
                </c:pt>
                <c:pt idx="64">
                  <c:v>18</c:v>
                </c:pt>
                <c:pt idx="65">
                  <c:v>8.5</c:v>
                </c:pt>
                <c:pt idx="66">
                  <c:v>17.25</c:v>
                </c:pt>
                <c:pt idx="67">
                  <c:v>24</c:v>
                </c:pt>
                <c:pt idx="68">
                  <c:v>33</c:v>
                </c:pt>
                <c:pt idx="69">
                  <c:v>49.25</c:v>
                </c:pt>
                <c:pt idx="70">
                  <c:v>97</c:v>
                </c:pt>
                <c:pt idx="71">
                  <c:v>168.30000305175781</c:v>
                </c:pt>
                <c:pt idx="72">
                  <c:v>200.69999694824219</c:v>
                </c:pt>
                <c:pt idx="73">
                  <c:v>264.29998779296875</c:v>
                </c:pt>
                <c:pt idx="74">
                  <c:v>479</c:v>
                </c:pt>
                <c:pt idx="75">
                  <c:v>677.29998779296875</c:v>
                </c:pt>
                <c:pt idx="76">
                  <c:v>730.29998779296875</c:v>
                </c:pt>
                <c:pt idx="77">
                  <c:v>706</c:v>
                </c:pt>
                <c:pt idx="78">
                  <c:v>606.5</c:v>
                </c:pt>
                <c:pt idx="79">
                  <c:v>497.5</c:v>
                </c:pt>
                <c:pt idx="80">
                  <c:v>413.79998779296875</c:v>
                </c:pt>
                <c:pt idx="81">
                  <c:v>299</c:v>
                </c:pt>
                <c:pt idx="82">
                  <c:v>175</c:v>
                </c:pt>
                <c:pt idx="83">
                  <c:v>87.5</c:v>
                </c:pt>
                <c:pt idx="84">
                  <c:v>51.75</c:v>
                </c:pt>
                <c:pt idx="85">
                  <c:v>32</c:v>
                </c:pt>
                <c:pt idx="86">
                  <c:v>17.25</c:v>
                </c:pt>
                <c:pt idx="87">
                  <c:v>16</c:v>
                </c:pt>
                <c:pt idx="88">
                  <c:v>23.5</c:v>
                </c:pt>
                <c:pt idx="89">
                  <c:v>28.5</c:v>
                </c:pt>
                <c:pt idx="90">
                  <c:v>14</c:v>
                </c:pt>
                <c:pt idx="91">
                  <c:v>1.5</c:v>
                </c:pt>
                <c:pt idx="92">
                  <c:v>5.25</c:v>
                </c:pt>
                <c:pt idx="93">
                  <c:v>35</c:v>
                </c:pt>
                <c:pt idx="94">
                  <c:v>67</c:v>
                </c:pt>
                <c:pt idx="95">
                  <c:v>62.5</c:v>
                </c:pt>
                <c:pt idx="96">
                  <c:v>48</c:v>
                </c:pt>
                <c:pt idx="97">
                  <c:v>39</c:v>
                </c:pt>
                <c:pt idx="98">
                  <c:v>29.25</c:v>
                </c:pt>
                <c:pt idx="99">
                  <c:v>40.75</c:v>
                </c:pt>
                <c:pt idx="100">
                  <c:v>68.25</c:v>
                </c:pt>
                <c:pt idx="101">
                  <c:v>77</c:v>
                </c:pt>
                <c:pt idx="102">
                  <c:v>71.25</c:v>
                </c:pt>
                <c:pt idx="103">
                  <c:v>93.75</c:v>
                </c:pt>
                <c:pt idx="104">
                  <c:v>123</c:v>
                </c:pt>
                <c:pt idx="105">
                  <c:v>118.30000305175781</c:v>
                </c:pt>
                <c:pt idx="106">
                  <c:v>108.30000305175781</c:v>
                </c:pt>
                <c:pt idx="107">
                  <c:v>83.5</c:v>
                </c:pt>
                <c:pt idx="108">
                  <c:v>65</c:v>
                </c:pt>
                <c:pt idx="109">
                  <c:v>68.25</c:v>
                </c:pt>
                <c:pt idx="110">
                  <c:v>80.25</c:v>
                </c:pt>
                <c:pt idx="111">
                  <c:v>160.30000305175781</c:v>
                </c:pt>
                <c:pt idx="112">
                  <c:v>257</c:v>
                </c:pt>
                <c:pt idx="113">
                  <c:v>297.5</c:v>
                </c:pt>
                <c:pt idx="114">
                  <c:v>360.70001220703125</c:v>
                </c:pt>
                <c:pt idx="115">
                  <c:v>484</c:v>
                </c:pt>
                <c:pt idx="116">
                  <c:v>587.79998779296875</c:v>
                </c:pt>
                <c:pt idx="117">
                  <c:v>579.5</c:v>
                </c:pt>
                <c:pt idx="118">
                  <c:v>478</c:v>
                </c:pt>
                <c:pt idx="119">
                  <c:v>484</c:v>
                </c:pt>
                <c:pt idx="120">
                  <c:v>573</c:v>
                </c:pt>
                <c:pt idx="121">
                  <c:v>528.5</c:v>
                </c:pt>
                <c:pt idx="122">
                  <c:v>370.5</c:v>
                </c:pt>
                <c:pt idx="123">
                  <c:v>200</c:v>
                </c:pt>
                <c:pt idx="124">
                  <c:v>100.80000305175781</c:v>
                </c:pt>
                <c:pt idx="125">
                  <c:v>74.25</c:v>
                </c:pt>
                <c:pt idx="126">
                  <c:v>43.25</c:v>
                </c:pt>
                <c:pt idx="127">
                  <c:v>16.5</c:v>
                </c:pt>
                <c:pt idx="128">
                  <c:v>12.75</c:v>
                </c:pt>
                <c:pt idx="129">
                  <c:v>8.75</c:v>
                </c:pt>
                <c:pt idx="130">
                  <c:v>6.25</c:v>
                </c:pt>
                <c:pt idx="131">
                  <c:v>13.75</c:v>
                </c:pt>
                <c:pt idx="132">
                  <c:v>17</c:v>
                </c:pt>
                <c:pt idx="133">
                  <c:v>11.25</c:v>
                </c:pt>
                <c:pt idx="134">
                  <c:v>7.25</c:v>
                </c:pt>
                <c:pt idx="135">
                  <c:v>5.25</c:v>
                </c:pt>
                <c:pt idx="136">
                  <c:v>4.75</c:v>
                </c:pt>
                <c:pt idx="137">
                  <c:v>9.75</c:v>
                </c:pt>
                <c:pt idx="138">
                  <c:v>19.75</c:v>
                </c:pt>
                <c:pt idx="139">
                  <c:v>43.25</c:v>
                </c:pt>
                <c:pt idx="140">
                  <c:v>58.75</c:v>
                </c:pt>
                <c:pt idx="141">
                  <c:v>36.25</c:v>
                </c:pt>
                <c:pt idx="142">
                  <c:v>8</c:v>
                </c:pt>
                <c:pt idx="143">
                  <c:v>15</c:v>
                </c:pt>
                <c:pt idx="144">
                  <c:v>45.75</c:v>
                </c:pt>
                <c:pt idx="145">
                  <c:v>58</c:v>
                </c:pt>
                <c:pt idx="146">
                  <c:v>37.75</c:v>
                </c:pt>
                <c:pt idx="147">
                  <c:v>10.75</c:v>
                </c:pt>
                <c:pt idx="148">
                  <c:v>13</c:v>
                </c:pt>
                <c:pt idx="149">
                  <c:v>65.75</c:v>
                </c:pt>
                <c:pt idx="150">
                  <c:v>106</c:v>
                </c:pt>
                <c:pt idx="151">
                  <c:v>81.25</c:v>
                </c:pt>
                <c:pt idx="152">
                  <c:v>74.5</c:v>
                </c:pt>
                <c:pt idx="153">
                  <c:v>121</c:v>
                </c:pt>
                <c:pt idx="154">
                  <c:v>209</c:v>
                </c:pt>
                <c:pt idx="155">
                  <c:v>299.5</c:v>
                </c:pt>
                <c:pt idx="156">
                  <c:v>449.20001220703125</c:v>
                </c:pt>
                <c:pt idx="157">
                  <c:v>602.5</c:v>
                </c:pt>
                <c:pt idx="158">
                  <c:v>543</c:v>
                </c:pt>
                <c:pt idx="159">
                  <c:v>492.79998779296875</c:v>
                </c:pt>
                <c:pt idx="160">
                  <c:v>534.79998779296875</c:v>
                </c:pt>
                <c:pt idx="161">
                  <c:v>524.70001220703125</c:v>
                </c:pt>
                <c:pt idx="162">
                  <c:v>556</c:v>
                </c:pt>
                <c:pt idx="163">
                  <c:v>528.70001220703125</c:v>
                </c:pt>
                <c:pt idx="164">
                  <c:v>335.29998779296875</c:v>
                </c:pt>
                <c:pt idx="165">
                  <c:v>145.5</c:v>
                </c:pt>
                <c:pt idx="166">
                  <c:v>59</c:v>
                </c:pt>
                <c:pt idx="167">
                  <c:v>25.25</c:v>
                </c:pt>
                <c:pt idx="168">
                  <c:v>7.25</c:v>
                </c:pt>
                <c:pt idx="169">
                  <c:v>6.75</c:v>
                </c:pt>
                <c:pt idx="170">
                  <c:v>34.5</c:v>
                </c:pt>
                <c:pt idx="171">
                  <c:v>58.75</c:v>
                </c:pt>
                <c:pt idx="172">
                  <c:v>67.75</c:v>
                </c:pt>
                <c:pt idx="173">
                  <c:v>68.75</c:v>
                </c:pt>
                <c:pt idx="174">
                  <c:v>41</c:v>
                </c:pt>
                <c:pt idx="175">
                  <c:v>39.5</c:v>
                </c:pt>
                <c:pt idx="176">
                  <c:v>63.25</c:v>
                </c:pt>
                <c:pt idx="177">
                  <c:v>40.5</c:v>
                </c:pt>
                <c:pt idx="178">
                  <c:v>17.75</c:v>
                </c:pt>
                <c:pt idx="179">
                  <c:v>27.5</c:v>
                </c:pt>
                <c:pt idx="180">
                  <c:v>37.75</c:v>
                </c:pt>
                <c:pt idx="181">
                  <c:v>58.5</c:v>
                </c:pt>
                <c:pt idx="182">
                  <c:v>65.5</c:v>
                </c:pt>
                <c:pt idx="183">
                  <c:v>36.75</c:v>
                </c:pt>
                <c:pt idx="184">
                  <c:v>35.75</c:v>
                </c:pt>
                <c:pt idx="185">
                  <c:v>44.75</c:v>
                </c:pt>
                <c:pt idx="186">
                  <c:v>44.75</c:v>
                </c:pt>
                <c:pt idx="187">
                  <c:v>94.25</c:v>
                </c:pt>
                <c:pt idx="188">
                  <c:v>155</c:v>
                </c:pt>
                <c:pt idx="189">
                  <c:v>145.19999694824219</c:v>
                </c:pt>
                <c:pt idx="190">
                  <c:v>92.75</c:v>
                </c:pt>
                <c:pt idx="191">
                  <c:v>91.25</c:v>
                </c:pt>
                <c:pt idx="192">
                  <c:v>160.69999694824219</c:v>
                </c:pt>
                <c:pt idx="193">
                  <c:v>234.80000305175781</c:v>
                </c:pt>
                <c:pt idx="194">
                  <c:v>286.79998779296875</c:v>
                </c:pt>
                <c:pt idx="195">
                  <c:v>377.5</c:v>
                </c:pt>
                <c:pt idx="196">
                  <c:v>524.5</c:v>
                </c:pt>
                <c:pt idx="197">
                  <c:v>784.79998779296875</c:v>
                </c:pt>
                <c:pt idx="198">
                  <c:v>1078</c:v>
                </c:pt>
                <c:pt idx="199">
                  <c:v>1179</c:v>
                </c:pt>
                <c:pt idx="200">
                  <c:v>1069</c:v>
                </c:pt>
                <c:pt idx="201">
                  <c:v>876.20001220703125</c:v>
                </c:pt>
                <c:pt idx="202">
                  <c:v>791.5</c:v>
                </c:pt>
                <c:pt idx="203">
                  <c:v>747.5</c:v>
                </c:pt>
                <c:pt idx="204">
                  <c:v>564.5</c:v>
                </c:pt>
                <c:pt idx="205">
                  <c:v>312.70001220703125</c:v>
                </c:pt>
                <c:pt idx="206">
                  <c:v>124</c:v>
                </c:pt>
                <c:pt idx="207">
                  <c:v>42</c:v>
                </c:pt>
                <c:pt idx="208">
                  <c:v>15.5</c:v>
                </c:pt>
                <c:pt idx="209">
                  <c:v>20</c:v>
                </c:pt>
                <c:pt idx="210">
                  <c:v>51.75</c:v>
                </c:pt>
                <c:pt idx="211">
                  <c:v>73</c:v>
                </c:pt>
                <c:pt idx="212">
                  <c:v>90.25</c:v>
                </c:pt>
                <c:pt idx="213">
                  <c:v>96.5</c:v>
                </c:pt>
                <c:pt idx="214">
                  <c:v>64</c:v>
                </c:pt>
                <c:pt idx="215">
                  <c:v>36.75</c:v>
                </c:pt>
                <c:pt idx="216">
                  <c:v>24.25</c:v>
                </c:pt>
                <c:pt idx="217">
                  <c:v>31.5</c:v>
                </c:pt>
                <c:pt idx="218">
                  <c:v>57.75</c:v>
                </c:pt>
                <c:pt idx="219">
                  <c:v>56.75</c:v>
                </c:pt>
                <c:pt idx="220">
                  <c:v>44.5</c:v>
                </c:pt>
                <c:pt idx="221">
                  <c:v>42.25</c:v>
                </c:pt>
                <c:pt idx="222">
                  <c:v>47</c:v>
                </c:pt>
                <c:pt idx="223">
                  <c:v>59.25</c:v>
                </c:pt>
                <c:pt idx="224">
                  <c:v>84.25</c:v>
                </c:pt>
                <c:pt idx="225">
                  <c:v>109</c:v>
                </c:pt>
                <c:pt idx="226">
                  <c:v>122.5</c:v>
                </c:pt>
                <c:pt idx="227">
                  <c:v>107</c:v>
                </c:pt>
                <c:pt idx="228">
                  <c:v>51.25</c:v>
                </c:pt>
                <c:pt idx="229">
                  <c:v>18</c:v>
                </c:pt>
                <c:pt idx="230">
                  <c:v>34.25</c:v>
                </c:pt>
                <c:pt idx="231">
                  <c:v>70.25</c:v>
                </c:pt>
                <c:pt idx="232">
                  <c:v>98.5</c:v>
                </c:pt>
                <c:pt idx="233">
                  <c:v>149.5</c:v>
                </c:pt>
                <c:pt idx="234">
                  <c:v>284.79998779296875</c:v>
                </c:pt>
                <c:pt idx="235">
                  <c:v>584.5</c:v>
                </c:pt>
                <c:pt idx="236">
                  <c:v>982.5</c:v>
                </c:pt>
                <c:pt idx="237">
                  <c:v>1399</c:v>
                </c:pt>
                <c:pt idx="238">
                  <c:v>1874</c:v>
                </c:pt>
                <c:pt idx="239">
                  <c:v>2239</c:v>
                </c:pt>
                <c:pt idx="240">
                  <c:v>2168</c:v>
                </c:pt>
                <c:pt idx="241">
                  <c:v>1563</c:v>
                </c:pt>
                <c:pt idx="242">
                  <c:v>967.20001220703125</c:v>
                </c:pt>
                <c:pt idx="243">
                  <c:v>835.5</c:v>
                </c:pt>
                <c:pt idx="244">
                  <c:v>857.20001220703125</c:v>
                </c:pt>
                <c:pt idx="245">
                  <c:v>677.29998779296875</c:v>
                </c:pt>
                <c:pt idx="246">
                  <c:v>399.79998779296875</c:v>
                </c:pt>
                <c:pt idx="247">
                  <c:v>222</c:v>
                </c:pt>
                <c:pt idx="248">
                  <c:v>131.30000305175781</c:v>
                </c:pt>
                <c:pt idx="249">
                  <c:v>93.5</c:v>
                </c:pt>
                <c:pt idx="250">
                  <c:v>77.25</c:v>
                </c:pt>
                <c:pt idx="251">
                  <c:v>38</c:v>
                </c:pt>
                <c:pt idx="252">
                  <c:v>11.25</c:v>
                </c:pt>
                <c:pt idx="253">
                  <c:v>10.5</c:v>
                </c:pt>
                <c:pt idx="254">
                  <c:v>15.75</c:v>
                </c:pt>
                <c:pt idx="255">
                  <c:v>24.75</c:v>
                </c:pt>
                <c:pt idx="256">
                  <c:v>36</c:v>
                </c:pt>
                <c:pt idx="257">
                  <c:v>62.25</c:v>
                </c:pt>
                <c:pt idx="258">
                  <c:v>90.5</c:v>
                </c:pt>
                <c:pt idx="259">
                  <c:v>98.75</c:v>
                </c:pt>
                <c:pt idx="260">
                  <c:v>92.25</c:v>
                </c:pt>
                <c:pt idx="261">
                  <c:v>91.25</c:v>
                </c:pt>
                <c:pt idx="262">
                  <c:v>125.5</c:v>
                </c:pt>
                <c:pt idx="263">
                  <c:v>157.30000305175781</c:v>
                </c:pt>
                <c:pt idx="264">
                  <c:v>134</c:v>
                </c:pt>
                <c:pt idx="265">
                  <c:v>108</c:v>
                </c:pt>
                <c:pt idx="266">
                  <c:v>111</c:v>
                </c:pt>
                <c:pt idx="267">
                  <c:v>138.30000305175781</c:v>
                </c:pt>
                <c:pt idx="268">
                  <c:v>173.80000305175781</c:v>
                </c:pt>
                <c:pt idx="269">
                  <c:v>191.30000305175781</c:v>
                </c:pt>
                <c:pt idx="270">
                  <c:v>241.5</c:v>
                </c:pt>
                <c:pt idx="271">
                  <c:v>281.70001220703125</c:v>
                </c:pt>
                <c:pt idx="272">
                  <c:v>229.69999694824219</c:v>
                </c:pt>
                <c:pt idx="273">
                  <c:v>202.5</c:v>
                </c:pt>
                <c:pt idx="274">
                  <c:v>313.5</c:v>
                </c:pt>
                <c:pt idx="275">
                  <c:v>483.20001220703125</c:v>
                </c:pt>
                <c:pt idx="276">
                  <c:v>604.29998779296875</c:v>
                </c:pt>
                <c:pt idx="277">
                  <c:v>1049</c:v>
                </c:pt>
                <c:pt idx="278">
                  <c:v>2527</c:v>
                </c:pt>
                <c:pt idx="279">
                  <c:v>5118</c:v>
                </c:pt>
                <c:pt idx="280">
                  <c:v>7375</c:v>
                </c:pt>
                <c:pt idx="281">
                  <c:v>7086</c:v>
                </c:pt>
                <c:pt idx="282">
                  <c:v>4680</c:v>
                </c:pt>
                <c:pt idx="283">
                  <c:v>2543</c:v>
                </c:pt>
                <c:pt idx="284">
                  <c:v>1350</c:v>
                </c:pt>
                <c:pt idx="285">
                  <c:v>811.5</c:v>
                </c:pt>
                <c:pt idx="286">
                  <c:v>621.5</c:v>
                </c:pt>
                <c:pt idx="287">
                  <c:v>399.29998779296875</c:v>
                </c:pt>
                <c:pt idx="288">
                  <c:v>164</c:v>
                </c:pt>
                <c:pt idx="289">
                  <c:v>53.75</c:v>
                </c:pt>
                <c:pt idx="290">
                  <c:v>52.75</c:v>
                </c:pt>
                <c:pt idx="291">
                  <c:v>66</c:v>
                </c:pt>
                <c:pt idx="292">
                  <c:v>81.5</c:v>
                </c:pt>
                <c:pt idx="293">
                  <c:v>116</c:v>
                </c:pt>
                <c:pt idx="294">
                  <c:v>108.5</c:v>
                </c:pt>
                <c:pt idx="295">
                  <c:v>69.25</c:v>
                </c:pt>
                <c:pt idx="296">
                  <c:v>56.25</c:v>
                </c:pt>
                <c:pt idx="297">
                  <c:v>46.75</c:v>
                </c:pt>
                <c:pt idx="298">
                  <c:v>46.5</c:v>
                </c:pt>
                <c:pt idx="299">
                  <c:v>83.5</c:v>
                </c:pt>
                <c:pt idx="300">
                  <c:v>116</c:v>
                </c:pt>
                <c:pt idx="301">
                  <c:v>108</c:v>
                </c:pt>
                <c:pt idx="302">
                  <c:v>94.25</c:v>
                </c:pt>
                <c:pt idx="303">
                  <c:v>98</c:v>
                </c:pt>
                <c:pt idx="304">
                  <c:v>119.80000305175781</c:v>
                </c:pt>
                <c:pt idx="305">
                  <c:v>142.30000305175781</c:v>
                </c:pt>
                <c:pt idx="306">
                  <c:v>128.5</c:v>
                </c:pt>
                <c:pt idx="307">
                  <c:v>103.80000305175781</c:v>
                </c:pt>
                <c:pt idx="308">
                  <c:v>114.30000305175781</c:v>
                </c:pt>
                <c:pt idx="309">
                  <c:v>119.19999694824219</c:v>
                </c:pt>
                <c:pt idx="310">
                  <c:v>97</c:v>
                </c:pt>
                <c:pt idx="311">
                  <c:v>116</c:v>
                </c:pt>
                <c:pt idx="312">
                  <c:v>185.30000305175781</c:v>
                </c:pt>
                <c:pt idx="313">
                  <c:v>225</c:v>
                </c:pt>
                <c:pt idx="314">
                  <c:v>218.5</c:v>
                </c:pt>
                <c:pt idx="315">
                  <c:v>331.70001220703125</c:v>
                </c:pt>
                <c:pt idx="316">
                  <c:v>576</c:v>
                </c:pt>
                <c:pt idx="317">
                  <c:v>977.5</c:v>
                </c:pt>
                <c:pt idx="318">
                  <c:v>2099</c:v>
                </c:pt>
                <c:pt idx="319">
                  <c:v>5474</c:v>
                </c:pt>
                <c:pt idx="320">
                  <c:v>12990</c:v>
                </c:pt>
                <c:pt idx="321">
                  <c:v>20180</c:v>
                </c:pt>
                <c:pt idx="322">
                  <c:v>18730</c:v>
                </c:pt>
                <c:pt idx="323">
                  <c:v>10690</c:v>
                </c:pt>
                <c:pt idx="324">
                  <c:v>4287</c:v>
                </c:pt>
                <c:pt idx="325">
                  <c:v>1678</c:v>
                </c:pt>
                <c:pt idx="326">
                  <c:v>893.20001220703125</c:v>
                </c:pt>
                <c:pt idx="327">
                  <c:v>628.5</c:v>
                </c:pt>
                <c:pt idx="328">
                  <c:v>446</c:v>
                </c:pt>
                <c:pt idx="329">
                  <c:v>243.30000305175781</c:v>
                </c:pt>
                <c:pt idx="330">
                  <c:v>98.5</c:v>
                </c:pt>
                <c:pt idx="331">
                  <c:v>61.75</c:v>
                </c:pt>
                <c:pt idx="332">
                  <c:v>73.5</c:v>
                </c:pt>
                <c:pt idx="333">
                  <c:v>83.75</c:v>
                </c:pt>
                <c:pt idx="334">
                  <c:v>128.30000305175781</c:v>
                </c:pt>
                <c:pt idx="335">
                  <c:v>163</c:v>
                </c:pt>
                <c:pt idx="336">
                  <c:v>143.5</c:v>
                </c:pt>
                <c:pt idx="337">
                  <c:v>144.5</c:v>
                </c:pt>
                <c:pt idx="338">
                  <c:v>137.69999694824219</c:v>
                </c:pt>
                <c:pt idx="339">
                  <c:v>119.80000305175781</c:v>
                </c:pt>
                <c:pt idx="340">
                  <c:v>154.30000305175781</c:v>
                </c:pt>
                <c:pt idx="341">
                  <c:v>180</c:v>
                </c:pt>
                <c:pt idx="342">
                  <c:v>183.5</c:v>
                </c:pt>
                <c:pt idx="343">
                  <c:v>192.5</c:v>
                </c:pt>
                <c:pt idx="344">
                  <c:v>213</c:v>
                </c:pt>
                <c:pt idx="345">
                  <c:v>249.5</c:v>
                </c:pt>
                <c:pt idx="346">
                  <c:v>264.5</c:v>
                </c:pt>
                <c:pt idx="347">
                  <c:v>233.30000305175781</c:v>
                </c:pt>
                <c:pt idx="348">
                  <c:v>190.80000305175781</c:v>
                </c:pt>
                <c:pt idx="349">
                  <c:v>233</c:v>
                </c:pt>
                <c:pt idx="350">
                  <c:v>284.79998779296875</c:v>
                </c:pt>
                <c:pt idx="351">
                  <c:v>230.30000305175781</c:v>
                </c:pt>
                <c:pt idx="352">
                  <c:v>218.5</c:v>
                </c:pt>
                <c:pt idx="353">
                  <c:v>250.19999694824219</c:v>
                </c:pt>
                <c:pt idx="354">
                  <c:v>252.30000305175781</c:v>
                </c:pt>
                <c:pt idx="355">
                  <c:v>393.29998779296875</c:v>
                </c:pt>
                <c:pt idx="356">
                  <c:v>643</c:v>
                </c:pt>
                <c:pt idx="357">
                  <c:v>863.70001220703125</c:v>
                </c:pt>
                <c:pt idx="358">
                  <c:v>1325</c:v>
                </c:pt>
                <c:pt idx="359">
                  <c:v>2906</c:v>
                </c:pt>
                <c:pt idx="360">
                  <c:v>9011</c:v>
                </c:pt>
                <c:pt idx="361">
                  <c:v>24530</c:v>
                </c:pt>
                <c:pt idx="362">
                  <c:v>41550</c:v>
                </c:pt>
                <c:pt idx="363">
                  <c:v>41560</c:v>
                </c:pt>
                <c:pt idx="364">
                  <c:v>24780</c:v>
                </c:pt>
                <c:pt idx="365">
                  <c:v>9198</c:v>
                </c:pt>
                <c:pt idx="366">
                  <c:v>2805</c:v>
                </c:pt>
                <c:pt idx="367">
                  <c:v>1234</c:v>
                </c:pt>
                <c:pt idx="368">
                  <c:v>750.79998779296875</c:v>
                </c:pt>
                <c:pt idx="369">
                  <c:v>598.70001220703125</c:v>
                </c:pt>
                <c:pt idx="370">
                  <c:v>457.5</c:v>
                </c:pt>
                <c:pt idx="371">
                  <c:v>265.5</c:v>
                </c:pt>
                <c:pt idx="372">
                  <c:v>163</c:v>
                </c:pt>
                <c:pt idx="373">
                  <c:v>171.5</c:v>
                </c:pt>
                <c:pt idx="374">
                  <c:v>189.30000305175781</c:v>
                </c:pt>
                <c:pt idx="375">
                  <c:v>158.5</c:v>
                </c:pt>
                <c:pt idx="376">
                  <c:v>123.5</c:v>
                </c:pt>
                <c:pt idx="377">
                  <c:v>132.30000305175781</c:v>
                </c:pt>
                <c:pt idx="378">
                  <c:v>166</c:v>
                </c:pt>
                <c:pt idx="379">
                  <c:v>194.19999694824219</c:v>
                </c:pt>
                <c:pt idx="380">
                  <c:v>216.5</c:v>
                </c:pt>
                <c:pt idx="381">
                  <c:v>222.30000305175781</c:v>
                </c:pt>
                <c:pt idx="382">
                  <c:v>193</c:v>
                </c:pt>
                <c:pt idx="383">
                  <c:v>170.80000305175781</c:v>
                </c:pt>
                <c:pt idx="384">
                  <c:v>162.69999694824219</c:v>
                </c:pt>
                <c:pt idx="385">
                  <c:v>174.19999694824219</c:v>
                </c:pt>
                <c:pt idx="386">
                  <c:v>208.69999694824219</c:v>
                </c:pt>
                <c:pt idx="387">
                  <c:v>223.69999694824219</c:v>
                </c:pt>
                <c:pt idx="388">
                  <c:v>205.80000305175781</c:v>
                </c:pt>
                <c:pt idx="389">
                  <c:v>183.69999694824219</c:v>
                </c:pt>
                <c:pt idx="390">
                  <c:v>195.5</c:v>
                </c:pt>
                <c:pt idx="391">
                  <c:v>238.19999694824219</c:v>
                </c:pt>
                <c:pt idx="392">
                  <c:v>332.20001220703125</c:v>
                </c:pt>
                <c:pt idx="393">
                  <c:v>415</c:v>
                </c:pt>
                <c:pt idx="394">
                  <c:v>398.5</c:v>
                </c:pt>
                <c:pt idx="395">
                  <c:v>381</c:v>
                </c:pt>
                <c:pt idx="396">
                  <c:v>455.79998779296875</c:v>
                </c:pt>
                <c:pt idx="397">
                  <c:v>625</c:v>
                </c:pt>
                <c:pt idx="398">
                  <c:v>955.29998779296875</c:v>
                </c:pt>
                <c:pt idx="399">
                  <c:v>1578</c:v>
                </c:pt>
                <c:pt idx="400">
                  <c:v>3679</c:v>
                </c:pt>
                <c:pt idx="401">
                  <c:v>13710</c:v>
                </c:pt>
                <c:pt idx="402">
                  <c:v>42490</c:v>
                </c:pt>
                <c:pt idx="403">
                  <c:v>77100</c:v>
                </c:pt>
                <c:pt idx="404">
                  <c:v>76620</c:v>
                </c:pt>
                <c:pt idx="405">
                  <c:v>40410</c:v>
                </c:pt>
                <c:pt idx="406">
                  <c:v>11340</c:v>
                </c:pt>
                <c:pt idx="407">
                  <c:v>2553</c:v>
                </c:pt>
                <c:pt idx="408">
                  <c:v>1107</c:v>
                </c:pt>
                <c:pt idx="409">
                  <c:v>903.29998779296875</c:v>
                </c:pt>
                <c:pt idx="410">
                  <c:v>736.20001220703125</c:v>
                </c:pt>
                <c:pt idx="411">
                  <c:v>533.79998779296875</c:v>
                </c:pt>
                <c:pt idx="412">
                  <c:v>406</c:v>
                </c:pt>
                <c:pt idx="413">
                  <c:v>335</c:v>
                </c:pt>
                <c:pt idx="414">
                  <c:v>308</c:v>
                </c:pt>
                <c:pt idx="415">
                  <c:v>305</c:v>
                </c:pt>
                <c:pt idx="416">
                  <c:v>275</c:v>
                </c:pt>
                <c:pt idx="417">
                  <c:v>253.80000305175781</c:v>
                </c:pt>
                <c:pt idx="418">
                  <c:v>239</c:v>
                </c:pt>
                <c:pt idx="419">
                  <c:v>270.29998779296875</c:v>
                </c:pt>
                <c:pt idx="420">
                  <c:v>353.29998779296875</c:v>
                </c:pt>
                <c:pt idx="421">
                  <c:v>307.79998779296875</c:v>
                </c:pt>
                <c:pt idx="422">
                  <c:v>242.19999694824219</c:v>
                </c:pt>
                <c:pt idx="423">
                  <c:v>268</c:v>
                </c:pt>
                <c:pt idx="424">
                  <c:v>283.70001220703125</c:v>
                </c:pt>
                <c:pt idx="425">
                  <c:v>308.70001220703125</c:v>
                </c:pt>
                <c:pt idx="426">
                  <c:v>343.29998779296875</c:v>
                </c:pt>
                <c:pt idx="427">
                  <c:v>374</c:v>
                </c:pt>
                <c:pt idx="428">
                  <c:v>346</c:v>
                </c:pt>
                <c:pt idx="429">
                  <c:v>296</c:v>
                </c:pt>
                <c:pt idx="430">
                  <c:v>315.5</c:v>
                </c:pt>
                <c:pt idx="431">
                  <c:v>342.79998779296875</c:v>
                </c:pt>
                <c:pt idx="432">
                  <c:v>326.5</c:v>
                </c:pt>
                <c:pt idx="433">
                  <c:v>332.79998779296875</c:v>
                </c:pt>
                <c:pt idx="434">
                  <c:v>373.70001220703125</c:v>
                </c:pt>
                <c:pt idx="435">
                  <c:v>437</c:v>
                </c:pt>
                <c:pt idx="436">
                  <c:v>594</c:v>
                </c:pt>
                <c:pt idx="437">
                  <c:v>658.79998779296875</c:v>
                </c:pt>
                <c:pt idx="438">
                  <c:v>552.29998779296875</c:v>
                </c:pt>
                <c:pt idx="439">
                  <c:v>669.5</c:v>
                </c:pt>
                <c:pt idx="440">
                  <c:v>1281</c:v>
                </c:pt>
                <c:pt idx="441">
                  <c:v>3689</c:v>
                </c:pt>
                <c:pt idx="442">
                  <c:v>18270</c:v>
                </c:pt>
                <c:pt idx="443">
                  <c:v>65510</c:v>
                </c:pt>
                <c:pt idx="444">
                  <c:v>120700</c:v>
                </c:pt>
                <c:pt idx="445">
                  <c:v>114500</c:v>
                </c:pt>
                <c:pt idx="446">
                  <c:v>56020</c:v>
                </c:pt>
                <c:pt idx="447">
                  <c:v>14540</c:v>
                </c:pt>
                <c:pt idx="448">
                  <c:v>2917</c:v>
                </c:pt>
                <c:pt idx="449">
                  <c:v>833.79998779296875</c:v>
                </c:pt>
                <c:pt idx="450">
                  <c:v>785.70001220703125</c:v>
                </c:pt>
                <c:pt idx="451">
                  <c:v>1037</c:v>
                </c:pt>
                <c:pt idx="452">
                  <c:v>873.20001220703125</c:v>
                </c:pt>
                <c:pt idx="453">
                  <c:v>505.5</c:v>
                </c:pt>
                <c:pt idx="454">
                  <c:v>375.5</c:v>
                </c:pt>
                <c:pt idx="455">
                  <c:v>425.5</c:v>
                </c:pt>
                <c:pt idx="456">
                  <c:v>419.20001220703125</c:v>
                </c:pt>
                <c:pt idx="457">
                  <c:v>327.5</c:v>
                </c:pt>
                <c:pt idx="458">
                  <c:v>288.79998779296875</c:v>
                </c:pt>
                <c:pt idx="459">
                  <c:v>269.5</c:v>
                </c:pt>
                <c:pt idx="460">
                  <c:v>273.70001220703125</c:v>
                </c:pt>
                <c:pt idx="461">
                  <c:v>329.5</c:v>
                </c:pt>
                <c:pt idx="462">
                  <c:v>324.5</c:v>
                </c:pt>
                <c:pt idx="463">
                  <c:v>310</c:v>
                </c:pt>
                <c:pt idx="464">
                  <c:v>287.70001220703125</c:v>
                </c:pt>
                <c:pt idx="465">
                  <c:v>242.19999694824219</c:v>
                </c:pt>
                <c:pt idx="466">
                  <c:v>267</c:v>
                </c:pt>
                <c:pt idx="467">
                  <c:v>300.70001220703125</c:v>
                </c:pt>
                <c:pt idx="468">
                  <c:v>317.20001220703125</c:v>
                </c:pt>
                <c:pt idx="469">
                  <c:v>346.5</c:v>
                </c:pt>
                <c:pt idx="470">
                  <c:v>390.5</c:v>
                </c:pt>
                <c:pt idx="471">
                  <c:v>419.20001220703125</c:v>
                </c:pt>
                <c:pt idx="472">
                  <c:v>371.70001220703125</c:v>
                </c:pt>
                <c:pt idx="473">
                  <c:v>281.5</c:v>
                </c:pt>
                <c:pt idx="474">
                  <c:v>257</c:v>
                </c:pt>
                <c:pt idx="475">
                  <c:v>356.70001220703125</c:v>
                </c:pt>
                <c:pt idx="476">
                  <c:v>498.20001220703125</c:v>
                </c:pt>
                <c:pt idx="477">
                  <c:v>607.5</c:v>
                </c:pt>
                <c:pt idx="478">
                  <c:v>720.20001220703125</c:v>
                </c:pt>
                <c:pt idx="479">
                  <c:v>776.29998779296875</c:v>
                </c:pt>
                <c:pt idx="480">
                  <c:v>787.79998779296875</c:v>
                </c:pt>
                <c:pt idx="481">
                  <c:v>1365</c:v>
                </c:pt>
                <c:pt idx="482">
                  <c:v>4409</c:v>
                </c:pt>
                <c:pt idx="483">
                  <c:v>21860</c:v>
                </c:pt>
                <c:pt idx="484">
                  <c:v>83780</c:v>
                </c:pt>
                <c:pt idx="485">
                  <c:v>156000</c:v>
                </c:pt>
                <c:pt idx="486">
                  <c:v>142800</c:v>
                </c:pt>
                <c:pt idx="487">
                  <c:v>65290</c:v>
                </c:pt>
                <c:pt idx="488">
                  <c:v>15860</c:v>
                </c:pt>
                <c:pt idx="489">
                  <c:v>3626</c:v>
                </c:pt>
                <c:pt idx="490">
                  <c:v>1690</c:v>
                </c:pt>
                <c:pt idx="491">
                  <c:v>1364</c:v>
                </c:pt>
                <c:pt idx="492">
                  <c:v>1120</c:v>
                </c:pt>
                <c:pt idx="493">
                  <c:v>848.20001220703125</c:v>
                </c:pt>
                <c:pt idx="494">
                  <c:v>570.70001220703125</c:v>
                </c:pt>
                <c:pt idx="495">
                  <c:v>399.29998779296875</c:v>
                </c:pt>
                <c:pt idx="496">
                  <c:v>385.29998779296875</c:v>
                </c:pt>
                <c:pt idx="497">
                  <c:v>443</c:v>
                </c:pt>
                <c:pt idx="498">
                  <c:v>514.79998779296875</c:v>
                </c:pt>
                <c:pt idx="499">
                  <c:v>465.70001220703125</c:v>
                </c:pt>
                <c:pt idx="500">
                  <c:v>341.29998779296875</c:v>
                </c:pt>
                <c:pt idx="501">
                  <c:v>322</c:v>
                </c:pt>
                <c:pt idx="502">
                  <c:v>377.70001220703125</c:v>
                </c:pt>
                <c:pt idx="503">
                  <c:v>413.29998779296875</c:v>
                </c:pt>
                <c:pt idx="504">
                  <c:v>428.5</c:v>
                </c:pt>
                <c:pt idx="505">
                  <c:v>454.79998779296875</c:v>
                </c:pt>
                <c:pt idx="506">
                  <c:v>442</c:v>
                </c:pt>
                <c:pt idx="507">
                  <c:v>361.5</c:v>
                </c:pt>
                <c:pt idx="508">
                  <c:v>349</c:v>
                </c:pt>
                <c:pt idx="509">
                  <c:v>482</c:v>
                </c:pt>
                <c:pt idx="510">
                  <c:v>569.20001220703125</c:v>
                </c:pt>
                <c:pt idx="511">
                  <c:v>504.29998779296875</c:v>
                </c:pt>
                <c:pt idx="512">
                  <c:v>412.20001220703125</c:v>
                </c:pt>
                <c:pt idx="513">
                  <c:v>346.70001220703125</c:v>
                </c:pt>
                <c:pt idx="514">
                  <c:v>362.70001220703125</c:v>
                </c:pt>
                <c:pt idx="515">
                  <c:v>472.79998779296875</c:v>
                </c:pt>
                <c:pt idx="516">
                  <c:v>565</c:v>
                </c:pt>
                <c:pt idx="517">
                  <c:v>622.79998779296875</c:v>
                </c:pt>
                <c:pt idx="518">
                  <c:v>721.5</c:v>
                </c:pt>
                <c:pt idx="519">
                  <c:v>853</c:v>
                </c:pt>
                <c:pt idx="520">
                  <c:v>915.79998779296875</c:v>
                </c:pt>
                <c:pt idx="521">
                  <c:v>914.79998779296875</c:v>
                </c:pt>
                <c:pt idx="522">
                  <c:v>1314</c:v>
                </c:pt>
                <c:pt idx="523">
                  <c:v>4086</c:v>
                </c:pt>
                <c:pt idx="524">
                  <c:v>24430</c:v>
                </c:pt>
                <c:pt idx="525">
                  <c:v>97810</c:v>
                </c:pt>
                <c:pt idx="526">
                  <c:v>178100</c:v>
                </c:pt>
                <c:pt idx="527">
                  <c:v>154800</c:v>
                </c:pt>
                <c:pt idx="528">
                  <c:v>64650</c:v>
                </c:pt>
                <c:pt idx="529">
                  <c:v>13390</c:v>
                </c:pt>
                <c:pt idx="530">
                  <c:v>2696</c:v>
                </c:pt>
                <c:pt idx="531">
                  <c:v>1210</c:v>
                </c:pt>
                <c:pt idx="532">
                  <c:v>1161</c:v>
                </c:pt>
                <c:pt idx="533">
                  <c:v>1126</c:v>
                </c:pt>
                <c:pt idx="534">
                  <c:v>805</c:v>
                </c:pt>
                <c:pt idx="535">
                  <c:v>510.29998779296875</c:v>
                </c:pt>
                <c:pt idx="536">
                  <c:v>502.29998779296875</c:v>
                </c:pt>
                <c:pt idx="537">
                  <c:v>651.79998779296875</c:v>
                </c:pt>
                <c:pt idx="538">
                  <c:v>630.5</c:v>
                </c:pt>
                <c:pt idx="539">
                  <c:v>572.29998779296875</c:v>
                </c:pt>
                <c:pt idx="540">
                  <c:v>530</c:v>
                </c:pt>
                <c:pt idx="541">
                  <c:v>378</c:v>
                </c:pt>
                <c:pt idx="542">
                  <c:v>280.79998779296875</c:v>
                </c:pt>
                <c:pt idx="543">
                  <c:v>290</c:v>
                </c:pt>
                <c:pt idx="544">
                  <c:v>320.79998779296875</c:v>
                </c:pt>
                <c:pt idx="545">
                  <c:v>431.70001220703125</c:v>
                </c:pt>
                <c:pt idx="546">
                  <c:v>626.29998779296875</c:v>
                </c:pt>
                <c:pt idx="547">
                  <c:v>695</c:v>
                </c:pt>
                <c:pt idx="548">
                  <c:v>586.5</c:v>
                </c:pt>
                <c:pt idx="549">
                  <c:v>442</c:v>
                </c:pt>
                <c:pt idx="550">
                  <c:v>433.79998779296875</c:v>
                </c:pt>
                <c:pt idx="551">
                  <c:v>522.29998779296875</c:v>
                </c:pt>
                <c:pt idx="552">
                  <c:v>486</c:v>
                </c:pt>
                <c:pt idx="553">
                  <c:v>396</c:v>
                </c:pt>
                <c:pt idx="554">
                  <c:v>412.5</c:v>
                </c:pt>
                <c:pt idx="555">
                  <c:v>469</c:v>
                </c:pt>
                <c:pt idx="556">
                  <c:v>502.70001220703125</c:v>
                </c:pt>
                <c:pt idx="557">
                  <c:v>515.20001220703125</c:v>
                </c:pt>
                <c:pt idx="558">
                  <c:v>452</c:v>
                </c:pt>
                <c:pt idx="559">
                  <c:v>382.79998779296875</c:v>
                </c:pt>
                <c:pt idx="560">
                  <c:v>460</c:v>
                </c:pt>
                <c:pt idx="561">
                  <c:v>565.70001220703125</c:v>
                </c:pt>
                <c:pt idx="562">
                  <c:v>639</c:v>
                </c:pt>
                <c:pt idx="563">
                  <c:v>1320</c:v>
                </c:pt>
                <c:pt idx="564">
                  <c:v>5034</c:v>
                </c:pt>
                <c:pt idx="565">
                  <c:v>28040</c:v>
                </c:pt>
                <c:pt idx="566">
                  <c:v>96800</c:v>
                </c:pt>
                <c:pt idx="567">
                  <c:v>158400</c:v>
                </c:pt>
                <c:pt idx="568">
                  <c:v>127200</c:v>
                </c:pt>
                <c:pt idx="569">
                  <c:v>51430</c:v>
                </c:pt>
                <c:pt idx="570">
                  <c:v>11490</c:v>
                </c:pt>
                <c:pt idx="571">
                  <c:v>2321</c:v>
                </c:pt>
                <c:pt idx="572">
                  <c:v>1105</c:v>
                </c:pt>
                <c:pt idx="573">
                  <c:v>1194</c:v>
                </c:pt>
                <c:pt idx="574">
                  <c:v>1242</c:v>
                </c:pt>
                <c:pt idx="575">
                  <c:v>924</c:v>
                </c:pt>
                <c:pt idx="576">
                  <c:v>514.79998779296875</c:v>
                </c:pt>
                <c:pt idx="577">
                  <c:v>311.79998779296875</c:v>
                </c:pt>
                <c:pt idx="578">
                  <c:v>229</c:v>
                </c:pt>
                <c:pt idx="579">
                  <c:v>266.5</c:v>
                </c:pt>
                <c:pt idx="580">
                  <c:v>341.79998779296875</c:v>
                </c:pt>
                <c:pt idx="581">
                  <c:v>331.70001220703125</c:v>
                </c:pt>
                <c:pt idx="582">
                  <c:v>319.5</c:v>
                </c:pt>
                <c:pt idx="583">
                  <c:v>329.29998779296875</c:v>
                </c:pt>
                <c:pt idx="584">
                  <c:v>298.5</c:v>
                </c:pt>
                <c:pt idx="585">
                  <c:v>296</c:v>
                </c:pt>
                <c:pt idx="586">
                  <c:v>384</c:v>
                </c:pt>
                <c:pt idx="587">
                  <c:v>462.5</c:v>
                </c:pt>
                <c:pt idx="588">
                  <c:v>489.79998779296875</c:v>
                </c:pt>
                <c:pt idx="589">
                  <c:v>474.5</c:v>
                </c:pt>
                <c:pt idx="590">
                  <c:v>401</c:v>
                </c:pt>
                <c:pt idx="591">
                  <c:v>314.29998779296875</c:v>
                </c:pt>
                <c:pt idx="592">
                  <c:v>269.70001220703125</c:v>
                </c:pt>
                <c:pt idx="593">
                  <c:v>319</c:v>
                </c:pt>
                <c:pt idx="594">
                  <c:v>402.70001220703125</c:v>
                </c:pt>
                <c:pt idx="595">
                  <c:v>410.5</c:v>
                </c:pt>
                <c:pt idx="596">
                  <c:v>359.79998779296875</c:v>
                </c:pt>
                <c:pt idx="597">
                  <c:v>330.5</c:v>
                </c:pt>
                <c:pt idx="598">
                  <c:v>319.20001220703125</c:v>
                </c:pt>
                <c:pt idx="599">
                  <c:v>295</c:v>
                </c:pt>
                <c:pt idx="600">
                  <c:v>398.20001220703125</c:v>
                </c:pt>
                <c:pt idx="601">
                  <c:v>670.70001220703125</c:v>
                </c:pt>
                <c:pt idx="602">
                  <c:v>859.20001220703125</c:v>
                </c:pt>
                <c:pt idx="603">
                  <c:v>917.5</c:v>
                </c:pt>
                <c:pt idx="604">
                  <c:v>1566</c:v>
                </c:pt>
                <c:pt idx="605">
                  <c:v>5583</c:v>
                </c:pt>
                <c:pt idx="606">
                  <c:v>24620</c:v>
                </c:pt>
                <c:pt idx="607">
                  <c:v>67820</c:v>
                </c:pt>
                <c:pt idx="608">
                  <c:v>99090</c:v>
                </c:pt>
                <c:pt idx="609">
                  <c:v>76700</c:v>
                </c:pt>
                <c:pt idx="610">
                  <c:v>31470</c:v>
                </c:pt>
                <c:pt idx="611">
                  <c:v>7649</c:v>
                </c:pt>
                <c:pt idx="612">
                  <c:v>2155</c:v>
                </c:pt>
                <c:pt idx="613">
                  <c:v>1159</c:v>
                </c:pt>
                <c:pt idx="614">
                  <c:v>850.20001220703125</c:v>
                </c:pt>
                <c:pt idx="615">
                  <c:v>677.29998779296875</c:v>
                </c:pt>
                <c:pt idx="616">
                  <c:v>578</c:v>
                </c:pt>
                <c:pt idx="617">
                  <c:v>422.5</c:v>
                </c:pt>
                <c:pt idx="618">
                  <c:v>337.5</c:v>
                </c:pt>
                <c:pt idx="619">
                  <c:v>411.5</c:v>
                </c:pt>
                <c:pt idx="620">
                  <c:v>411.70001220703125</c:v>
                </c:pt>
                <c:pt idx="621">
                  <c:v>319.5</c:v>
                </c:pt>
                <c:pt idx="622">
                  <c:v>245.80000305175781</c:v>
                </c:pt>
                <c:pt idx="623">
                  <c:v>194</c:v>
                </c:pt>
                <c:pt idx="624">
                  <c:v>140</c:v>
                </c:pt>
                <c:pt idx="625">
                  <c:v>126.5</c:v>
                </c:pt>
                <c:pt idx="626">
                  <c:v>202</c:v>
                </c:pt>
                <c:pt idx="627">
                  <c:v>294.5</c:v>
                </c:pt>
                <c:pt idx="628">
                  <c:v>344</c:v>
                </c:pt>
                <c:pt idx="629">
                  <c:v>328.29998779296875</c:v>
                </c:pt>
                <c:pt idx="630">
                  <c:v>267.5</c:v>
                </c:pt>
                <c:pt idx="631">
                  <c:v>235.30000305175781</c:v>
                </c:pt>
                <c:pt idx="632">
                  <c:v>209.5</c:v>
                </c:pt>
                <c:pt idx="633">
                  <c:v>172.19999694824219</c:v>
                </c:pt>
                <c:pt idx="634">
                  <c:v>154.30000305175781</c:v>
                </c:pt>
                <c:pt idx="635">
                  <c:v>138.80000305175781</c:v>
                </c:pt>
                <c:pt idx="636">
                  <c:v>136.5</c:v>
                </c:pt>
                <c:pt idx="637">
                  <c:v>216.80000305175781</c:v>
                </c:pt>
                <c:pt idx="638">
                  <c:v>314.29998779296875</c:v>
                </c:pt>
                <c:pt idx="639">
                  <c:v>326.29998779296875</c:v>
                </c:pt>
                <c:pt idx="640">
                  <c:v>329.5</c:v>
                </c:pt>
                <c:pt idx="641">
                  <c:v>342.5</c:v>
                </c:pt>
                <c:pt idx="642">
                  <c:v>298.5</c:v>
                </c:pt>
                <c:pt idx="643">
                  <c:v>321</c:v>
                </c:pt>
                <c:pt idx="644">
                  <c:v>558.79998779296875</c:v>
                </c:pt>
                <c:pt idx="645">
                  <c:v>1281</c:v>
                </c:pt>
                <c:pt idx="646">
                  <c:v>4443</c:v>
                </c:pt>
                <c:pt idx="647">
                  <c:v>16240</c:v>
                </c:pt>
                <c:pt idx="648">
                  <c:v>36770</c:v>
                </c:pt>
                <c:pt idx="649">
                  <c:v>46730</c:v>
                </c:pt>
                <c:pt idx="650">
                  <c:v>33740</c:v>
                </c:pt>
                <c:pt idx="651">
                  <c:v>14340</c:v>
                </c:pt>
                <c:pt idx="652">
                  <c:v>4219</c:v>
                </c:pt>
                <c:pt idx="653">
                  <c:v>1363</c:v>
                </c:pt>
                <c:pt idx="654">
                  <c:v>636.70001220703125</c:v>
                </c:pt>
                <c:pt idx="655">
                  <c:v>395.29998779296875</c:v>
                </c:pt>
                <c:pt idx="656">
                  <c:v>276</c:v>
                </c:pt>
                <c:pt idx="657">
                  <c:v>170</c:v>
                </c:pt>
                <c:pt idx="658">
                  <c:v>137</c:v>
                </c:pt>
                <c:pt idx="659">
                  <c:v>160.30000305175781</c:v>
                </c:pt>
                <c:pt idx="660">
                  <c:v>202</c:v>
                </c:pt>
                <c:pt idx="661">
                  <c:v>245.30000305175781</c:v>
                </c:pt>
                <c:pt idx="662">
                  <c:v>234</c:v>
                </c:pt>
                <c:pt idx="663">
                  <c:v>232</c:v>
                </c:pt>
                <c:pt idx="664">
                  <c:v>253.30000305175781</c:v>
                </c:pt>
                <c:pt idx="665">
                  <c:v>210.69999694824219</c:v>
                </c:pt>
                <c:pt idx="666">
                  <c:v>149.19999694824219</c:v>
                </c:pt>
                <c:pt idx="667">
                  <c:v>116</c:v>
                </c:pt>
                <c:pt idx="668">
                  <c:v>125.80000305175781</c:v>
                </c:pt>
                <c:pt idx="669">
                  <c:v>157</c:v>
                </c:pt>
                <c:pt idx="670">
                  <c:v>190.5</c:v>
                </c:pt>
                <c:pt idx="671">
                  <c:v>228.30000305175781</c:v>
                </c:pt>
                <c:pt idx="672">
                  <c:v>232.19999694824219</c:v>
                </c:pt>
                <c:pt idx="673">
                  <c:v>268</c:v>
                </c:pt>
                <c:pt idx="674">
                  <c:v>311.5</c:v>
                </c:pt>
                <c:pt idx="675">
                  <c:v>267</c:v>
                </c:pt>
                <c:pt idx="676">
                  <c:v>225.5</c:v>
                </c:pt>
                <c:pt idx="677">
                  <c:v>193.30000305175781</c:v>
                </c:pt>
                <c:pt idx="678">
                  <c:v>171</c:v>
                </c:pt>
                <c:pt idx="679">
                  <c:v>204.69999694824219</c:v>
                </c:pt>
                <c:pt idx="680">
                  <c:v>217.80000305175781</c:v>
                </c:pt>
                <c:pt idx="681">
                  <c:v>184.5</c:v>
                </c:pt>
                <c:pt idx="682">
                  <c:v>160.30000305175781</c:v>
                </c:pt>
                <c:pt idx="683">
                  <c:v>196.19999694824219</c:v>
                </c:pt>
                <c:pt idx="684">
                  <c:v>306.5</c:v>
                </c:pt>
                <c:pt idx="685">
                  <c:v>546.29998779296875</c:v>
                </c:pt>
                <c:pt idx="686">
                  <c:v>1456</c:v>
                </c:pt>
                <c:pt idx="687">
                  <c:v>3988</c:v>
                </c:pt>
                <c:pt idx="688">
                  <c:v>9056</c:v>
                </c:pt>
                <c:pt idx="689">
                  <c:v>14890</c:v>
                </c:pt>
                <c:pt idx="690">
                  <c:v>16020</c:v>
                </c:pt>
                <c:pt idx="691">
                  <c:v>11560</c:v>
                </c:pt>
                <c:pt idx="692">
                  <c:v>6282</c:v>
                </c:pt>
                <c:pt idx="693">
                  <c:v>2792</c:v>
                </c:pt>
                <c:pt idx="694">
                  <c:v>1197</c:v>
                </c:pt>
                <c:pt idx="695">
                  <c:v>654.5</c:v>
                </c:pt>
                <c:pt idx="696">
                  <c:v>338.5</c:v>
                </c:pt>
                <c:pt idx="697">
                  <c:v>194.19999694824219</c:v>
                </c:pt>
                <c:pt idx="698">
                  <c:v>112.30000305175781</c:v>
                </c:pt>
                <c:pt idx="699">
                  <c:v>70.5</c:v>
                </c:pt>
                <c:pt idx="700">
                  <c:v>82.75</c:v>
                </c:pt>
                <c:pt idx="701">
                  <c:v>107.5</c:v>
                </c:pt>
                <c:pt idx="702">
                  <c:v>129.30000305175781</c:v>
                </c:pt>
                <c:pt idx="703">
                  <c:v>116.80000305175781</c:v>
                </c:pt>
                <c:pt idx="704">
                  <c:v>97.25</c:v>
                </c:pt>
                <c:pt idx="705">
                  <c:v>102.80000305175781</c:v>
                </c:pt>
                <c:pt idx="706">
                  <c:v>122.19999694824219</c:v>
                </c:pt>
                <c:pt idx="707">
                  <c:v>127.80000305175781</c:v>
                </c:pt>
                <c:pt idx="708">
                  <c:v>107.30000305175781</c:v>
                </c:pt>
                <c:pt idx="709">
                  <c:v>90.5</c:v>
                </c:pt>
                <c:pt idx="710">
                  <c:v>83</c:v>
                </c:pt>
                <c:pt idx="711">
                  <c:v>88.25</c:v>
                </c:pt>
                <c:pt idx="712">
                  <c:v>115.30000305175781</c:v>
                </c:pt>
                <c:pt idx="713">
                  <c:v>138.30000305175781</c:v>
                </c:pt>
                <c:pt idx="714">
                  <c:v>152</c:v>
                </c:pt>
                <c:pt idx="715">
                  <c:v>193</c:v>
                </c:pt>
                <c:pt idx="716">
                  <c:v>227.5</c:v>
                </c:pt>
                <c:pt idx="717">
                  <c:v>193.80000305175781</c:v>
                </c:pt>
                <c:pt idx="718">
                  <c:v>147.5</c:v>
                </c:pt>
                <c:pt idx="719">
                  <c:v>122.19999694824219</c:v>
                </c:pt>
                <c:pt idx="720">
                  <c:v>130.5</c:v>
                </c:pt>
                <c:pt idx="721">
                  <c:v>214.80000305175781</c:v>
                </c:pt>
                <c:pt idx="722">
                  <c:v>260.29998779296875</c:v>
                </c:pt>
                <c:pt idx="723">
                  <c:v>191.30000305175781</c:v>
                </c:pt>
                <c:pt idx="724">
                  <c:v>168.80000305175781</c:v>
                </c:pt>
                <c:pt idx="725">
                  <c:v>286.79998779296875</c:v>
                </c:pt>
                <c:pt idx="726">
                  <c:v>484.29998779296875</c:v>
                </c:pt>
                <c:pt idx="727">
                  <c:v>861.70001220703125</c:v>
                </c:pt>
                <c:pt idx="728">
                  <c:v>1767</c:v>
                </c:pt>
                <c:pt idx="729">
                  <c:v>3352</c:v>
                </c:pt>
                <c:pt idx="730">
                  <c:v>4944</c:v>
                </c:pt>
                <c:pt idx="731">
                  <c:v>5126</c:v>
                </c:pt>
                <c:pt idx="732">
                  <c:v>3646</c:v>
                </c:pt>
                <c:pt idx="733">
                  <c:v>1957</c:v>
                </c:pt>
                <c:pt idx="734">
                  <c:v>911.5</c:v>
                </c:pt>
                <c:pt idx="735">
                  <c:v>403.20001220703125</c:v>
                </c:pt>
                <c:pt idx="736">
                  <c:v>208</c:v>
                </c:pt>
                <c:pt idx="737">
                  <c:v>109</c:v>
                </c:pt>
                <c:pt idx="738">
                  <c:v>65.5</c:v>
                </c:pt>
                <c:pt idx="739">
                  <c:v>60.75</c:v>
                </c:pt>
                <c:pt idx="740">
                  <c:v>75.25</c:v>
                </c:pt>
                <c:pt idx="741">
                  <c:v>92</c:v>
                </c:pt>
                <c:pt idx="742">
                  <c:v>73</c:v>
                </c:pt>
                <c:pt idx="743">
                  <c:v>50</c:v>
                </c:pt>
                <c:pt idx="744">
                  <c:v>62</c:v>
                </c:pt>
                <c:pt idx="745">
                  <c:v>65.75</c:v>
                </c:pt>
                <c:pt idx="746">
                  <c:v>36.75</c:v>
                </c:pt>
                <c:pt idx="747">
                  <c:v>50.25</c:v>
                </c:pt>
                <c:pt idx="748">
                  <c:v>109.30000305175781</c:v>
                </c:pt>
                <c:pt idx="749">
                  <c:v>109.5</c:v>
                </c:pt>
                <c:pt idx="750">
                  <c:v>86.25</c:v>
                </c:pt>
                <c:pt idx="751">
                  <c:v>87.75</c:v>
                </c:pt>
                <c:pt idx="752">
                  <c:v>88.5</c:v>
                </c:pt>
                <c:pt idx="753">
                  <c:v>116.80000305175781</c:v>
                </c:pt>
                <c:pt idx="754">
                  <c:v>141.30000305175781</c:v>
                </c:pt>
                <c:pt idx="755">
                  <c:v>137.30000305175781</c:v>
                </c:pt>
                <c:pt idx="756">
                  <c:v>126.5</c:v>
                </c:pt>
                <c:pt idx="757">
                  <c:v>91.25</c:v>
                </c:pt>
                <c:pt idx="758">
                  <c:v>71.25</c:v>
                </c:pt>
                <c:pt idx="759">
                  <c:v>115.5</c:v>
                </c:pt>
                <c:pt idx="760">
                  <c:v>147.80000305175781</c:v>
                </c:pt>
                <c:pt idx="761">
                  <c:v>114.5</c:v>
                </c:pt>
                <c:pt idx="762">
                  <c:v>118.80000305175781</c:v>
                </c:pt>
                <c:pt idx="763">
                  <c:v>167</c:v>
                </c:pt>
                <c:pt idx="764">
                  <c:v>169</c:v>
                </c:pt>
                <c:pt idx="765">
                  <c:v>166.30000305175781</c:v>
                </c:pt>
                <c:pt idx="766">
                  <c:v>212</c:v>
                </c:pt>
                <c:pt idx="767">
                  <c:v>309.5</c:v>
                </c:pt>
                <c:pt idx="768">
                  <c:v>497.79998779296875</c:v>
                </c:pt>
                <c:pt idx="769">
                  <c:v>911.70001220703125</c:v>
                </c:pt>
                <c:pt idx="770">
                  <c:v>1444</c:v>
                </c:pt>
                <c:pt idx="771">
                  <c:v>1723</c:v>
                </c:pt>
                <c:pt idx="772">
                  <c:v>1643</c:v>
                </c:pt>
                <c:pt idx="773">
                  <c:v>1246</c:v>
                </c:pt>
                <c:pt idx="774">
                  <c:v>761</c:v>
                </c:pt>
                <c:pt idx="775">
                  <c:v>452.70001220703125</c:v>
                </c:pt>
                <c:pt idx="776">
                  <c:v>279.5</c:v>
                </c:pt>
                <c:pt idx="777">
                  <c:v>181.30000305175781</c:v>
                </c:pt>
                <c:pt idx="778">
                  <c:v>110</c:v>
                </c:pt>
                <c:pt idx="779">
                  <c:v>55</c:v>
                </c:pt>
                <c:pt idx="780">
                  <c:v>51</c:v>
                </c:pt>
                <c:pt idx="781">
                  <c:v>57</c:v>
                </c:pt>
                <c:pt idx="782">
                  <c:v>46</c:v>
                </c:pt>
                <c:pt idx="783">
                  <c:v>44</c:v>
                </c:pt>
                <c:pt idx="784">
                  <c:v>41.5</c:v>
                </c:pt>
                <c:pt idx="785">
                  <c:v>23</c:v>
                </c:pt>
                <c:pt idx="786">
                  <c:v>19</c:v>
                </c:pt>
                <c:pt idx="787">
                  <c:v>37.75</c:v>
                </c:pt>
                <c:pt idx="788">
                  <c:v>62.5</c:v>
                </c:pt>
                <c:pt idx="789">
                  <c:v>80</c:v>
                </c:pt>
                <c:pt idx="790">
                  <c:v>82</c:v>
                </c:pt>
                <c:pt idx="791">
                  <c:v>65.25</c:v>
                </c:pt>
                <c:pt idx="792">
                  <c:v>35.75</c:v>
                </c:pt>
                <c:pt idx="793">
                  <c:v>19.25</c:v>
                </c:pt>
                <c:pt idx="794">
                  <c:v>19.5</c:v>
                </c:pt>
                <c:pt idx="795">
                  <c:v>27.5</c:v>
                </c:pt>
                <c:pt idx="796">
                  <c:v>47</c:v>
                </c:pt>
                <c:pt idx="797">
                  <c:v>50</c:v>
                </c:pt>
                <c:pt idx="798">
                  <c:v>38.5</c:v>
                </c:pt>
                <c:pt idx="799">
                  <c:v>61.25</c:v>
                </c:pt>
                <c:pt idx="800">
                  <c:v>93</c:v>
                </c:pt>
                <c:pt idx="801">
                  <c:v>82.5</c:v>
                </c:pt>
                <c:pt idx="802">
                  <c:v>71.25</c:v>
                </c:pt>
                <c:pt idx="803">
                  <c:v>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5-4548-A251-BD9370C6F3E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789.26312255859375</c:v>
                </c:pt>
                <c:pt idx="1">
                  <c:v>793.859619140625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17810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5-4548-A251-BD9370C6F3E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791.6160888671875</c:v>
                </c:pt>
                <c:pt idx="1">
                  <c:v>791.6160888671875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45-4548-A251-BD9370C6F3E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min}'!$D$1:$D$18</c:f>
              <c:numCache>
                <c:formatCode>General</c:formatCode>
                <c:ptCount val="18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7375</c:v>
                </c:pt>
                <c:pt idx="4">
                  <c:v>20180</c:v>
                </c:pt>
                <c:pt idx="5">
                  <c:v>41560</c:v>
                </c:pt>
                <c:pt idx="6">
                  <c:v>77100</c:v>
                </c:pt>
                <c:pt idx="7">
                  <c:v>120700</c:v>
                </c:pt>
                <c:pt idx="8">
                  <c:v>156000</c:v>
                </c:pt>
                <c:pt idx="9">
                  <c:v>178100</c:v>
                </c:pt>
                <c:pt idx="10">
                  <c:v>158400</c:v>
                </c:pt>
                <c:pt idx="11">
                  <c:v>99090</c:v>
                </c:pt>
                <c:pt idx="12">
                  <c:v>46730</c:v>
                </c:pt>
                <c:pt idx="13">
                  <c:v>16020</c:v>
                </c:pt>
                <c:pt idx="14">
                  <c:v>5126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45-4548-A251-BD9370C6F3EE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52.247854181794551</c:v>
                </c:pt>
                <c:pt idx="1">
                  <c:v>373.19549586913064</c:v>
                </c:pt>
                <c:pt idx="2">
                  <c:v>1811.6780769171216</c:v>
                </c:pt>
                <c:pt idx="3">
                  <c:v>6636.7608323789173</c:v>
                </c:pt>
                <c:pt idx="4">
                  <c:v>18871.932893932575</c:v>
                </c:pt>
                <c:pt idx="5">
                  <c:v>42518.83852299735</c:v>
                </c:pt>
                <c:pt idx="6">
                  <c:v>77753.396584130998</c:v>
                </c:pt>
                <c:pt idx="7">
                  <c:v>119152.48460797168</c:v>
                </c:pt>
                <c:pt idx="8">
                  <c:v>157393.65973902552</c:v>
                </c:pt>
                <c:pt idx="9">
                  <c:v>177341.9814783539</c:v>
                </c:pt>
                <c:pt idx="10">
                  <c:v>158260.81908328447</c:v>
                </c:pt>
                <c:pt idx="11">
                  <c:v>100318.4527026068</c:v>
                </c:pt>
                <c:pt idx="12">
                  <c:v>45114.04302915743</c:v>
                </c:pt>
                <c:pt idx="13">
                  <c:v>15627.567714287841</c:v>
                </c:pt>
                <c:pt idx="14">
                  <c:v>4358.5100680582855</c:v>
                </c:pt>
                <c:pt idx="15">
                  <c:v>962.48442591719345</c:v>
                </c:pt>
                <c:pt idx="16">
                  <c:v>146.06714453441558</c:v>
                </c:pt>
                <c:pt idx="17">
                  <c:v>20.572505952834923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45-4548-A251-BD9370C6F3EE}"/>
            </c:ext>
          </c:extLst>
        </c:ser>
        <c:ser>
          <c:idx val="5"/>
          <c:order val="5"/>
          <c:tx>
            <c:v>Bimodal(1) 13.7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{13 min}'!$M$1:$M$31</c:f>
              <c:numCache>
                <c:formatCode>General</c:formatCode>
                <c:ptCount val="31"/>
                <c:pt idx="0">
                  <c:v>2.9321752561776958E-3</c:v>
                </c:pt>
                <c:pt idx="1">
                  <c:v>2.363678443323758E-3</c:v>
                </c:pt>
                <c:pt idx="2">
                  <c:v>1.0976059028019623E-3</c:v>
                </c:pt>
                <c:pt idx="3">
                  <c:v>3.7288905986586108E-4</c:v>
                </c:pt>
                <c:pt idx="4">
                  <c:v>1.0215765737560506E-4</c:v>
                </c:pt>
                <c:pt idx="5">
                  <c:v>2.3755687151886175E-5</c:v>
                </c:pt>
                <c:pt idx="6">
                  <c:v>4.8396468719075658E-6</c:v>
                </c:pt>
                <c:pt idx="7">
                  <c:v>8.8240292622989071E-7</c:v>
                </c:pt>
                <c:pt idx="8">
                  <c:v>1.4620651186304998E-7</c:v>
                </c:pt>
                <c:pt idx="9">
                  <c:v>2.2268391355958562E-8</c:v>
                </c:pt>
                <c:pt idx="10">
                  <c:v>3.1455067917272604E-9</c:v>
                </c:pt>
                <c:pt idx="11">
                  <c:v>4.1499421583449624E-10</c:v>
                </c:pt>
                <c:pt idx="12">
                  <c:v>5.1243858950793617E-11</c:v>
                </c:pt>
                <c:pt idx="13">
                  <c:v>6.0060569201813593E-12</c:v>
                </c:pt>
                <c:pt idx="14">
                  <c:v>1.594445861294596E-14</c:v>
                </c:pt>
                <c:pt idx="15">
                  <c:v>3.0755367946806128E-17</c:v>
                </c:pt>
                <c:pt idx="16">
                  <c:v>4.4380799633908239E-20</c:v>
                </c:pt>
                <c:pt idx="17">
                  <c:v>4.8602824045123631E-23</c:v>
                </c:pt>
                <c:pt idx="18">
                  <c:v>4.0525724021509634E-26</c:v>
                </c:pt>
                <c:pt idx="19">
                  <c:v>2.5545838305906318E-29</c:v>
                </c:pt>
                <c:pt idx="20">
                  <c:v>1.1942263912781546E-32</c:v>
                </c:pt>
                <c:pt idx="21">
                  <c:v>3.9905414338216399E-36</c:v>
                </c:pt>
                <c:pt idx="22">
                  <c:v>8.8989910406043794E-40</c:v>
                </c:pt>
                <c:pt idx="23">
                  <c:v>1.1473008415008831E-43</c:v>
                </c:pt>
                <c:pt idx="24">
                  <c:v>5.5389935555606339E-48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45-4548-A251-BD9370C6F3EE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{13 min}'!$O$1:$O$31</c:f>
              <c:numCache>
                <c:formatCode>General</c:formatCode>
                <c:ptCount val="31"/>
                <c:pt idx="0">
                  <c:v>52.210239144845318</c:v>
                </c:pt>
                <c:pt idx="1">
                  <c:v>372.60144466659085</c:v>
                </c:pt>
                <c:pt idx="2">
                  <c:v>1804.5653229094278</c:v>
                </c:pt>
                <c:pt idx="3">
                  <c:v>6572.6757636552684</c:v>
                </c:pt>
                <c:pt idx="4">
                  <c:v>18431.435898069554</c:v>
                </c:pt>
                <c:pt idx="5">
                  <c:v>40195.16565331661</c:v>
                </c:pt>
                <c:pt idx="6">
                  <c:v>68371.749515576113</c:v>
                </c:pt>
                <c:pt idx="7">
                  <c:v>90493.930023483394</c:v>
                </c:pt>
                <c:pt idx="8">
                  <c:v>92587.081945111917</c:v>
                </c:pt>
                <c:pt idx="9">
                  <c:v>72596.541194717298</c:v>
                </c:pt>
                <c:pt idx="10">
                  <c:v>43340.194196853612</c:v>
                </c:pt>
                <c:pt idx="11">
                  <c:v>19809.732822035236</c:v>
                </c:pt>
                <c:pt idx="12">
                  <c:v>7141.9197095782265</c:v>
                </c:pt>
                <c:pt idx="13">
                  <c:v>2088.0276520540324</c:v>
                </c:pt>
                <c:pt idx="14">
                  <c:v>493.97788509042834</c:v>
                </c:pt>
                <c:pt idx="15">
                  <c:v>91.811007321556914</c:v>
                </c:pt>
                <c:pt idx="16">
                  <c:v>14.541969812228984</c:v>
                </c:pt>
                <c:pt idx="17">
                  <c:v>3.1809879818218914</c:v>
                </c:pt>
                <c:pt idx="18">
                  <c:v>0.74119183480282758</c:v>
                </c:pt>
                <c:pt idx="19">
                  <c:v>0.1132633316559107</c:v>
                </c:pt>
                <c:pt idx="20">
                  <c:v>1.6094996616008703E-2</c:v>
                </c:pt>
                <c:pt idx="21">
                  <c:v>2.1316415586779191E-3</c:v>
                </c:pt>
                <c:pt idx="22">
                  <c:v>2.5877931444065174E-4</c:v>
                </c:pt>
                <c:pt idx="23">
                  <c:v>2.6332725950229066E-5</c:v>
                </c:pt>
                <c:pt idx="24">
                  <c:v>1.6032280806229842E-6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45-4548-A251-BD9370C6F3EE}"/>
            </c:ext>
          </c:extLst>
        </c:ser>
        <c:ser>
          <c:idx val="7"/>
          <c:order val="7"/>
          <c:tx>
            <c:v>Bimodal(3) 13.7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{13 min}'!$V$1:$V$31</c:f>
              <c:numCache>
                <c:formatCode>General</c:formatCode>
                <c:ptCount val="31"/>
                <c:pt idx="0">
                  <c:v>3.4682861693056947E-2</c:v>
                </c:pt>
                <c:pt idx="1">
                  <c:v>0.59168752409646896</c:v>
                </c:pt>
                <c:pt idx="2">
                  <c:v>7.1116564017912349</c:v>
                </c:pt>
                <c:pt idx="3">
                  <c:v>64.084695834588928</c:v>
                </c:pt>
                <c:pt idx="4">
                  <c:v>440.49689370536407</c:v>
                </c:pt>
                <c:pt idx="5">
                  <c:v>2323.6728459250503</c:v>
                </c:pt>
                <c:pt idx="6">
                  <c:v>9381.6470637152433</c:v>
                </c:pt>
                <c:pt idx="7">
                  <c:v>28658.554583605881</c:v>
                </c:pt>
                <c:pt idx="8">
                  <c:v>64806.577793767414</c:v>
                </c:pt>
                <c:pt idx="9">
                  <c:v>104745.44028361436</c:v>
                </c:pt>
                <c:pt idx="10">
                  <c:v>114920.6248864277</c:v>
                </c:pt>
                <c:pt idx="11">
                  <c:v>80508.719880571152</c:v>
                </c:pt>
                <c:pt idx="12">
                  <c:v>37972.12331957915</c:v>
                </c:pt>
                <c:pt idx="13">
                  <c:v>13539.540062233802</c:v>
                </c:pt>
                <c:pt idx="14">
                  <c:v>3864.5321829678569</c:v>
                </c:pt>
                <c:pt idx="15">
                  <c:v>870.67341859563658</c:v>
                </c:pt>
                <c:pt idx="16">
                  <c:v>131.52517472218659</c:v>
                </c:pt>
                <c:pt idx="17">
                  <c:v>17.39151797101303</c:v>
                </c:pt>
                <c:pt idx="18">
                  <c:v>6.9226009119443095</c:v>
                </c:pt>
                <c:pt idx="19">
                  <c:v>1.1017764905934035</c:v>
                </c:pt>
                <c:pt idx="20">
                  <c:v>0.1622094155831523</c:v>
                </c:pt>
                <c:pt idx="21">
                  <c:v>2.2247005093047577E-2</c:v>
                </c:pt>
                <c:pt idx="22">
                  <c:v>2.8491424040926472E-3</c:v>
                </c:pt>
                <c:pt idx="23">
                  <c:v>3.3145947933630311E-4</c:v>
                </c:pt>
                <c:pt idx="24">
                  <c:v>2.7749850715877983E-5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45-4548-A251-BD9370C6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12528"/>
        <c:axId val="891734576"/>
      </c:scatterChart>
      <c:valAx>
        <c:axId val="891712528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34576"/>
        <c:crosses val="autoZero"/>
        <c:crossBetween val="midCat"/>
      </c:valAx>
      <c:valAx>
        <c:axId val="89173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1252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{13 min}'!$I$78</c:f>
              <c:numCache>
                <c:formatCode>General</c:formatCode>
                <c:ptCount val="1"/>
                <c:pt idx="0">
                  <c:v>2.5148102553024664E-9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67-4BD6-90D3-98A61870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1710864"/>
        <c:axId val="89171460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67-4BD6-90D3-98A61870B40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67-4BD6-90D3-98A61870B40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67-4BD6-90D3-98A61870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10864"/>
        <c:axId val="891714608"/>
      </c:scatterChart>
      <c:catAx>
        <c:axId val="89171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714608"/>
        <c:crosses val="autoZero"/>
        <c:auto val="1"/>
        <c:lblAlgn val="ctr"/>
        <c:lblOffset val="100"/>
        <c:noMultiLvlLbl val="0"/>
      </c:catAx>
      <c:valAx>
        <c:axId val="8917146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171086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{13 min}'!$K$101:$K$120</c:f>
              <c:numCache>
                <c:formatCode>General</c:formatCode>
                <c:ptCount val="20"/>
                <c:pt idx="0">
                  <c:v>9.018087416936314E-7</c:v>
                </c:pt>
                <c:pt idx="1">
                  <c:v>1.3753941146854911E-6</c:v>
                </c:pt>
                <c:pt idx="2">
                  <c:v>2.8120463869822157E-2</c:v>
                </c:pt>
                <c:pt idx="3">
                  <c:v>0.23145340085614591</c:v>
                </c:pt>
                <c:pt idx="4">
                  <c:v>9.1420909857581505E-7</c:v>
                </c:pt>
                <c:pt idx="5">
                  <c:v>1.3753941147236658E-6</c:v>
                </c:pt>
                <c:pt idx="6">
                  <c:v>1.3753941147618407E-6</c:v>
                </c:pt>
                <c:pt idx="7">
                  <c:v>1.162697288370351E-6</c:v>
                </c:pt>
                <c:pt idx="8">
                  <c:v>0.41217830923424587</c:v>
                </c:pt>
                <c:pt idx="9">
                  <c:v>1.3753941147236658E-6</c:v>
                </c:pt>
              </c:numCache>
            </c:numRef>
          </c:xVal>
          <c:yVal>
            <c:numRef>
              <c:f>'Sheet1 {13 min}'!$Q$101:$Q$120</c:f>
              <c:numCache>
                <c:formatCode>General</c:formatCode>
                <c:ptCount val="20"/>
                <c:pt idx="0">
                  <c:v>0.14741760435833742</c:v>
                </c:pt>
                <c:pt idx="1">
                  <c:v>0.15539431698744893</c:v>
                </c:pt>
                <c:pt idx="2">
                  <c:v>2.0150118419101967E-2</c:v>
                </c:pt>
                <c:pt idx="3">
                  <c:v>0.1412836317999808</c:v>
                </c:pt>
                <c:pt idx="4">
                  <c:v>0.15324338355710898</c:v>
                </c:pt>
                <c:pt idx="5">
                  <c:v>0.15467524740882432</c:v>
                </c:pt>
                <c:pt idx="6">
                  <c:v>2.2656976953232717E-2</c:v>
                </c:pt>
                <c:pt idx="7">
                  <c:v>0.17566237927268666</c:v>
                </c:pt>
                <c:pt idx="8">
                  <c:v>5.7709222536334807E-2</c:v>
                </c:pt>
                <c:pt idx="9">
                  <c:v>2.2619466058581731E-2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E-40A8-974B-E64BE6F24EBD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{13 min}'!$M$101:$M$120</c:f>
              <c:numCache>
                <c:formatCode>General</c:formatCode>
                <c:ptCount val="20"/>
                <c:pt idx="0">
                  <c:v>9.227602635041281</c:v>
                </c:pt>
                <c:pt idx="1">
                  <c:v>10.155274471081064</c:v>
                </c:pt>
                <c:pt idx="2">
                  <c:v>9.8147275429022542</c:v>
                </c:pt>
                <c:pt idx="3">
                  <c:v>10.502264339562768</c:v>
                </c:pt>
                <c:pt idx="4">
                  <c:v>10.206711472869262</c:v>
                </c:pt>
                <c:pt idx="5">
                  <c:v>10.010238196306934</c:v>
                </c:pt>
                <c:pt idx="6">
                  <c:v>8.8985156596403314</c:v>
                </c:pt>
                <c:pt idx="7">
                  <c:v>9.8037290699193154</c:v>
                </c:pt>
                <c:pt idx="8">
                  <c:v>9.7580538833334707</c:v>
                </c:pt>
                <c:pt idx="9">
                  <c:v>9.2377183454798164</c:v>
                </c:pt>
              </c:numCache>
            </c:numRef>
          </c:xVal>
          <c:yVal>
            <c:numRef>
              <c:f>'Sheet1 {13 min}'!$R$101:$R$120</c:f>
              <c:numCache>
                <c:formatCode>General</c:formatCode>
                <c:ptCount val="20"/>
                <c:pt idx="0">
                  <c:v>0.29702884874170798</c:v>
                </c:pt>
                <c:pt idx="1">
                  <c:v>0.72892646869337563</c:v>
                </c:pt>
                <c:pt idx="2">
                  <c:v>0.62478648548054461</c:v>
                </c:pt>
                <c:pt idx="3">
                  <c:v>0.74859083795640791</c:v>
                </c:pt>
                <c:pt idx="4">
                  <c:v>0.64398880558534854</c:v>
                </c:pt>
                <c:pt idx="5">
                  <c:v>0.59765841298920985</c:v>
                </c:pt>
                <c:pt idx="6">
                  <c:v>0.33884733588967014</c:v>
                </c:pt>
                <c:pt idx="7">
                  <c:v>0.63478425157687413</c:v>
                </c:pt>
                <c:pt idx="8">
                  <c:v>0.59775103234737614</c:v>
                </c:pt>
                <c:pt idx="9">
                  <c:v>0.37314586140433437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E-40A8-974B-E64BE6F24EBD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{13 min}'!$O$101:$O$120</c:f>
              <c:numCache>
                <c:formatCode>General</c:formatCode>
                <c:ptCount val="20"/>
                <c:pt idx="0">
                  <c:v>11.57275027663524</c:v>
                </c:pt>
                <c:pt idx="1">
                  <c:v>12.304663298604583</c:v>
                </c:pt>
                <c:pt idx="2">
                  <c:v>12.303732498663081</c:v>
                </c:pt>
                <c:pt idx="3">
                  <c:v>12.985651187278263</c:v>
                </c:pt>
                <c:pt idx="4">
                  <c:v>12.622777016050364</c:v>
                </c:pt>
                <c:pt idx="5">
                  <c:v>12.163405146533</c:v>
                </c:pt>
                <c:pt idx="6">
                  <c:v>11.749243876003545</c:v>
                </c:pt>
                <c:pt idx="7">
                  <c:v>11.993782924816967</c:v>
                </c:pt>
                <c:pt idx="8">
                  <c:v>11.844650032585642</c:v>
                </c:pt>
                <c:pt idx="9">
                  <c:v>11.603985160028817</c:v>
                </c:pt>
              </c:numCache>
            </c:numRef>
          </c:xVal>
          <c:yVal>
            <c:numRef>
              <c:f>'Sheet1 {13 min}'!$S$101:$S$120</c:f>
              <c:numCache>
                <c:formatCode>General</c:formatCode>
                <c:ptCount val="20"/>
                <c:pt idx="0">
                  <c:v>0.55555354689995462</c:v>
                </c:pt>
                <c:pt idx="1">
                  <c:v>0.11567921431917547</c:v>
                </c:pt>
                <c:pt idx="2">
                  <c:v>0.35506339610035337</c:v>
                </c:pt>
                <c:pt idx="3">
                  <c:v>0.11012553024361123</c:v>
                </c:pt>
                <c:pt idx="4">
                  <c:v>0.20276781085754239</c:v>
                </c:pt>
                <c:pt idx="5">
                  <c:v>0.24766633960196588</c:v>
                </c:pt>
                <c:pt idx="6">
                  <c:v>0.63849568715709715</c:v>
                </c:pt>
                <c:pt idx="7">
                  <c:v>0.18955336915043927</c:v>
                </c:pt>
                <c:pt idx="8">
                  <c:v>0.34453974511628904</c:v>
                </c:pt>
                <c:pt idx="9">
                  <c:v>0.60423467253708385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E-40A8-974B-E64BE6F2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12528"/>
        <c:axId val="891713360"/>
      </c:scatterChart>
      <c:valAx>
        <c:axId val="8917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13360"/>
        <c:crosses val="autoZero"/>
        <c:crossBetween val="midCat"/>
      </c:valAx>
      <c:valAx>
        <c:axId val="891713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1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{14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{14 min}'!$B$1:$B$804</c:f>
              <c:numCache>
                <c:formatCode>General</c:formatCode>
                <c:ptCount val="804"/>
                <c:pt idx="0">
                  <c:v>88.5</c:v>
                </c:pt>
                <c:pt idx="1">
                  <c:v>58</c:v>
                </c:pt>
                <c:pt idx="2">
                  <c:v>16.5</c:v>
                </c:pt>
                <c:pt idx="3">
                  <c:v>2.25</c:v>
                </c:pt>
                <c:pt idx="4">
                  <c:v>0</c:v>
                </c:pt>
                <c:pt idx="5">
                  <c:v>0</c:v>
                </c:pt>
                <c:pt idx="6">
                  <c:v>2.75</c:v>
                </c:pt>
                <c:pt idx="7">
                  <c:v>7.25</c:v>
                </c:pt>
                <c:pt idx="8">
                  <c:v>6.25</c:v>
                </c:pt>
                <c:pt idx="9">
                  <c:v>6.75</c:v>
                </c:pt>
                <c:pt idx="10">
                  <c:v>17</c:v>
                </c:pt>
                <c:pt idx="11">
                  <c:v>22.75</c:v>
                </c:pt>
                <c:pt idx="12">
                  <c:v>17.75</c:v>
                </c:pt>
                <c:pt idx="13">
                  <c:v>42.5</c:v>
                </c:pt>
                <c:pt idx="14">
                  <c:v>87.25</c:v>
                </c:pt>
                <c:pt idx="15">
                  <c:v>72.5</c:v>
                </c:pt>
                <c:pt idx="16">
                  <c:v>34.5</c:v>
                </c:pt>
                <c:pt idx="17">
                  <c:v>26.75</c:v>
                </c:pt>
                <c:pt idx="18">
                  <c:v>28</c:v>
                </c:pt>
                <c:pt idx="19">
                  <c:v>38.5</c:v>
                </c:pt>
                <c:pt idx="20">
                  <c:v>40.25</c:v>
                </c:pt>
                <c:pt idx="21">
                  <c:v>36.5</c:v>
                </c:pt>
                <c:pt idx="22">
                  <c:v>41</c:v>
                </c:pt>
                <c:pt idx="23">
                  <c:v>49.25</c:v>
                </c:pt>
                <c:pt idx="24">
                  <c:v>64.5</c:v>
                </c:pt>
                <c:pt idx="25">
                  <c:v>74.5</c:v>
                </c:pt>
                <c:pt idx="26">
                  <c:v>88.25</c:v>
                </c:pt>
                <c:pt idx="27">
                  <c:v>115.80000305175781</c:v>
                </c:pt>
                <c:pt idx="28">
                  <c:v>172.19999694824219</c:v>
                </c:pt>
                <c:pt idx="29">
                  <c:v>284.79998779296875</c:v>
                </c:pt>
                <c:pt idx="30">
                  <c:v>359</c:v>
                </c:pt>
                <c:pt idx="31">
                  <c:v>411.5</c:v>
                </c:pt>
                <c:pt idx="32">
                  <c:v>775</c:v>
                </c:pt>
                <c:pt idx="33">
                  <c:v>1515</c:v>
                </c:pt>
                <c:pt idx="34">
                  <c:v>1932</c:v>
                </c:pt>
                <c:pt idx="35">
                  <c:v>1599</c:v>
                </c:pt>
                <c:pt idx="36">
                  <c:v>989.79998779296875</c:v>
                </c:pt>
                <c:pt idx="37">
                  <c:v>496.79998779296875</c:v>
                </c:pt>
                <c:pt idx="38">
                  <c:v>252.5</c:v>
                </c:pt>
                <c:pt idx="39">
                  <c:v>171.19999694824219</c:v>
                </c:pt>
                <c:pt idx="40">
                  <c:v>85</c:v>
                </c:pt>
                <c:pt idx="41">
                  <c:v>46.75</c:v>
                </c:pt>
                <c:pt idx="42">
                  <c:v>65.75</c:v>
                </c:pt>
                <c:pt idx="43">
                  <c:v>76.75</c:v>
                </c:pt>
                <c:pt idx="44">
                  <c:v>62.5</c:v>
                </c:pt>
                <c:pt idx="45">
                  <c:v>39.5</c:v>
                </c:pt>
                <c:pt idx="46">
                  <c:v>36.5</c:v>
                </c:pt>
                <c:pt idx="47">
                  <c:v>43.5</c:v>
                </c:pt>
                <c:pt idx="48">
                  <c:v>25.75</c:v>
                </c:pt>
                <c:pt idx="49">
                  <c:v>5</c:v>
                </c:pt>
                <c:pt idx="50">
                  <c:v>7.25</c:v>
                </c:pt>
                <c:pt idx="51">
                  <c:v>20.75</c:v>
                </c:pt>
                <c:pt idx="52">
                  <c:v>24.75</c:v>
                </c:pt>
                <c:pt idx="53">
                  <c:v>36</c:v>
                </c:pt>
                <c:pt idx="54">
                  <c:v>80.25</c:v>
                </c:pt>
                <c:pt idx="55">
                  <c:v>102.80000305175781</c:v>
                </c:pt>
                <c:pt idx="56">
                  <c:v>65</c:v>
                </c:pt>
                <c:pt idx="57">
                  <c:v>38.75</c:v>
                </c:pt>
                <c:pt idx="58">
                  <c:v>48.5</c:v>
                </c:pt>
                <c:pt idx="59">
                  <c:v>43.25</c:v>
                </c:pt>
                <c:pt idx="60">
                  <c:v>41.75</c:v>
                </c:pt>
                <c:pt idx="61">
                  <c:v>62.5</c:v>
                </c:pt>
                <c:pt idx="62">
                  <c:v>70.75</c:v>
                </c:pt>
                <c:pt idx="63">
                  <c:v>49</c:v>
                </c:pt>
                <c:pt idx="64">
                  <c:v>16.75</c:v>
                </c:pt>
                <c:pt idx="65">
                  <c:v>20.75</c:v>
                </c:pt>
                <c:pt idx="66">
                  <c:v>48.25</c:v>
                </c:pt>
                <c:pt idx="67">
                  <c:v>61.5</c:v>
                </c:pt>
                <c:pt idx="68">
                  <c:v>109</c:v>
                </c:pt>
                <c:pt idx="69">
                  <c:v>201.5</c:v>
                </c:pt>
                <c:pt idx="70">
                  <c:v>309.79998779296875</c:v>
                </c:pt>
                <c:pt idx="71">
                  <c:v>518.29998779296875</c:v>
                </c:pt>
                <c:pt idx="72">
                  <c:v>1195</c:v>
                </c:pt>
                <c:pt idx="73">
                  <c:v>3055</c:v>
                </c:pt>
                <c:pt idx="74">
                  <c:v>5807</c:v>
                </c:pt>
                <c:pt idx="75">
                  <c:v>7496</c:v>
                </c:pt>
                <c:pt idx="76">
                  <c:v>6638</c:v>
                </c:pt>
                <c:pt idx="77">
                  <c:v>4073</c:v>
                </c:pt>
                <c:pt idx="78">
                  <c:v>1849</c:v>
                </c:pt>
                <c:pt idx="79">
                  <c:v>784.79998779296875</c:v>
                </c:pt>
                <c:pt idx="80">
                  <c:v>388.20001220703125</c:v>
                </c:pt>
                <c:pt idx="81">
                  <c:v>164.80000305175781</c:v>
                </c:pt>
                <c:pt idx="82">
                  <c:v>66.5</c:v>
                </c:pt>
                <c:pt idx="83">
                  <c:v>73.75</c:v>
                </c:pt>
                <c:pt idx="84">
                  <c:v>48.25</c:v>
                </c:pt>
                <c:pt idx="85">
                  <c:v>20</c:v>
                </c:pt>
                <c:pt idx="86">
                  <c:v>41.25</c:v>
                </c:pt>
                <c:pt idx="87">
                  <c:v>88.5</c:v>
                </c:pt>
                <c:pt idx="88">
                  <c:v>100</c:v>
                </c:pt>
                <c:pt idx="89">
                  <c:v>65</c:v>
                </c:pt>
                <c:pt idx="90">
                  <c:v>57.25</c:v>
                </c:pt>
                <c:pt idx="91">
                  <c:v>63.75</c:v>
                </c:pt>
                <c:pt idx="92">
                  <c:v>44.5</c:v>
                </c:pt>
                <c:pt idx="93">
                  <c:v>32.75</c:v>
                </c:pt>
                <c:pt idx="94">
                  <c:v>26.25</c:v>
                </c:pt>
                <c:pt idx="95">
                  <c:v>17.25</c:v>
                </c:pt>
                <c:pt idx="96">
                  <c:v>19</c:v>
                </c:pt>
                <c:pt idx="97">
                  <c:v>34.75</c:v>
                </c:pt>
                <c:pt idx="98">
                  <c:v>51</c:v>
                </c:pt>
                <c:pt idx="99">
                  <c:v>69.5</c:v>
                </c:pt>
                <c:pt idx="100">
                  <c:v>104</c:v>
                </c:pt>
                <c:pt idx="101">
                  <c:v>119.80000305175781</c:v>
                </c:pt>
                <c:pt idx="102">
                  <c:v>102.5</c:v>
                </c:pt>
                <c:pt idx="103">
                  <c:v>80</c:v>
                </c:pt>
                <c:pt idx="104">
                  <c:v>67.75</c:v>
                </c:pt>
                <c:pt idx="105">
                  <c:v>84</c:v>
                </c:pt>
                <c:pt idx="106">
                  <c:v>120.80000305175781</c:v>
                </c:pt>
                <c:pt idx="107">
                  <c:v>119.5</c:v>
                </c:pt>
                <c:pt idx="108">
                  <c:v>148</c:v>
                </c:pt>
                <c:pt idx="109">
                  <c:v>255.30000305175781</c:v>
                </c:pt>
                <c:pt idx="110">
                  <c:v>323.70001220703125</c:v>
                </c:pt>
                <c:pt idx="111">
                  <c:v>392.20001220703125</c:v>
                </c:pt>
                <c:pt idx="112">
                  <c:v>867</c:v>
                </c:pt>
                <c:pt idx="113">
                  <c:v>2407</c:v>
                </c:pt>
                <c:pt idx="114">
                  <c:v>6117</c:v>
                </c:pt>
                <c:pt idx="115">
                  <c:v>13170</c:v>
                </c:pt>
                <c:pt idx="116">
                  <c:v>19300</c:v>
                </c:pt>
                <c:pt idx="117">
                  <c:v>17550</c:v>
                </c:pt>
                <c:pt idx="118">
                  <c:v>9890</c:v>
                </c:pt>
                <c:pt idx="119">
                  <c:v>3454</c:v>
                </c:pt>
                <c:pt idx="120">
                  <c:v>894.5</c:v>
                </c:pt>
                <c:pt idx="121">
                  <c:v>392</c:v>
                </c:pt>
                <c:pt idx="122">
                  <c:v>203.80000305175781</c:v>
                </c:pt>
                <c:pt idx="123">
                  <c:v>152.80000305175781</c:v>
                </c:pt>
                <c:pt idx="124">
                  <c:v>154.30000305175781</c:v>
                </c:pt>
                <c:pt idx="125">
                  <c:v>116.80000305175781</c:v>
                </c:pt>
                <c:pt idx="126">
                  <c:v>103.5</c:v>
                </c:pt>
                <c:pt idx="127">
                  <c:v>96.75</c:v>
                </c:pt>
                <c:pt idx="128">
                  <c:v>67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72.25</c:v>
                </c:pt>
                <c:pt idx="133">
                  <c:v>91.25</c:v>
                </c:pt>
                <c:pt idx="134">
                  <c:v>65.25</c:v>
                </c:pt>
                <c:pt idx="135">
                  <c:v>30.75</c:v>
                </c:pt>
                <c:pt idx="136">
                  <c:v>48.25</c:v>
                </c:pt>
                <c:pt idx="137">
                  <c:v>76.25</c:v>
                </c:pt>
                <c:pt idx="138">
                  <c:v>55</c:v>
                </c:pt>
                <c:pt idx="139">
                  <c:v>25.75</c:v>
                </c:pt>
                <c:pt idx="140">
                  <c:v>31.5</c:v>
                </c:pt>
                <c:pt idx="141">
                  <c:v>58</c:v>
                </c:pt>
                <c:pt idx="142">
                  <c:v>123</c:v>
                </c:pt>
                <c:pt idx="143">
                  <c:v>166.80000305175781</c:v>
                </c:pt>
                <c:pt idx="144">
                  <c:v>146</c:v>
                </c:pt>
                <c:pt idx="145">
                  <c:v>149.19999694824219</c:v>
                </c:pt>
                <c:pt idx="146">
                  <c:v>157.5</c:v>
                </c:pt>
                <c:pt idx="147">
                  <c:v>134.69999694824219</c:v>
                </c:pt>
                <c:pt idx="148">
                  <c:v>150.19999694824219</c:v>
                </c:pt>
                <c:pt idx="149">
                  <c:v>201</c:v>
                </c:pt>
                <c:pt idx="150">
                  <c:v>178.30000305175781</c:v>
                </c:pt>
                <c:pt idx="151">
                  <c:v>141.80000305175781</c:v>
                </c:pt>
                <c:pt idx="152">
                  <c:v>279.70001220703125</c:v>
                </c:pt>
                <c:pt idx="153">
                  <c:v>816</c:v>
                </c:pt>
                <c:pt idx="154">
                  <c:v>2696</c:v>
                </c:pt>
                <c:pt idx="155">
                  <c:v>9232</c:v>
                </c:pt>
                <c:pt idx="156">
                  <c:v>23190</c:v>
                </c:pt>
                <c:pt idx="157">
                  <c:v>34740</c:v>
                </c:pt>
                <c:pt idx="158">
                  <c:v>30390</c:v>
                </c:pt>
                <c:pt idx="159">
                  <c:v>16180</c:v>
                </c:pt>
                <c:pt idx="160">
                  <c:v>5717</c:v>
                </c:pt>
                <c:pt idx="161">
                  <c:v>1657</c:v>
                </c:pt>
                <c:pt idx="162">
                  <c:v>671.79998779296875</c:v>
                </c:pt>
                <c:pt idx="163">
                  <c:v>401.79998779296875</c:v>
                </c:pt>
                <c:pt idx="164">
                  <c:v>267</c:v>
                </c:pt>
                <c:pt idx="165">
                  <c:v>189.30000305175781</c:v>
                </c:pt>
                <c:pt idx="166">
                  <c:v>116.5</c:v>
                </c:pt>
                <c:pt idx="167">
                  <c:v>90</c:v>
                </c:pt>
                <c:pt idx="168">
                  <c:v>98.5</c:v>
                </c:pt>
                <c:pt idx="169">
                  <c:v>81.5</c:v>
                </c:pt>
                <c:pt idx="170">
                  <c:v>99.25</c:v>
                </c:pt>
                <c:pt idx="171">
                  <c:v>116.80000305175781</c:v>
                </c:pt>
                <c:pt idx="172">
                  <c:v>60.25</c:v>
                </c:pt>
                <c:pt idx="173">
                  <c:v>18.25</c:v>
                </c:pt>
                <c:pt idx="174">
                  <c:v>26.75</c:v>
                </c:pt>
                <c:pt idx="175">
                  <c:v>83.25</c:v>
                </c:pt>
                <c:pt idx="176">
                  <c:v>171.80000305175781</c:v>
                </c:pt>
                <c:pt idx="177">
                  <c:v>182</c:v>
                </c:pt>
                <c:pt idx="178">
                  <c:v>99.5</c:v>
                </c:pt>
                <c:pt idx="179">
                  <c:v>49.75</c:v>
                </c:pt>
                <c:pt idx="180">
                  <c:v>68</c:v>
                </c:pt>
                <c:pt idx="181">
                  <c:v>90</c:v>
                </c:pt>
                <c:pt idx="182">
                  <c:v>113</c:v>
                </c:pt>
                <c:pt idx="183">
                  <c:v>120.5</c:v>
                </c:pt>
                <c:pt idx="184">
                  <c:v>88</c:v>
                </c:pt>
                <c:pt idx="185">
                  <c:v>70.25</c:v>
                </c:pt>
                <c:pt idx="186">
                  <c:v>82.5</c:v>
                </c:pt>
                <c:pt idx="187">
                  <c:v>94</c:v>
                </c:pt>
                <c:pt idx="188">
                  <c:v>115</c:v>
                </c:pt>
                <c:pt idx="189">
                  <c:v>166.80000305175781</c:v>
                </c:pt>
                <c:pt idx="190">
                  <c:v>204.69999694824219</c:v>
                </c:pt>
                <c:pt idx="191">
                  <c:v>257.20001220703125</c:v>
                </c:pt>
                <c:pt idx="192">
                  <c:v>428.70001220703125</c:v>
                </c:pt>
                <c:pt idx="193">
                  <c:v>672.29998779296875</c:v>
                </c:pt>
                <c:pt idx="194">
                  <c:v>1116</c:v>
                </c:pt>
                <c:pt idx="195">
                  <c:v>3104</c:v>
                </c:pt>
                <c:pt idx="196">
                  <c:v>10190</c:v>
                </c:pt>
                <c:pt idx="197">
                  <c:v>26420</c:v>
                </c:pt>
                <c:pt idx="198">
                  <c:v>42140</c:v>
                </c:pt>
                <c:pt idx="199">
                  <c:v>38160</c:v>
                </c:pt>
                <c:pt idx="200">
                  <c:v>19470</c:v>
                </c:pt>
                <c:pt idx="201">
                  <c:v>6078</c:v>
                </c:pt>
                <c:pt idx="202">
                  <c:v>1681</c:v>
                </c:pt>
                <c:pt idx="203">
                  <c:v>646.79998779296875</c:v>
                </c:pt>
                <c:pt idx="204">
                  <c:v>355.79998779296875</c:v>
                </c:pt>
                <c:pt idx="205">
                  <c:v>203.5</c:v>
                </c:pt>
                <c:pt idx="206">
                  <c:v>129</c:v>
                </c:pt>
                <c:pt idx="207">
                  <c:v>118</c:v>
                </c:pt>
                <c:pt idx="208">
                  <c:v>125.19999694824219</c:v>
                </c:pt>
                <c:pt idx="209">
                  <c:v>145.80000305175781</c:v>
                </c:pt>
                <c:pt idx="210">
                  <c:v>166</c:v>
                </c:pt>
                <c:pt idx="211">
                  <c:v>163.30000305175781</c:v>
                </c:pt>
                <c:pt idx="212">
                  <c:v>154.5</c:v>
                </c:pt>
                <c:pt idx="213">
                  <c:v>142.5</c:v>
                </c:pt>
                <c:pt idx="214">
                  <c:v>145</c:v>
                </c:pt>
                <c:pt idx="215">
                  <c:v>161.30000305175781</c:v>
                </c:pt>
                <c:pt idx="216">
                  <c:v>151.5</c:v>
                </c:pt>
                <c:pt idx="217">
                  <c:v>130.80000305175781</c:v>
                </c:pt>
                <c:pt idx="218">
                  <c:v>128.5</c:v>
                </c:pt>
                <c:pt idx="219">
                  <c:v>139.5</c:v>
                </c:pt>
                <c:pt idx="220">
                  <c:v>162</c:v>
                </c:pt>
                <c:pt idx="221">
                  <c:v>178</c:v>
                </c:pt>
                <c:pt idx="222">
                  <c:v>129.80000305175781</c:v>
                </c:pt>
                <c:pt idx="223">
                  <c:v>76.25</c:v>
                </c:pt>
                <c:pt idx="224">
                  <c:v>86</c:v>
                </c:pt>
                <c:pt idx="225">
                  <c:v>84.75</c:v>
                </c:pt>
                <c:pt idx="226">
                  <c:v>79.75</c:v>
                </c:pt>
                <c:pt idx="227">
                  <c:v>94.75</c:v>
                </c:pt>
                <c:pt idx="228">
                  <c:v>82.5</c:v>
                </c:pt>
                <c:pt idx="229">
                  <c:v>97</c:v>
                </c:pt>
                <c:pt idx="230">
                  <c:v>117.5</c:v>
                </c:pt>
                <c:pt idx="231">
                  <c:v>108.30000305175781</c:v>
                </c:pt>
                <c:pt idx="232">
                  <c:v>163</c:v>
                </c:pt>
                <c:pt idx="233">
                  <c:v>276</c:v>
                </c:pt>
                <c:pt idx="234">
                  <c:v>373</c:v>
                </c:pt>
                <c:pt idx="235">
                  <c:v>683.20001220703125</c:v>
                </c:pt>
                <c:pt idx="236">
                  <c:v>2446</c:v>
                </c:pt>
                <c:pt idx="237">
                  <c:v>9186</c:v>
                </c:pt>
                <c:pt idx="238">
                  <c:v>23930</c:v>
                </c:pt>
                <c:pt idx="239">
                  <c:v>36600</c:v>
                </c:pt>
                <c:pt idx="240">
                  <c:v>32580</c:v>
                </c:pt>
                <c:pt idx="241">
                  <c:v>17570</c:v>
                </c:pt>
                <c:pt idx="242">
                  <c:v>6216</c:v>
                </c:pt>
                <c:pt idx="243">
                  <c:v>1858</c:v>
                </c:pt>
                <c:pt idx="244">
                  <c:v>912.70001220703125</c:v>
                </c:pt>
                <c:pt idx="245">
                  <c:v>608.5</c:v>
                </c:pt>
                <c:pt idx="246">
                  <c:v>309.20001220703125</c:v>
                </c:pt>
                <c:pt idx="247">
                  <c:v>169.5</c:v>
                </c:pt>
                <c:pt idx="248">
                  <c:v>163.30000305175781</c:v>
                </c:pt>
                <c:pt idx="249">
                  <c:v>100.5</c:v>
                </c:pt>
                <c:pt idx="250">
                  <c:v>51.5</c:v>
                </c:pt>
                <c:pt idx="251">
                  <c:v>73.75</c:v>
                </c:pt>
                <c:pt idx="252">
                  <c:v>82.5</c:v>
                </c:pt>
                <c:pt idx="253">
                  <c:v>69.5</c:v>
                </c:pt>
                <c:pt idx="254">
                  <c:v>73.75</c:v>
                </c:pt>
                <c:pt idx="255">
                  <c:v>99.5</c:v>
                </c:pt>
                <c:pt idx="256">
                  <c:v>137</c:v>
                </c:pt>
                <c:pt idx="257">
                  <c:v>149</c:v>
                </c:pt>
                <c:pt idx="258">
                  <c:v>131.5</c:v>
                </c:pt>
                <c:pt idx="259">
                  <c:v>139</c:v>
                </c:pt>
                <c:pt idx="260">
                  <c:v>169.80000305175781</c:v>
                </c:pt>
                <c:pt idx="261">
                  <c:v>183.5</c:v>
                </c:pt>
                <c:pt idx="262">
                  <c:v>149</c:v>
                </c:pt>
                <c:pt idx="263">
                  <c:v>124.5</c:v>
                </c:pt>
                <c:pt idx="264">
                  <c:v>158.30000305175781</c:v>
                </c:pt>
                <c:pt idx="265">
                  <c:v>169.80000305175781</c:v>
                </c:pt>
                <c:pt idx="266">
                  <c:v>148.19999694824219</c:v>
                </c:pt>
                <c:pt idx="267">
                  <c:v>143.80000305175781</c:v>
                </c:pt>
                <c:pt idx="268">
                  <c:v>148.19999694824219</c:v>
                </c:pt>
                <c:pt idx="269">
                  <c:v>147</c:v>
                </c:pt>
                <c:pt idx="270">
                  <c:v>130</c:v>
                </c:pt>
                <c:pt idx="271">
                  <c:v>99</c:v>
                </c:pt>
                <c:pt idx="272">
                  <c:v>77</c:v>
                </c:pt>
                <c:pt idx="273">
                  <c:v>135.5</c:v>
                </c:pt>
                <c:pt idx="274">
                  <c:v>313.20001220703125</c:v>
                </c:pt>
                <c:pt idx="275">
                  <c:v>469</c:v>
                </c:pt>
                <c:pt idx="276">
                  <c:v>705.29998779296875</c:v>
                </c:pt>
                <c:pt idx="277">
                  <c:v>1890</c:v>
                </c:pt>
                <c:pt idx="278">
                  <c:v>6724</c:v>
                </c:pt>
                <c:pt idx="279">
                  <c:v>16690</c:v>
                </c:pt>
                <c:pt idx="280">
                  <c:v>24290</c:v>
                </c:pt>
                <c:pt idx="281">
                  <c:v>21290</c:v>
                </c:pt>
                <c:pt idx="282">
                  <c:v>12140</c:v>
                </c:pt>
                <c:pt idx="283">
                  <c:v>5076</c:v>
                </c:pt>
                <c:pt idx="284">
                  <c:v>1828</c:v>
                </c:pt>
                <c:pt idx="285">
                  <c:v>713.29998779296875</c:v>
                </c:pt>
                <c:pt idx="286">
                  <c:v>385.70001220703125</c:v>
                </c:pt>
                <c:pt idx="287">
                  <c:v>271.70001220703125</c:v>
                </c:pt>
                <c:pt idx="288">
                  <c:v>159.5</c:v>
                </c:pt>
                <c:pt idx="289">
                  <c:v>86.5</c:v>
                </c:pt>
                <c:pt idx="290">
                  <c:v>74.75</c:v>
                </c:pt>
                <c:pt idx="291">
                  <c:v>108.5</c:v>
                </c:pt>
                <c:pt idx="292">
                  <c:v>173.5</c:v>
                </c:pt>
                <c:pt idx="293">
                  <c:v>190.30000305175781</c:v>
                </c:pt>
                <c:pt idx="294">
                  <c:v>146.5</c:v>
                </c:pt>
                <c:pt idx="295">
                  <c:v>117.30000305175781</c:v>
                </c:pt>
                <c:pt idx="296">
                  <c:v>120.5</c:v>
                </c:pt>
                <c:pt idx="297">
                  <c:v>118.80000305175781</c:v>
                </c:pt>
                <c:pt idx="298">
                  <c:v>93.75</c:v>
                </c:pt>
                <c:pt idx="299">
                  <c:v>86</c:v>
                </c:pt>
                <c:pt idx="300">
                  <c:v>146.19999694824219</c:v>
                </c:pt>
                <c:pt idx="301">
                  <c:v>214</c:v>
                </c:pt>
                <c:pt idx="302">
                  <c:v>210.69999694824219</c:v>
                </c:pt>
                <c:pt idx="303">
                  <c:v>206.5</c:v>
                </c:pt>
                <c:pt idx="304">
                  <c:v>187.69999694824219</c:v>
                </c:pt>
                <c:pt idx="305">
                  <c:v>101.30000305175781</c:v>
                </c:pt>
                <c:pt idx="306">
                  <c:v>49.75</c:v>
                </c:pt>
                <c:pt idx="307">
                  <c:v>63.75</c:v>
                </c:pt>
                <c:pt idx="308">
                  <c:v>96.75</c:v>
                </c:pt>
                <c:pt idx="309">
                  <c:v>106</c:v>
                </c:pt>
                <c:pt idx="310">
                  <c:v>72</c:v>
                </c:pt>
                <c:pt idx="311">
                  <c:v>55.25</c:v>
                </c:pt>
                <c:pt idx="312">
                  <c:v>81.5</c:v>
                </c:pt>
                <c:pt idx="313">
                  <c:v>124</c:v>
                </c:pt>
                <c:pt idx="314">
                  <c:v>158.69999694824219</c:v>
                </c:pt>
                <c:pt idx="315">
                  <c:v>227.69999694824219</c:v>
                </c:pt>
                <c:pt idx="316">
                  <c:v>394</c:v>
                </c:pt>
                <c:pt idx="317">
                  <c:v>676.29998779296875</c:v>
                </c:pt>
                <c:pt idx="318">
                  <c:v>1669</c:v>
                </c:pt>
                <c:pt idx="319">
                  <c:v>4803</c:v>
                </c:pt>
                <c:pt idx="320">
                  <c:v>10740</c:v>
                </c:pt>
                <c:pt idx="321">
                  <c:v>15450</c:v>
                </c:pt>
                <c:pt idx="322">
                  <c:v>13620</c:v>
                </c:pt>
                <c:pt idx="323">
                  <c:v>7539</c:v>
                </c:pt>
                <c:pt idx="324">
                  <c:v>2909</c:v>
                </c:pt>
                <c:pt idx="325">
                  <c:v>962.5</c:v>
                </c:pt>
                <c:pt idx="326">
                  <c:v>304.29998779296875</c:v>
                </c:pt>
                <c:pt idx="327">
                  <c:v>147</c:v>
                </c:pt>
                <c:pt idx="328">
                  <c:v>189.30000305175781</c:v>
                </c:pt>
                <c:pt idx="329">
                  <c:v>153.80000305175781</c:v>
                </c:pt>
                <c:pt idx="330">
                  <c:v>80.5</c:v>
                </c:pt>
                <c:pt idx="331">
                  <c:v>55</c:v>
                </c:pt>
                <c:pt idx="332">
                  <c:v>44.75</c:v>
                </c:pt>
                <c:pt idx="333">
                  <c:v>48.5</c:v>
                </c:pt>
                <c:pt idx="334">
                  <c:v>67.75</c:v>
                </c:pt>
                <c:pt idx="335">
                  <c:v>69.5</c:v>
                </c:pt>
                <c:pt idx="336">
                  <c:v>55.75</c:v>
                </c:pt>
                <c:pt idx="337">
                  <c:v>72.25</c:v>
                </c:pt>
                <c:pt idx="338">
                  <c:v>97.75</c:v>
                </c:pt>
                <c:pt idx="339">
                  <c:v>83.25</c:v>
                </c:pt>
                <c:pt idx="340">
                  <c:v>79.25</c:v>
                </c:pt>
                <c:pt idx="341">
                  <c:v>109.30000305175781</c:v>
                </c:pt>
                <c:pt idx="342">
                  <c:v>120</c:v>
                </c:pt>
                <c:pt idx="343">
                  <c:v>99.75</c:v>
                </c:pt>
                <c:pt idx="344">
                  <c:v>82.5</c:v>
                </c:pt>
                <c:pt idx="345">
                  <c:v>76.25</c:v>
                </c:pt>
                <c:pt idx="346">
                  <c:v>69.5</c:v>
                </c:pt>
                <c:pt idx="347">
                  <c:v>63</c:v>
                </c:pt>
                <c:pt idx="348">
                  <c:v>75</c:v>
                </c:pt>
                <c:pt idx="349">
                  <c:v>103</c:v>
                </c:pt>
                <c:pt idx="350">
                  <c:v>101</c:v>
                </c:pt>
                <c:pt idx="351">
                  <c:v>94</c:v>
                </c:pt>
                <c:pt idx="352">
                  <c:v>104.30000305175781</c:v>
                </c:pt>
                <c:pt idx="353">
                  <c:v>94.75</c:v>
                </c:pt>
                <c:pt idx="354">
                  <c:v>100.5</c:v>
                </c:pt>
                <c:pt idx="355">
                  <c:v>147</c:v>
                </c:pt>
                <c:pt idx="356">
                  <c:v>251</c:v>
                </c:pt>
                <c:pt idx="357">
                  <c:v>412.20001220703125</c:v>
                </c:pt>
                <c:pt idx="358">
                  <c:v>678.5</c:v>
                </c:pt>
                <c:pt idx="359">
                  <c:v>1514</c:v>
                </c:pt>
                <c:pt idx="360">
                  <c:v>3725</c:v>
                </c:pt>
                <c:pt idx="361">
                  <c:v>7351</c:v>
                </c:pt>
                <c:pt idx="362">
                  <c:v>10140</c:v>
                </c:pt>
                <c:pt idx="363">
                  <c:v>9238</c:v>
                </c:pt>
                <c:pt idx="364">
                  <c:v>5454</c:v>
                </c:pt>
                <c:pt idx="365">
                  <c:v>2188</c:v>
                </c:pt>
                <c:pt idx="366">
                  <c:v>826.20001220703125</c:v>
                </c:pt>
                <c:pt idx="367">
                  <c:v>488.79998779296875</c:v>
                </c:pt>
                <c:pt idx="368">
                  <c:v>316.5</c:v>
                </c:pt>
                <c:pt idx="369">
                  <c:v>178</c:v>
                </c:pt>
                <c:pt idx="370">
                  <c:v>101</c:v>
                </c:pt>
                <c:pt idx="371">
                  <c:v>61.25</c:v>
                </c:pt>
                <c:pt idx="372">
                  <c:v>82</c:v>
                </c:pt>
                <c:pt idx="373">
                  <c:v>104.30000305175781</c:v>
                </c:pt>
                <c:pt idx="374">
                  <c:v>74.25</c:v>
                </c:pt>
                <c:pt idx="375">
                  <c:v>45.75</c:v>
                </c:pt>
                <c:pt idx="376">
                  <c:v>48.5</c:v>
                </c:pt>
                <c:pt idx="377">
                  <c:v>62.25</c:v>
                </c:pt>
                <c:pt idx="378">
                  <c:v>65.75</c:v>
                </c:pt>
                <c:pt idx="379">
                  <c:v>77.25</c:v>
                </c:pt>
                <c:pt idx="380">
                  <c:v>105</c:v>
                </c:pt>
                <c:pt idx="381">
                  <c:v>107.69999694824219</c:v>
                </c:pt>
                <c:pt idx="382">
                  <c:v>85.75</c:v>
                </c:pt>
                <c:pt idx="383">
                  <c:v>78.25</c:v>
                </c:pt>
                <c:pt idx="384">
                  <c:v>98.75</c:v>
                </c:pt>
                <c:pt idx="385">
                  <c:v>117</c:v>
                </c:pt>
                <c:pt idx="386">
                  <c:v>121.5</c:v>
                </c:pt>
                <c:pt idx="387">
                  <c:v>116.80000305175781</c:v>
                </c:pt>
                <c:pt idx="388">
                  <c:v>102</c:v>
                </c:pt>
                <c:pt idx="389">
                  <c:v>102.5</c:v>
                </c:pt>
                <c:pt idx="390">
                  <c:v>109</c:v>
                </c:pt>
                <c:pt idx="391">
                  <c:v>120.80000305175781</c:v>
                </c:pt>
                <c:pt idx="392">
                  <c:v>142.5</c:v>
                </c:pt>
                <c:pt idx="393">
                  <c:v>143</c:v>
                </c:pt>
                <c:pt idx="394">
                  <c:v>128.80000305175781</c:v>
                </c:pt>
                <c:pt idx="395">
                  <c:v>123.80000305175781</c:v>
                </c:pt>
                <c:pt idx="396">
                  <c:v>203.5</c:v>
                </c:pt>
                <c:pt idx="397">
                  <c:v>372</c:v>
                </c:pt>
                <c:pt idx="398">
                  <c:v>556.5</c:v>
                </c:pt>
                <c:pt idx="399">
                  <c:v>799.20001220703125</c:v>
                </c:pt>
                <c:pt idx="400">
                  <c:v>1673</c:v>
                </c:pt>
                <c:pt idx="401">
                  <c:v>4741</c:v>
                </c:pt>
                <c:pt idx="402">
                  <c:v>10180</c:v>
                </c:pt>
                <c:pt idx="403">
                  <c:v>13930</c:v>
                </c:pt>
                <c:pt idx="404">
                  <c:v>12430</c:v>
                </c:pt>
                <c:pt idx="405">
                  <c:v>7718</c:v>
                </c:pt>
                <c:pt idx="406">
                  <c:v>3511</c:v>
                </c:pt>
                <c:pt idx="407">
                  <c:v>1267</c:v>
                </c:pt>
                <c:pt idx="408">
                  <c:v>588</c:v>
                </c:pt>
                <c:pt idx="409">
                  <c:v>430.5</c:v>
                </c:pt>
                <c:pt idx="410">
                  <c:v>253.80000305175781</c:v>
                </c:pt>
                <c:pt idx="411">
                  <c:v>106</c:v>
                </c:pt>
                <c:pt idx="412">
                  <c:v>72</c:v>
                </c:pt>
                <c:pt idx="413">
                  <c:v>90.5</c:v>
                </c:pt>
                <c:pt idx="414">
                  <c:v>130.80000305175781</c:v>
                </c:pt>
                <c:pt idx="415">
                  <c:v>169.80000305175781</c:v>
                </c:pt>
                <c:pt idx="416">
                  <c:v>162.5</c:v>
                </c:pt>
                <c:pt idx="417">
                  <c:v>116</c:v>
                </c:pt>
                <c:pt idx="418">
                  <c:v>59.25</c:v>
                </c:pt>
                <c:pt idx="419">
                  <c:v>54.25</c:v>
                </c:pt>
                <c:pt idx="420">
                  <c:v>120.5</c:v>
                </c:pt>
                <c:pt idx="421">
                  <c:v>156.69999694824219</c:v>
                </c:pt>
                <c:pt idx="422">
                  <c:v>127</c:v>
                </c:pt>
                <c:pt idx="423">
                  <c:v>125</c:v>
                </c:pt>
                <c:pt idx="424">
                  <c:v>170.5</c:v>
                </c:pt>
                <c:pt idx="425">
                  <c:v>195.19999694824219</c:v>
                </c:pt>
                <c:pt idx="426">
                  <c:v>174.19999694824219</c:v>
                </c:pt>
                <c:pt idx="427">
                  <c:v>138.30000305175781</c:v>
                </c:pt>
                <c:pt idx="428">
                  <c:v>124.19999694824219</c:v>
                </c:pt>
                <c:pt idx="429">
                  <c:v>192.30000305175781</c:v>
                </c:pt>
                <c:pt idx="430">
                  <c:v>291.79998779296875</c:v>
                </c:pt>
                <c:pt idx="431">
                  <c:v>261.20001220703125</c:v>
                </c:pt>
                <c:pt idx="432">
                  <c:v>154.30000305175781</c:v>
                </c:pt>
                <c:pt idx="433">
                  <c:v>125.5</c:v>
                </c:pt>
                <c:pt idx="434">
                  <c:v>157</c:v>
                </c:pt>
                <c:pt idx="435">
                  <c:v>154.30000305175781</c:v>
                </c:pt>
                <c:pt idx="436">
                  <c:v>109.30000305175781</c:v>
                </c:pt>
                <c:pt idx="437">
                  <c:v>149.5</c:v>
                </c:pt>
                <c:pt idx="438">
                  <c:v>451.5</c:v>
                </c:pt>
                <c:pt idx="439">
                  <c:v>871.70001220703125</c:v>
                </c:pt>
                <c:pt idx="440">
                  <c:v>1310</c:v>
                </c:pt>
                <c:pt idx="441">
                  <c:v>2817</c:v>
                </c:pt>
                <c:pt idx="442">
                  <c:v>8345</c:v>
                </c:pt>
                <c:pt idx="443">
                  <c:v>21500</c:v>
                </c:pt>
                <c:pt idx="444">
                  <c:v>35070</c:v>
                </c:pt>
                <c:pt idx="445">
                  <c:v>33450</c:v>
                </c:pt>
                <c:pt idx="446">
                  <c:v>18760</c:v>
                </c:pt>
                <c:pt idx="447">
                  <c:v>6556</c:v>
                </c:pt>
                <c:pt idx="448">
                  <c:v>1788</c:v>
                </c:pt>
                <c:pt idx="449">
                  <c:v>672.79998779296875</c:v>
                </c:pt>
                <c:pt idx="450">
                  <c:v>447</c:v>
                </c:pt>
                <c:pt idx="451">
                  <c:v>287.5</c:v>
                </c:pt>
                <c:pt idx="452">
                  <c:v>179</c:v>
                </c:pt>
                <c:pt idx="453">
                  <c:v>173</c:v>
                </c:pt>
                <c:pt idx="454">
                  <c:v>175.5</c:v>
                </c:pt>
                <c:pt idx="455">
                  <c:v>187.30000305175781</c:v>
                </c:pt>
                <c:pt idx="456">
                  <c:v>280.5</c:v>
                </c:pt>
                <c:pt idx="457">
                  <c:v>346.70001220703125</c:v>
                </c:pt>
                <c:pt idx="458">
                  <c:v>302.70001220703125</c:v>
                </c:pt>
                <c:pt idx="459">
                  <c:v>260.29998779296875</c:v>
                </c:pt>
                <c:pt idx="460">
                  <c:v>231</c:v>
                </c:pt>
                <c:pt idx="461">
                  <c:v>171.19999694824219</c:v>
                </c:pt>
                <c:pt idx="462">
                  <c:v>152.80000305175781</c:v>
                </c:pt>
                <c:pt idx="463">
                  <c:v>185.30000305175781</c:v>
                </c:pt>
                <c:pt idx="464">
                  <c:v>167.5</c:v>
                </c:pt>
                <c:pt idx="465">
                  <c:v>129.5</c:v>
                </c:pt>
                <c:pt idx="466">
                  <c:v>170.19999694824219</c:v>
                </c:pt>
                <c:pt idx="467">
                  <c:v>253.5</c:v>
                </c:pt>
                <c:pt idx="468">
                  <c:v>296</c:v>
                </c:pt>
                <c:pt idx="469">
                  <c:v>266.79998779296875</c:v>
                </c:pt>
                <c:pt idx="470">
                  <c:v>199.19999694824219</c:v>
                </c:pt>
                <c:pt idx="471">
                  <c:v>188</c:v>
                </c:pt>
                <c:pt idx="472">
                  <c:v>214.30000305175781</c:v>
                </c:pt>
                <c:pt idx="473">
                  <c:v>232.5</c:v>
                </c:pt>
                <c:pt idx="474">
                  <c:v>331</c:v>
                </c:pt>
                <c:pt idx="475">
                  <c:v>417</c:v>
                </c:pt>
                <c:pt idx="476">
                  <c:v>435.5</c:v>
                </c:pt>
                <c:pt idx="477">
                  <c:v>494</c:v>
                </c:pt>
                <c:pt idx="478">
                  <c:v>548</c:v>
                </c:pt>
                <c:pt idx="479">
                  <c:v>646.5</c:v>
                </c:pt>
                <c:pt idx="480">
                  <c:v>869.70001220703125</c:v>
                </c:pt>
                <c:pt idx="481">
                  <c:v>1215</c:v>
                </c:pt>
                <c:pt idx="482">
                  <c:v>2724</c:v>
                </c:pt>
                <c:pt idx="483">
                  <c:v>12570</c:v>
                </c:pt>
                <c:pt idx="484">
                  <c:v>44410</c:v>
                </c:pt>
                <c:pt idx="485">
                  <c:v>83510</c:v>
                </c:pt>
                <c:pt idx="486">
                  <c:v>82880</c:v>
                </c:pt>
                <c:pt idx="487">
                  <c:v>43310</c:v>
                </c:pt>
                <c:pt idx="488">
                  <c:v>12140</c:v>
                </c:pt>
                <c:pt idx="489">
                  <c:v>2602</c:v>
                </c:pt>
                <c:pt idx="490">
                  <c:v>830.5</c:v>
                </c:pt>
                <c:pt idx="491">
                  <c:v>549.5</c:v>
                </c:pt>
                <c:pt idx="492">
                  <c:v>535.5</c:v>
                </c:pt>
                <c:pt idx="493">
                  <c:v>466</c:v>
                </c:pt>
                <c:pt idx="494">
                  <c:v>381</c:v>
                </c:pt>
                <c:pt idx="495">
                  <c:v>327</c:v>
                </c:pt>
                <c:pt idx="496">
                  <c:v>258</c:v>
                </c:pt>
                <c:pt idx="497">
                  <c:v>220.30000305175781</c:v>
                </c:pt>
                <c:pt idx="498">
                  <c:v>181.30000305175781</c:v>
                </c:pt>
                <c:pt idx="499">
                  <c:v>113.30000305175781</c:v>
                </c:pt>
                <c:pt idx="500">
                  <c:v>91.25</c:v>
                </c:pt>
                <c:pt idx="501">
                  <c:v>128.80000305175781</c:v>
                </c:pt>
                <c:pt idx="502">
                  <c:v>184.69999694824219</c:v>
                </c:pt>
                <c:pt idx="503">
                  <c:v>228.80000305175781</c:v>
                </c:pt>
                <c:pt idx="504">
                  <c:v>276.5</c:v>
                </c:pt>
                <c:pt idx="505">
                  <c:v>353.79998779296875</c:v>
                </c:pt>
                <c:pt idx="506">
                  <c:v>373.70001220703125</c:v>
                </c:pt>
                <c:pt idx="507">
                  <c:v>276.79998779296875</c:v>
                </c:pt>
                <c:pt idx="508">
                  <c:v>214.5</c:v>
                </c:pt>
                <c:pt idx="509">
                  <c:v>268</c:v>
                </c:pt>
                <c:pt idx="510">
                  <c:v>328.5</c:v>
                </c:pt>
                <c:pt idx="511">
                  <c:v>336</c:v>
                </c:pt>
                <c:pt idx="512">
                  <c:v>359.20001220703125</c:v>
                </c:pt>
                <c:pt idx="513">
                  <c:v>429.29998779296875</c:v>
                </c:pt>
                <c:pt idx="514">
                  <c:v>494.70001220703125</c:v>
                </c:pt>
                <c:pt idx="515">
                  <c:v>525.79998779296875</c:v>
                </c:pt>
                <c:pt idx="516">
                  <c:v>490.5</c:v>
                </c:pt>
                <c:pt idx="517">
                  <c:v>478</c:v>
                </c:pt>
                <c:pt idx="518">
                  <c:v>589</c:v>
                </c:pt>
                <c:pt idx="519">
                  <c:v>640</c:v>
                </c:pt>
                <c:pt idx="520">
                  <c:v>666.5</c:v>
                </c:pt>
                <c:pt idx="521">
                  <c:v>758.20001220703125</c:v>
                </c:pt>
                <c:pt idx="522">
                  <c:v>931.5</c:v>
                </c:pt>
                <c:pt idx="523">
                  <c:v>2859</c:v>
                </c:pt>
                <c:pt idx="524">
                  <c:v>18390</c:v>
                </c:pt>
                <c:pt idx="525">
                  <c:v>76240</c:v>
                </c:pt>
                <c:pt idx="526">
                  <c:v>148500</c:v>
                </c:pt>
                <c:pt idx="527">
                  <c:v>141900</c:v>
                </c:pt>
                <c:pt idx="528">
                  <c:v>66410</c:v>
                </c:pt>
                <c:pt idx="529">
                  <c:v>14800</c:v>
                </c:pt>
                <c:pt idx="530">
                  <c:v>2579</c:v>
                </c:pt>
                <c:pt idx="531">
                  <c:v>1025</c:v>
                </c:pt>
                <c:pt idx="532">
                  <c:v>922.5</c:v>
                </c:pt>
                <c:pt idx="533">
                  <c:v>934.20001220703125</c:v>
                </c:pt>
                <c:pt idx="534">
                  <c:v>704.79998779296875</c:v>
                </c:pt>
                <c:pt idx="535">
                  <c:v>461</c:v>
                </c:pt>
                <c:pt idx="536">
                  <c:v>363.20001220703125</c:v>
                </c:pt>
                <c:pt idx="537">
                  <c:v>383.70001220703125</c:v>
                </c:pt>
                <c:pt idx="538">
                  <c:v>401.29998779296875</c:v>
                </c:pt>
                <c:pt idx="539">
                  <c:v>395.29998779296875</c:v>
                </c:pt>
                <c:pt idx="540">
                  <c:v>357.20001220703125</c:v>
                </c:pt>
                <c:pt idx="541">
                  <c:v>240.19999694824219</c:v>
                </c:pt>
                <c:pt idx="542">
                  <c:v>126.30000305175781</c:v>
                </c:pt>
                <c:pt idx="543">
                  <c:v>137</c:v>
                </c:pt>
                <c:pt idx="544">
                  <c:v>258.70001220703125</c:v>
                </c:pt>
                <c:pt idx="545">
                  <c:v>440.5</c:v>
                </c:pt>
                <c:pt idx="546">
                  <c:v>580.79998779296875</c:v>
                </c:pt>
                <c:pt idx="547">
                  <c:v>547.29998779296875</c:v>
                </c:pt>
                <c:pt idx="548">
                  <c:v>467.29998779296875</c:v>
                </c:pt>
                <c:pt idx="549">
                  <c:v>463.79998779296875</c:v>
                </c:pt>
                <c:pt idx="550">
                  <c:v>432</c:v>
                </c:pt>
                <c:pt idx="551">
                  <c:v>344.70001220703125</c:v>
                </c:pt>
                <c:pt idx="552">
                  <c:v>250.5</c:v>
                </c:pt>
                <c:pt idx="553">
                  <c:v>235.69999694824219</c:v>
                </c:pt>
                <c:pt idx="554">
                  <c:v>286.79998779296875</c:v>
                </c:pt>
                <c:pt idx="555">
                  <c:v>356.5</c:v>
                </c:pt>
                <c:pt idx="556">
                  <c:v>435</c:v>
                </c:pt>
                <c:pt idx="557">
                  <c:v>453.20001220703125</c:v>
                </c:pt>
                <c:pt idx="558">
                  <c:v>454</c:v>
                </c:pt>
                <c:pt idx="559">
                  <c:v>483.5</c:v>
                </c:pt>
                <c:pt idx="560">
                  <c:v>564.79998779296875</c:v>
                </c:pt>
                <c:pt idx="561">
                  <c:v>650</c:v>
                </c:pt>
                <c:pt idx="562">
                  <c:v>760</c:v>
                </c:pt>
                <c:pt idx="563">
                  <c:v>1301</c:v>
                </c:pt>
                <c:pt idx="564">
                  <c:v>4252</c:v>
                </c:pt>
                <c:pt idx="565">
                  <c:v>24810</c:v>
                </c:pt>
                <c:pt idx="566">
                  <c:v>96140</c:v>
                </c:pt>
                <c:pt idx="567">
                  <c:v>175100</c:v>
                </c:pt>
                <c:pt idx="568">
                  <c:v>155500</c:v>
                </c:pt>
                <c:pt idx="569">
                  <c:v>67250</c:v>
                </c:pt>
                <c:pt idx="570">
                  <c:v>13780</c:v>
                </c:pt>
                <c:pt idx="571">
                  <c:v>2191</c:v>
                </c:pt>
                <c:pt idx="572">
                  <c:v>1013</c:v>
                </c:pt>
                <c:pt idx="573">
                  <c:v>1151</c:v>
                </c:pt>
                <c:pt idx="574">
                  <c:v>1294</c:v>
                </c:pt>
                <c:pt idx="575">
                  <c:v>1030</c:v>
                </c:pt>
                <c:pt idx="576">
                  <c:v>660.70001220703125</c:v>
                </c:pt>
                <c:pt idx="577">
                  <c:v>394.20001220703125</c:v>
                </c:pt>
                <c:pt idx="578">
                  <c:v>349</c:v>
                </c:pt>
                <c:pt idx="579">
                  <c:v>540.20001220703125</c:v>
                </c:pt>
                <c:pt idx="580">
                  <c:v>628.70001220703125</c:v>
                </c:pt>
                <c:pt idx="581">
                  <c:v>482.20001220703125</c:v>
                </c:pt>
                <c:pt idx="582">
                  <c:v>295</c:v>
                </c:pt>
                <c:pt idx="583">
                  <c:v>179.30000305175781</c:v>
                </c:pt>
                <c:pt idx="584">
                  <c:v>184.30000305175781</c:v>
                </c:pt>
                <c:pt idx="585">
                  <c:v>298</c:v>
                </c:pt>
                <c:pt idx="586">
                  <c:v>407.70001220703125</c:v>
                </c:pt>
                <c:pt idx="587">
                  <c:v>520.70001220703125</c:v>
                </c:pt>
                <c:pt idx="588">
                  <c:v>584</c:v>
                </c:pt>
                <c:pt idx="589">
                  <c:v>528.20001220703125</c:v>
                </c:pt>
                <c:pt idx="590">
                  <c:v>479</c:v>
                </c:pt>
                <c:pt idx="591">
                  <c:v>421.79998779296875</c:v>
                </c:pt>
                <c:pt idx="592">
                  <c:v>319.20001220703125</c:v>
                </c:pt>
                <c:pt idx="593">
                  <c:v>275.70001220703125</c:v>
                </c:pt>
                <c:pt idx="594">
                  <c:v>282.20001220703125</c:v>
                </c:pt>
                <c:pt idx="595">
                  <c:v>305.29998779296875</c:v>
                </c:pt>
                <c:pt idx="596">
                  <c:v>367.20001220703125</c:v>
                </c:pt>
                <c:pt idx="597">
                  <c:v>490</c:v>
                </c:pt>
                <c:pt idx="598">
                  <c:v>562.20001220703125</c:v>
                </c:pt>
                <c:pt idx="599">
                  <c:v>565.20001220703125</c:v>
                </c:pt>
                <c:pt idx="600">
                  <c:v>686</c:v>
                </c:pt>
                <c:pt idx="601">
                  <c:v>800.79998779296875</c:v>
                </c:pt>
                <c:pt idx="602">
                  <c:v>719.70001220703125</c:v>
                </c:pt>
                <c:pt idx="603">
                  <c:v>635.29998779296875</c:v>
                </c:pt>
                <c:pt idx="604">
                  <c:v>1112</c:v>
                </c:pt>
                <c:pt idx="605">
                  <c:v>4709</c:v>
                </c:pt>
                <c:pt idx="606">
                  <c:v>25650</c:v>
                </c:pt>
                <c:pt idx="607">
                  <c:v>85300</c:v>
                </c:pt>
                <c:pt idx="608">
                  <c:v>139200</c:v>
                </c:pt>
                <c:pt idx="609">
                  <c:v>112400</c:v>
                </c:pt>
                <c:pt idx="610">
                  <c:v>44150</c:v>
                </c:pt>
                <c:pt idx="611">
                  <c:v>8873</c:v>
                </c:pt>
                <c:pt idx="612">
                  <c:v>2111</c:v>
                </c:pt>
                <c:pt idx="613">
                  <c:v>1132</c:v>
                </c:pt>
                <c:pt idx="614">
                  <c:v>957.5</c:v>
                </c:pt>
                <c:pt idx="615">
                  <c:v>914.29998779296875</c:v>
                </c:pt>
                <c:pt idx="616">
                  <c:v>860</c:v>
                </c:pt>
                <c:pt idx="617">
                  <c:v>706.70001220703125</c:v>
                </c:pt>
                <c:pt idx="618">
                  <c:v>508</c:v>
                </c:pt>
                <c:pt idx="619">
                  <c:v>365.5</c:v>
                </c:pt>
                <c:pt idx="620">
                  <c:v>295.5</c:v>
                </c:pt>
                <c:pt idx="621">
                  <c:v>264</c:v>
                </c:pt>
                <c:pt idx="622">
                  <c:v>209.80000305175781</c:v>
                </c:pt>
                <c:pt idx="623">
                  <c:v>171</c:v>
                </c:pt>
                <c:pt idx="624">
                  <c:v>193</c:v>
                </c:pt>
                <c:pt idx="625">
                  <c:v>187.69999694824219</c:v>
                </c:pt>
                <c:pt idx="626">
                  <c:v>186.30000305175781</c:v>
                </c:pt>
                <c:pt idx="627">
                  <c:v>308.70001220703125</c:v>
                </c:pt>
                <c:pt idx="628">
                  <c:v>437.5</c:v>
                </c:pt>
                <c:pt idx="629">
                  <c:v>409.5</c:v>
                </c:pt>
                <c:pt idx="630">
                  <c:v>340.5</c:v>
                </c:pt>
                <c:pt idx="631">
                  <c:v>382.20001220703125</c:v>
                </c:pt>
                <c:pt idx="632">
                  <c:v>424.20001220703125</c:v>
                </c:pt>
                <c:pt idx="633">
                  <c:v>368.79998779296875</c:v>
                </c:pt>
                <c:pt idx="634">
                  <c:v>274.79998779296875</c:v>
                </c:pt>
                <c:pt idx="635">
                  <c:v>207</c:v>
                </c:pt>
                <c:pt idx="636">
                  <c:v>211.5</c:v>
                </c:pt>
                <c:pt idx="637">
                  <c:v>247.5</c:v>
                </c:pt>
                <c:pt idx="638">
                  <c:v>266.5</c:v>
                </c:pt>
                <c:pt idx="639">
                  <c:v>309.5</c:v>
                </c:pt>
                <c:pt idx="640">
                  <c:v>360.5</c:v>
                </c:pt>
                <c:pt idx="641">
                  <c:v>396.70001220703125</c:v>
                </c:pt>
                <c:pt idx="642">
                  <c:v>392</c:v>
                </c:pt>
                <c:pt idx="643">
                  <c:v>338.5</c:v>
                </c:pt>
                <c:pt idx="644">
                  <c:v>519.20001220703125</c:v>
                </c:pt>
                <c:pt idx="645">
                  <c:v>1306</c:v>
                </c:pt>
                <c:pt idx="646">
                  <c:v>5003</c:v>
                </c:pt>
                <c:pt idx="647">
                  <c:v>20480</c:v>
                </c:pt>
                <c:pt idx="648">
                  <c:v>51270</c:v>
                </c:pt>
                <c:pt idx="649">
                  <c:v>69940</c:v>
                </c:pt>
                <c:pt idx="650">
                  <c:v>51850</c:v>
                </c:pt>
                <c:pt idx="651">
                  <c:v>21070</c:v>
                </c:pt>
                <c:pt idx="652">
                  <c:v>5327</c:v>
                </c:pt>
                <c:pt idx="653">
                  <c:v>1378</c:v>
                </c:pt>
                <c:pt idx="654">
                  <c:v>618.29998779296875</c:v>
                </c:pt>
                <c:pt idx="655">
                  <c:v>475.5</c:v>
                </c:pt>
                <c:pt idx="656">
                  <c:v>420.5</c:v>
                </c:pt>
                <c:pt idx="657">
                  <c:v>362.70001220703125</c:v>
                </c:pt>
                <c:pt idx="658">
                  <c:v>293.5</c:v>
                </c:pt>
                <c:pt idx="659">
                  <c:v>253.30000305175781</c:v>
                </c:pt>
                <c:pt idx="660">
                  <c:v>190</c:v>
                </c:pt>
                <c:pt idx="661">
                  <c:v>184.30000305175781</c:v>
                </c:pt>
                <c:pt idx="662">
                  <c:v>276.79998779296875</c:v>
                </c:pt>
                <c:pt idx="663">
                  <c:v>309</c:v>
                </c:pt>
                <c:pt idx="664">
                  <c:v>254</c:v>
                </c:pt>
                <c:pt idx="665">
                  <c:v>235.30000305175781</c:v>
                </c:pt>
                <c:pt idx="666">
                  <c:v>234.19999694824219</c:v>
                </c:pt>
                <c:pt idx="667">
                  <c:v>180.5</c:v>
                </c:pt>
                <c:pt idx="668">
                  <c:v>137.5</c:v>
                </c:pt>
                <c:pt idx="669">
                  <c:v>137.69999694824219</c:v>
                </c:pt>
                <c:pt idx="670">
                  <c:v>154.80000305175781</c:v>
                </c:pt>
                <c:pt idx="671">
                  <c:v>189.5</c:v>
                </c:pt>
                <c:pt idx="672">
                  <c:v>225.19999694824219</c:v>
                </c:pt>
                <c:pt idx="673">
                  <c:v>256.29998779296875</c:v>
                </c:pt>
                <c:pt idx="674">
                  <c:v>260.70001220703125</c:v>
                </c:pt>
                <c:pt idx="675">
                  <c:v>230</c:v>
                </c:pt>
                <c:pt idx="676">
                  <c:v>239.5</c:v>
                </c:pt>
                <c:pt idx="677">
                  <c:v>244</c:v>
                </c:pt>
                <c:pt idx="678">
                  <c:v>181.69999694824219</c:v>
                </c:pt>
                <c:pt idx="679">
                  <c:v>200.69999694824219</c:v>
                </c:pt>
                <c:pt idx="680">
                  <c:v>289.5</c:v>
                </c:pt>
                <c:pt idx="681">
                  <c:v>273.70001220703125</c:v>
                </c:pt>
                <c:pt idx="682">
                  <c:v>222.30000305175781</c:v>
                </c:pt>
                <c:pt idx="683">
                  <c:v>206</c:v>
                </c:pt>
                <c:pt idx="684">
                  <c:v>278</c:v>
                </c:pt>
                <c:pt idx="685">
                  <c:v>534</c:v>
                </c:pt>
                <c:pt idx="686">
                  <c:v>1337</c:v>
                </c:pt>
                <c:pt idx="687">
                  <c:v>4321</c:v>
                </c:pt>
                <c:pt idx="688">
                  <c:v>11840</c:v>
                </c:pt>
                <c:pt idx="689">
                  <c:v>22110</c:v>
                </c:pt>
                <c:pt idx="690">
                  <c:v>26010</c:v>
                </c:pt>
                <c:pt idx="691">
                  <c:v>18780</c:v>
                </c:pt>
                <c:pt idx="692">
                  <c:v>8376</c:v>
                </c:pt>
                <c:pt idx="693">
                  <c:v>2438</c:v>
                </c:pt>
                <c:pt idx="694">
                  <c:v>626.29998779296875</c:v>
                </c:pt>
                <c:pt idx="695">
                  <c:v>296.70001220703125</c:v>
                </c:pt>
                <c:pt idx="696">
                  <c:v>193.80000305175781</c:v>
                </c:pt>
                <c:pt idx="697">
                  <c:v>193</c:v>
                </c:pt>
                <c:pt idx="698">
                  <c:v>249.30000305175781</c:v>
                </c:pt>
                <c:pt idx="699">
                  <c:v>240.19999694824219</c:v>
                </c:pt>
                <c:pt idx="700">
                  <c:v>163</c:v>
                </c:pt>
                <c:pt idx="701">
                  <c:v>158.30000305175781</c:v>
                </c:pt>
                <c:pt idx="702">
                  <c:v>229.69999694824219</c:v>
                </c:pt>
                <c:pt idx="703">
                  <c:v>227.30000305175781</c:v>
                </c:pt>
                <c:pt idx="704">
                  <c:v>139.5</c:v>
                </c:pt>
                <c:pt idx="705">
                  <c:v>89.5</c:v>
                </c:pt>
                <c:pt idx="706">
                  <c:v>102.30000305175781</c:v>
                </c:pt>
                <c:pt idx="707">
                  <c:v>105</c:v>
                </c:pt>
                <c:pt idx="708">
                  <c:v>105</c:v>
                </c:pt>
                <c:pt idx="709">
                  <c:v>148.19999694824219</c:v>
                </c:pt>
                <c:pt idx="710">
                  <c:v>183.69999694824219</c:v>
                </c:pt>
                <c:pt idx="711">
                  <c:v>193.80000305175781</c:v>
                </c:pt>
                <c:pt idx="712">
                  <c:v>207.19999694824219</c:v>
                </c:pt>
                <c:pt idx="713">
                  <c:v>220.30000305175781</c:v>
                </c:pt>
                <c:pt idx="714">
                  <c:v>205.5</c:v>
                </c:pt>
                <c:pt idx="715">
                  <c:v>150.19999694824219</c:v>
                </c:pt>
                <c:pt idx="716">
                  <c:v>103</c:v>
                </c:pt>
                <c:pt idx="717">
                  <c:v>90.75</c:v>
                </c:pt>
                <c:pt idx="718">
                  <c:v>100</c:v>
                </c:pt>
                <c:pt idx="719">
                  <c:v>114.5</c:v>
                </c:pt>
                <c:pt idx="720">
                  <c:v>143.80000305175781</c:v>
                </c:pt>
                <c:pt idx="721">
                  <c:v>180</c:v>
                </c:pt>
                <c:pt idx="722">
                  <c:v>190</c:v>
                </c:pt>
                <c:pt idx="723">
                  <c:v>199.19999694824219</c:v>
                </c:pt>
                <c:pt idx="724">
                  <c:v>202.30000305175781</c:v>
                </c:pt>
                <c:pt idx="725">
                  <c:v>219.69999694824219</c:v>
                </c:pt>
                <c:pt idx="726">
                  <c:v>364.79998779296875</c:v>
                </c:pt>
                <c:pt idx="727">
                  <c:v>911.29998779296875</c:v>
                </c:pt>
                <c:pt idx="728">
                  <c:v>2395</c:v>
                </c:pt>
                <c:pt idx="729">
                  <c:v>4996</c:v>
                </c:pt>
                <c:pt idx="730">
                  <c:v>7424</c:v>
                </c:pt>
                <c:pt idx="731">
                  <c:v>7514</c:v>
                </c:pt>
                <c:pt idx="732">
                  <c:v>5072</c:v>
                </c:pt>
                <c:pt idx="733">
                  <c:v>2284</c:v>
                </c:pt>
                <c:pt idx="734">
                  <c:v>726.29998779296875</c:v>
                </c:pt>
                <c:pt idx="735">
                  <c:v>200.5</c:v>
                </c:pt>
                <c:pt idx="736">
                  <c:v>68.75</c:v>
                </c:pt>
                <c:pt idx="737">
                  <c:v>37</c:v>
                </c:pt>
                <c:pt idx="738">
                  <c:v>32.75</c:v>
                </c:pt>
                <c:pt idx="739">
                  <c:v>49.5</c:v>
                </c:pt>
                <c:pt idx="740">
                  <c:v>73.5</c:v>
                </c:pt>
                <c:pt idx="741">
                  <c:v>74.75</c:v>
                </c:pt>
                <c:pt idx="742">
                  <c:v>49</c:v>
                </c:pt>
                <c:pt idx="743">
                  <c:v>30</c:v>
                </c:pt>
                <c:pt idx="744">
                  <c:v>31.75</c:v>
                </c:pt>
                <c:pt idx="745">
                  <c:v>49.25</c:v>
                </c:pt>
                <c:pt idx="746">
                  <c:v>62</c:v>
                </c:pt>
                <c:pt idx="747">
                  <c:v>57.75</c:v>
                </c:pt>
                <c:pt idx="748">
                  <c:v>44.5</c:v>
                </c:pt>
                <c:pt idx="749">
                  <c:v>38.5</c:v>
                </c:pt>
                <c:pt idx="750">
                  <c:v>59.75</c:v>
                </c:pt>
                <c:pt idx="751">
                  <c:v>78.5</c:v>
                </c:pt>
                <c:pt idx="752">
                  <c:v>70.5</c:v>
                </c:pt>
                <c:pt idx="753">
                  <c:v>62.75</c:v>
                </c:pt>
                <c:pt idx="754">
                  <c:v>63</c:v>
                </c:pt>
                <c:pt idx="755">
                  <c:v>87.5</c:v>
                </c:pt>
                <c:pt idx="756">
                  <c:v>115.30000305175781</c:v>
                </c:pt>
                <c:pt idx="757">
                  <c:v>102.30000305175781</c:v>
                </c:pt>
                <c:pt idx="758">
                  <c:v>108.69999694824219</c:v>
                </c:pt>
                <c:pt idx="759">
                  <c:v>129</c:v>
                </c:pt>
                <c:pt idx="760">
                  <c:v>107.69999694824219</c:v>
                </c:pt>
                <c:pt idx="761">
                  <c:v>93.5</c:v>
                </c:pt>
                <c:pt idx="762">
                  <c:v>92.25</c:v>
                </c:pt>
                <c:pt idx="763">
                  <c:v>65.25</c:v>
                </c:pt>
                <c:pt idx="764">
                  <c:v>81.75</c:v>
                </c:pt>
                <c:pt idx="765">
                  <c:v>152.80000305175781</c:v>
                </c:pt>
                <c:pt idx="766">
                  <c:v>170</c:v>
                </c:pt>
                <c:pt idx="767">
                  <c:v>223.19999694824219</c:v>
                </c:pt>
                <c:pt idx="768">
                  <c:v>650.5</c:v>
                </c:pt>
                <c:pt idx="769">
                  <c:v>1412</c:v>
                </c:pt>
                <c:pt idx="770">
                  <c:v>2084</c:v>
                </c:pt>
                <c:pt idx="771">
                  <c:v>2366</c:v>
                </c:pt>
                <c:pt idx="772">
                  <c:v>2063</c:v>
                </c:pt>
                <c:pt idx="773">
                  <c:v>1373</c:v>
                </c:pt>
                <c:pt idx="774">
                  <c:v>761.20001220703125</c:v>
                </c:pt>
                <c:pt idx="775">
                  <c:v>381.5</c:v>
                </c:pt>
                <c:pt idx="776">
                  <c:v>156.5</c:v>
                </c:pt>
                <c:pt idx="777">
                  <c:v>57.25</c:v>
                </c:pt>
                <c:pt idx="778">
                  <c:v>34.75</c:v>
                </c:pt>
                <c:pt idx="779">
                  <c:v>22.25</c:v>
                </c:pt>
                <c:pt idx="780">
                  <c:v>24.25</c:v>
                </c:pt>
                <c:pt idx="781">
                  <c:v>34.75</c:v>
                </c:pt>
                <c:pt idx="782">
                  <c:v>52.5</c:v>
                </c:pt>
                <c:pt idx="783">
                  <c:v>66</c:v>
                </c:pt>
                <c:pt idx="784">
                  <c:v>64.25</c:v>
                </c:pt>
                <c:pt idx="785">
                  <c:v>70.25</c:v>
                </c:pt>
                <c:pt idx="786">
                  <c:v>64.75</c:v>
                </c:pt>
                <c:pt idx="787">
                  <c:v>48.5</c:v>
                </c:pt>
                <c:pt idx="788">
                  <c:v>67.25</c:v>
                </c:pt>
                <c:pt idx="789">
                  <c:v>93.25</c:v>
                </c:pt>
                <c:pt idx="790">
                  <c:v>112.5</c:v>
                </c:pt>
                <c:pt idx="791">
                  <c:v>118</c:v>
                </c:pt>
                <c:pt idx="792">
                  <c:v>100.5</c:v>
                </c:pt>
                <c:pt idx="793">
                  <c:v>86.25</c:v>
                </c:pt>
                <c:pt idx="794">
                  <c:v>52.25</c:v>
                </c:pt>
                <c:pt idx="795">
                  <c:v>20</c:v>
                </c:pt>
                <c:pt idx="796">
                  <c:v>29.25</c:v>
                </c:pt>
                <c:pt idx="797">
                  <c:v>50.5</c:v>
                </c:pt>
                <c:pt idx="798">
                  <c:v>81.75</c:v>
                </c:pt>
                <c:pt idx="799">
                  <c:v>118.80000305175781</c:v>
                </c:pt>
                <c:pt idx="800">
                  <c:v>126.30000305175781</c:v>
                </c:pt>
                <c:pt idx="801">
                  <c:v>114.30000305175781</c:v>
                </c:pt>
                <c:pt idx="802">
                  <c:v>113</c:v>
                </c:pt>
                <c:pt idx="803">
                  <c:v>117.80000305175781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A-4BE8-9870-A7C1696FC9E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786.76788330078125</c:v>
                </c:pt>
                <c:pt idx="1">
                  <c:v>794.12060546875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17510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A-4BE8-9870-A7C1696FC9E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791.31256103515625</c:v>
                </c:pt>
                <c:pt idx="1">
                  <c:v>791.31256103515625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A-4BE8-9870-A7C1696FC9E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min}'!$D$1:$D$21</c:f>
              <c:numCache>
                <c:formatCode>General</c:formatCode>
                <c:ptCount val="2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7496</c:v>
                </c:pt>
                <c:pt idx="2">
                  <c:v>19300</c:v>
                </c:pt>
                <c:pt idx="3">
                  <c:v>34740</c:v>
                </c:pt>
                <c:pt idx="4">
                  <c:v>42140</c:v>
                </c:pt>
                <c:pt idx="5">
                  <c:v>36600</c:v>
                </c:pt>
                <c:pt idx="6">
                  <c:v>24290</c:v>
                </c:pt>
                <c:pt idx="7">
                  <c:v>15450</c:v>
                </c:pt>
                <c:pt idx="8">
                  <c:v>10140</c:v>
                </c:pt>
                <c:pt idx="9">
                  <c:v>13930</c:v>
                </c:pt>
                <c:pt idx="10">
                  <c:v>35070</c:v>
                </c:pt>
                <c:pt idx="11">
                  <c:v>83510</c:v>
                </c:pt>
                <c:pt idx="12">
                  <c:v>148500</c:v>
                </c:pt>
                <c:pt idx="13">
                  <c:v>175100</c:v>
                </c:pt>
                <c:pt idx="14">
                  <c:v>139200</c:v>
                </c:pt>
                <c:pt idx="15">
                  <c:v>69940</c:v>
                </c:pt>
                <c:pt idx="16">
                  <c:v>26010</c:v>
                </c:pt>
                <c:pt idx="17">
                  <c:v>7514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1A-4BE8-9870-A7C1696FC9EB}"/>
            </c:ext>
          </c:extLst>
        </c:ser>
        <c:ser>
          <c:idx val="4"/>
          <c:order val="4"/>
          <c:tx>
            <c:v>Binomial p = 0.000434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1190.5847479439585</c:v>
                </c:pt>
                <c:pt idx="1">
                  <c:v>7144.4749344425763</c:v>
                </c:pt>
                <c:pt idx="2">
                  <c:v>19956.19390930135</c:v>
                </c:pt>
                <c:pt idx="3">
                  <c:v>34506.923622998234</c:v>
                </c:pt>
                <c:pt idx="4">
                  <c:v>41470.574903914414</c:v>
                </c:pt>
                <c:pt idx="5">
                  <c:v>36919.733034179902</c:v>
                </c:pt>
                <c:pt idx="6">
                  <c:v>25454.155097836607</c:v>
                </c:pt>
                <c:pt idx="7">
                  <c:v>14503.12650585478</c:v>
                </c:pt>
                <c:pt idx="8">
                  <c:v>9272.617070031878</c:v>
                </c:pt>
                <c:pt idx="9">
                  <c:v>14028.225832249364</c:v>
                </c:pt>
                <c:pt idx="10">
                  <c:v>36166.658831244218</c:v>
                </c:pt>
                <c:pt idx="11">
                  <c:v>83592.879392102084</c:v>
                </c:pt>
                <c:pt idx="12">
                  <c:v>146176.84390118078</c:v>
                </c:pt>
                <c:pt idx="13">
                  <c:v>178122.96823312133</c:v>
                </c:pt>
                <c:pt idx="14">
                  <c:v>138055.39579968888</c:v>
                </c:pt>
                <c:pt idx="15">
                  <c:v>68813.166300149664</c:v>
                </c:pt>
                <c:pt idx="16">
                  <c:v>25417.904487987777</c:v>
                </c:pt>
                <c:pt idx="17">
                  <c:v>7464.4540908713134</c:v>
                </c:pt>
                <c:pt idx="18">
                  <c:v>1747.9095532965243</c:v>
                </c:pt>
                <c:pt idx="19">
                  <c:v>278.90308010614103</c:v>
                </c:pt>
                <c:pt idx="20">
                  <c:v>29.305672772514622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1A-4BE8-9870-A7C1696FC9EB}"/>
            </c:ext>
          </c:extLst>
        </c:ser>
        <c:ser>
          <c:idx val="5"/>
          <c:order val="5"/>
          <c:tx>
            <c:v>Bimodal(1) 10.4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min}'!$M$1:$M$31</c:f>
              <c:numCache>
                <c:formatCode>General</c:formatCode>
                <c:ptCount val="31"/>
                <c:pt idx="0">
                  <c:v>1190.5847443352995</c:v>
                </c:pt>
                <c:pt idx="1">
                  <c:v>7144.4747041309311</c:v>
                </c:pt>
                <c:pt idx="2">
                  <c:v>19956.187048431049</c:v>
                </c:pt>
                <c:pt idx="3">
                  <c:v>34506.79680656219</c:v>
                </c:pt>
                <c:pt idx="4">
                  <c:v>41468.942853613509</c:v>
                </c:pt>
                <c:pt idx="5">
                  <c:v>36904.16628362576</c:v>
                </c:pt>
                <c:pt idx="6">
                  <c:v>25339.712927153811</c:v>
                </c:pt>
                <c:pt idx="7">
                  <c:v>13837.546994758284</c:v>
                </c:pt>
                <c:pt idx="8">
                  <c:v>6161.6520488568412</c:v>
                </c:pt>
                <c:pt idx="9">
                  <c:v>2287.8141826450665</c:v>
                </c:pt>
                <c:pt idx="10">
                  <c:v>723.12065589999463</c:v>
                </c:pt>
                <c:pt idx="11">
                  <c:v>198.27818027767779</c:v>
                </c:pt>
                <c:pt idx="12">
                  <c:v>47.957758549782852</c:v>
                </c:pt>
                <c:pt idx="13">
                  <c:v>10.378526926076784</c:v>
                </c:pt>
                <c:pt idx="14">
                  <c:v>2.0337284106246658</c:v>
                </c:pt>
                <c:pt idx="15">
                  <c:v>0.36447151417982143</c:v>
                </c:pt>
                <c:pt idx="16">
                  <c:v>6.0235509808019026E-2</c:v>
                </c:pt>
                <c:pt idx="17">
                  <c:v>9.2413344812173198E-3</c:v>
                </c:pt>
                <c:pt idx="18">
                  <c:v>1.3210843650706986E-3</c:v>
                </c:pt>
                <c:pt idx="19">
                  <c:v>1.7529107898307927E-4</c:v>
                </c:pt>
                <c:pt idx="20">
                  <c:v>2.1109039476178881E-5</c:v>
                </c:pt>
                <c:pt idx="21">
                  <c:v>2.1785156712920796E-6</c:v>
                </c:pt>
                <c:pt idx="22">
                  <c:v>1.7242700067636254E-7</c:v>
                </c:pt>
                <c:pt idx="23">
                  <c:v>8.4921047804189122E-9</c:v>
                </c:pt>
                <c:pt idx="24">
                  <c:v>1.4687903334563925E-10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1A-4BE8-9870-A7C1696FC9EB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min}'!$O$1:$O$31</c:f>
              <c:numCache>
                <c:formatCode>General</c:formatCode>
                <c:ptCount val="31"/>
                <c:pt idx="0">
                  <c:v>3.5629997117264518E-6</c:v>
                </c:pt>
                <c:pt idx="1">
                  <c:v>2.2562793416752103E-4</c:v>
                </c:pt>
                <c:pt idx="2">
                  <c:v>6.6378351336416549E-3</c:v>
                </c:pt>
                <c:pt idx="3">
                  <c:v>0.12028098363648104</c:v>
                </c:pt>
                <c:pt idx="4">
                  <c:v>1.5003822322420273</c:v>
                </c:pt>
                <c:pt idx="5">
                  <c:v>13.636980033515281</c:v>
                </c:pt>
                <c:pt idx="6">
                  <c:v>93.21614390275829</c:v>
                </c:pt>
                <c:pt idx="7">
                  <c:v>487.47830084623621</c:v>
                </c:pt>
                <c:pt idx="8">
                  <c:v>1964.2304481162391</c:v>
                </c:pt>
                <c:pt idx="9">
                  <c:v>6091.651590930599</c:v>
                </c:pt>
                <c:pt idx="10">
                  <c:v>14412.302381899488</c:v>
                </c:pt>
                <c:pt idx="11">
                  <c:v>25568.194821098463</c:v>
                </c:pt>
                <c:pt idx="12">
                  <c:v>33118.409182148287</c:v>
                </c:pt>
                <c:pt idx="13">
                  <c:v>30233.619524017064</c:v>
                </c:pt>
                <c:pt idx="14">
                  <c:v>18827.944304923229</c:v>
                </c:pt>
                <c:pt idx="15">
                  <c:v>8330.942271769145</c:v>
                </c:pt>
                <c:pt idx="16">
                  <c:v>2849.973057857379</c:v>
                </c:pt>
                <c:pt idx="17">
                  <c:v>784.48086532497234</c:v>
                </c:pt>
                <c:pt idx="18">
                  <c:v>169.11664556026219</c:v>
                </c:pt>
                <c:pt idx="19">
                  <c:v>25.255445441483868</c:v>
                </c:pt>
                <c:pt idx="20">
                  <c:v>3.895014179920159</c:v>
                </c:pt>
                <c:pt idx="21">
                  <c:v>1.3504210653322546</c:v>
                </c:pt>
                <c:pt idx="22">
                  <c:v>0.21332757259511032</c:v>
                </c:pt>
                <c:pt idx="23">
                  <c:v>3.1208345308381517E-2</c:v>
                </c:pt>
                <c:pt idx="24">
                  <c:v>4.2555110185271607E-3</c:v>
                </c:pt>
                <c:pt idx="25">
                  <c:v>5.4083670808605826E-4</c:v>
                </c:pt>
                <c:pt idx="26">
                  <c:v>6.1619169436409734E-5</c:v>
                </c:pt>
                <c:pt idx="27">
                  <c:v>4.8799718749264754E-6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1A-4BE8-9870-A7C1696FC9EB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min}'!$V$1:$V$31</c:f>
              <c:numCache>
                <c:formatCode>General</c:formatCode>
                <c:ptCount val="31"/>
                <c:pt idx="0">
                  <c:v>4.5659337832939289E-8</c:v>
                </c:pt>
                <c:pt idx="1">
                  <c:v>4.6837116805042291E-6</c:v>
                </c:pt>
                <c:pt idx="2">
                  <c:v>2.2303516627674688E-4</c:v>
                </c:pt>
                <c:pt idx="3">
                  <c:v>6.535452403930048E-3</c:v>
                </c:pt>
                <c:pt idx="4">
                  <c:v>0.13166806866376879</c:v>
                </c:pt>
                <c:pt idx="5">
                  <c:v>1.9297705206258191</c:v>
                </c:pt>
                <c:pt idx="6">
                  <c:v>21.226026780037255</c:v>
                </c:pt>
                <c:pt idx="7">
                  <c:v>178.10121025025944</c:v>
                </c:pt>
                <c:pt idx="8">
                  <c:v>1146.7345730587974</c:v>
                </c:pt>
                <c:pt idx="9">
                  <c:v>5648.7600586736971</c:v>
                </c:pt>
                <c:pt idx="10">
                  <c:v>21031.235793444732</c:v>
                </c:pt>
                <c:pt idx="11">
                  <c:v>57826.406390725941</c:v>
                </c:pt>
                <c:pt idx="12">
                  <c:v>113010.47696048272</c:v>
                </c:pt>
                <c:pt idx="13">
                  <c:v>147878.97018217819</c:v>
                </c:pt>
                <c:pt idx="14">
                  <c:v>119225.41776635504</c:v>
                </c:pt>
                <c:pt idx="15">
                  <c:v>60481.859556866344</c:v>
                </c:pt>
                <c:pt idx="16">
                  <c:v>22567.871194620591</c:v>
                </c:pt>
                <c:pt idx="17">
                  <c:v>6679.9639842118595</c:v>
                </c:pt>
                <c:pt idx="18">
                  <c:v>1578.7915866518972</c:v>
                </c:pt>
                <c:pt idx="19">
                  <c:v>253.64745937357816</c:v>
                </c:pt>
                <c:pt idx="20">
                  <c:v>25.410637483554986</c:v>
                </c:pt>
                <c:pt idx="21">
                  <c:v>12.612180283366605</c:v>
                </c:pt>
                <c:pt idx="22">
                  <c:v>2.0247932594528595</c:v>
                </c:pt>
                <c:pt idx="23">
                  <c:v>0.30030879165370244</c:v>
                </c:pt>
                <c:pt idx="24">
                  <c:v>4.1457416216911569E-2</c:v>
                </c:pt>
                <c:pt idx="25">
                  <c:v>5.3486810425018077E-3</c:v>
                </c:pt>
                <c:pt idx="26">
                  <c:v>6.3407928805929914E-4</c:v>
                </c:pt>
                <c:pt idx="27">
                  <c:v>5.737535140961078E-5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1A-4BE8-9870-A7C1696F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67840"/>
        <c:axId val="896865344"/>
      </c:scatterChart>
      <c:valAx>
        <c:axId val="89686784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865344"/>
        <c:crosses val="autoZero"/>
        <c:crossBetween val="midCat"/>
      </c:valAx>
      <c:valAx>
        <c:axId val="8968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8678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{14 min}'!$I$78</c:f>
              <c:numCache>
                <c:formatCode>General</c:formatCode>
                <c:ptCount val="1"/>
                <c:pt idx="0">
                  <c:v>6.4665609046739422E-4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467-461A-9E50-4D5BA19C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06028928"/>
        <c:axId val="90602851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67-461A-9E50-4D5BA19CA02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67-461A-9E50-4D5BA19CA02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467-461A-9E50-4D5BA19C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28928"/>
        <c:axId val="906028512"/>
      </c:scatterChart>
      <c:catAx>
        <c:axId val="9060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028512"/>
        <c:crosses val="autoZero"/>
        <c:auto val="1"/>
        <c:lblAlgn val="ctr"/>
        <c:lblOffset val="100"/>
        <c:noMultiLvlLbl val="0"/>
      </c:catAx>
      <c:valAx>
        <c:axId val="90602851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0602892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{14 min}'!$K$101:$K$120</c:f>
              <c:numCache>
                <c:formatCode>General</c:formatCode>
                <c:ptCount val="20"/>
                <c:pt idx="0">
                  <c:v>3.2892576127087496</c:v>
                </c:pt>
                <c:pt idx="1">
                  <c:v>3.5603900406109119</c:v>
                </c:pt>
                <c:pt idx="2">
                  <c:v>3.5780346937545726</c:v>
                </c:pt>
                <c:pt idx="3">
                  <c:v>3.5136246650578182</c:v>
                </c:pt>
                <c:pt idx="4">
                  <c:v>3.4429402264703688</c:v>
                </c:pt>
                <c:pt idx="5">
                  <c:v>3.5312393006910745</c:v>
                </c:pt>
                <c:pt idx="6">
                  <c:v>3.4192941330363915</c:v>
                </c:pt>
                <c:pt idx="7">
                  <c:v>3.4284486657280753</c:v>
                </c:pt>
                <c:pt idx="8">
                  <c:v>3.4881810138130209</c:v>
                </c:pt>
                <c:pt idx="9">
                  <c:v>3.516137448374498</c:v>
                </c:pt>
              </c:numCache>
            </c:numRef>
          </c:xVal>
          <c:yVal>
            <c:numRef>
              <c:f>'Sheet1 {14 min}'!$Q$101:$Q$120</c:f>
              <c:numCache>
                <c:formatCode>General</c:formatCode>
                <c:ptCount val="20"/>
                <c:pt idx="0">
                  <c:v>0.19695309650101955</c:v>
                </c:pt>
                <c:pt idx="1">
                  <c:v>0.22449374945038925</c:v>
                </c:pt>
                <c:pt idx="2">
                  <c:v>0.21459935586752485</c:v>
                </c:pt>
                <c:pt idx="3">
                  <c:v>0.20768040364277712</c:v>
                </c:pt>
                <c:pt idx="4">
                  <c:v>0.22128090800152866</c:v>
                </c:pt>
                <c:pt idx="5">
                  <c:v>0.23797350366150236</c:v>
                </c:pt>
                <c:pt idx="6">
                  <c:v>0.22227206342325651</c:v>
                </c:pt>
                <c:pt idx="7">
                  <c:v>0.11811806856477192</c:v>
                </c:pt>
                <c:pt idx="8">
                  <c:v>0.22114869794370637</c:v>
                </c:pt>
                <c:pt idx="9">
                  <c:v>0.21910986903745019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9-4084-8541-8304800AD9A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{14 min}'!$M$101:$M$120</c:f>
              <c:numCache>
                <c:formatCode>General</c:formatCode>
                <c:ptCount val="20"/>
                <c:pt idx="0">
                  <c:v>7.2573540684300024</c:v>
                </c:pt>
                <c:pt idx="1">
                  <c:v>11.045586808557221</c:v>
                </c:pt>
                <c:pt idx="2">
                  <c:v>11.400215440296154</c:v>
                </c:pt>
                <c:pt idx="3">
                  <c:v>5.2639382423600827</c:v>
                </c:pt>
                <c:pt idx="4">
                  <c:v>10.459413462616501</c:v>
                </c:pt>
                <c:pt idx="5">
                  <c:v>11.147396330928959</c:v>
                </c:pt>
                <c:pt idx="6">
                  <c:v>10.333174792490407</c:v>
                </c:pt>
                <c:pt idx="7">
                  <c:v>3.504766020017827</c:v>
                </c:pt>
                <c:pt idx="8">
                  <c:v>11.783807023057738</c:v>
                </c:pt>
                <c:pt idx="9">
                  <c:v>5.3371473873249906</c:v>
                </c:pt>
              </c:numCache>
            </c:numRef>
          </c:xVal>
          <c:yVal>
            <c:numRef>
              <c:f>'Sheet1 {14 min}'!$R$101:$R$120</c:f>
              <c:numCache>
                <c:formatCode>General</c:formatCode>
                <c:ptCount val="20"/>
                <c:pt idx="0">
                  <c:v>1.6943677867763442E-2</c:v>
                </c:pt>
                <c:pt idx="1">
                  <c:v>0.22358865200905464</c:v>
                </c:pt>
                <c:pt idx="2">
                  <c:v>0.42175906565692656</c:v>
                </c:pt>
                <c:pt idx="3">
                  <c:v>1.2791362045636245E-5</c:v>
                </c:pt>
                <c:pt idx="4">
                  <c:v>0.2015747149744791</c:v>
                </c:pt>
                <c:pt idx="5">
                  <c:v>0.43709772392574892</c:v>
                </c:pt>
                <c:pt idx="6">
                  <c:v>0.14980156054699989</c:v>
                </c:pt>
                <c:pt idx="7">
                  <c:v>8.1166911709203177E-2</c:v>
                </c:pt>
                <c:pt idx="8">
                  <c:v>0.6107316900323515</c:v>
                </c:pt>
                <c:pt idx="9">
                  <c:v>3.4351849046329136E-4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9-4084-8541-8304800AD9A9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{14 min}'!$O$101:$O$120</c:f>
              <c:numCache>
                <c:formatCode>General</c:formatCode>
                <c:ptCount val="20"/>
                <c:pt idx="0">
                  <c:v>11.943655135411834</c:v>
                </c:pt>
                <c:pt idx="1">
                  <c:v>12.36620866383778</c:v>
                </c:pt>
                <c:pt idx="2">
                  <c:v>12.580243263880233</c:v>
                </c:pt>
                <c:pt idx="3">
                  <c:v>11.914016827934601</c:v>
                </c:pt>
                <c:pt idx="4">
                  <c:v>12.492854968116651</c:v>
                </c:pt>
                <c:pt idx="5">
                  <c:v>12.975144205860833</c:v>
                </c:pt>
                <c:pt idx="6">
                  <c:v>12.382302269331797</c:v>
                </c:pt>
                <c:pt idx="7">
                  <c:v>11.965876280294003</c:v>
                </c:pt>
                <c:pt idx="8">
                  <c:v>12.171300750166216</c:v>
                </c:pt>
                <c:pt idx="9">
                  <c:v>11.96848358743909</c:v>
                </c:pt>
              </c:numCache>
            </c:numRef>
          </c:xVal>
          <c:yVal>
            <c:numRef>
              <c:f>'Sheet1 {14 min}'!$S$101:$S$120</c:f>
              <c:numCache>
                <c:formatCode>General</c:formatCode>
                <c:ptCount val="20"/>
                <c:pt idx="0">
                  <c:v>0.78610322563121704</c:v>
                </c:pt>
                <c:pt idx="1">
                  <c:v>0.55191759854055611</c:v>
                </c:pt>
                <c:pt idx="2">
                  <c:v>0.36364157847554862</c:v>
                </c:pt>
                <c:pt idx="3">
                  <c:v>0.79230680499517714</c:v>
                </c:pt>
                <c:pt idx="4">
                  <c:v>0.57714437702399235</c:v>
                </c:pt>
                <c:pt idx="5">
                  <c:v>0.32492877241274881</c:v>
                </c:pt>
                <c:pt idx="6">
                  <c:v>0.62792637602974366</c:v>
                </c:pt>
                <c:pt idx="7">
                  <c:v>0.80071501972602499</c:v>
                </c:pt>
                <c:pt idx="8">
                  <c:v>0.16811961202394218</c:v>
                </c:pt>
                <c:pt idx="9">
                  <c:v>0.78054661247208657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9-4084-8541-8304800A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27680"/>
        <c:axId val="906030176"/>
      </c:scatterChart>
      <c:valAx>
        <c:axId val="9060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030176"/>
        <c:crosses val="autoZero"/>
        <c:crossBetween val="midCat"/>
      </c:valAx>
      <c:valAx>
        <c:axId val="906030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027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{15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{15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38.5</c:v>
                </c:pt>
                <c:pt idx="2">
                  <c:v>22.75</c:v>
                </c:pt>
                <c:pt idx="3">
                  <c:v>18</c:v>
                </c:pt>
                <c:pt idx="4">
                  <c:v>35</c:v>
                </c:pt>
                <c:pt idx="5">
                  <c:v>48.75</c:v>
                </c:pt>
                <c:pt idx="6">
                  <c:v>45.25</c:v>
                </c:pt>
                <c:pt idx="7">
                  <c:v>23.75</c:v>
                </c:pt>
                <c:pt idx="8">
                  <c:v>10.25</c:v>
                </c:pt>
                <c:pt idx="9">
                  <c:v>7.5</c:v>
                </c:pt>
                <c:pt idx="10">
                  <c:v>19.25</c:v>
                </c:pt>
                <c:pt idx="11">
                  <c:v>36.5</c:v>
                </c:pt>
                <c:pt idx="12">
                  <c:v>44</c:v>
                </c:pt>
                <c:pt idx="13">
                  <c:v>48.5</c:v>
                </c:pt>
                <c:pt idx="14">
                  <c:v>33.75</c:v>
                </c:pt>
                <c:pt idx="15">
                  <c:v>14</c:v>
                </c:pt>
                <c:pt idx="16">
                  <c:v>24.5</c:v>
                </c:pt>
                <c:pt idx="17">
                  <c:v>71.5</c:v>
                </c:pt>
                <c:pt idx="18">
                  <c:v>100.19999694824219</c:v>
                </c:pt>
                <c:pt idx="19">
                  <c:v>66</c:v>
                </c:pt>
                <c:pt idx="20">
                  <c:v>25.5</c:v>
                </c:pt>
                <c:pt idx="21">
                  <c:v>18.5</c:v>
                </c:pt>
                <c:pt idx="22">
                  <c:v>27.25</c:v>
                </c:pt>
                <c:pt idx="23">
                  <c:v>52.75</c:v>
                </c:pt>
                <c:pt idx="24">
                  <c:v>96.25</c:v>
                </c:pt>
                <c:pt idx="25">
                  <c:v>106.5</c:v>
                </c:pt>
                <c:pt idx="26">
                  <c:v>82.25</c:v>
                </c:pt>
                <c:pt idx="27">
                  <c:v>92.5</c:v>
                </c:pt>
                <c:pt idx="28">
                  <c:v>135.5</c:v>
                </c:pt>
                <c:pt idx="29">
                  <c:v>196.19999694824219</c:v>
                </c:pt>
                <c:pt idx="30">
                  <c:v>356.70001220703125</c:v>
                </c:pt>
                <c:pt idx="31">
                  <c:v>710.29998779296875</c:v>
                </c:pt>
                <c:pt idx="32">
                  <c:v>1405</c:v>
                </c:pt>
                <c:pt idx="33">
                  <c:v>2236</c:v>
                </c:pt>
                <c:pt idx="34">
                  <c:v>2489</c:v>
                </c:pt>
                <c:pt idx="35">
                  <c:v>1978</c:v>
                </c:pt>
                <c:pt idx="36">
                  <c:v>1286</c:v>
                </c:pt>
                <c:pt idx="37">
                  <c:v>815</c:v>
                </c:pt>
                <c:pt idx="38">
                  <c:v>526</c:v>
                </c:pt>
                <c:pt idx="39">
                  <c:v>406.70001220703125</c:v>
                </c:pt>
                <c:pt idx="40">
                  <c:v>327</c:v>
                </c:pt>
                <c:pt idx="41">
                  <c:v>164</c:v>
                </c:pt>
                <c:pt idx="42">
                  <c:v>69.75</c:v>
                </c:pt>
                <c:pt idx="43">
                  <c:v>63</c:v>
                </c:pt>
                <c:pt idx="44">
                  <c:v>47.75</c:v>
                </c:pt>
                <c:pt idx="45">
                  <c:v>38.25</c:v>
                </c:pt>
                <c:pt idx="46">
                  <c:v>44.75</c:v>
                </c:pt>
                <c:pt idx="47">
                  <c:v>28.75</c:v>
                </c:pt>
                <c:pt idx="48">
                  <c:v>14.75</c:v>
                </c:pt>
                <c:pt idx="49">
                  <c:v>26.5</c:v>
                </c:pt>
                <c:pt idx="50">
                  <c:v>64.75</c:v>
                </c:pt>
                <c:pt idx="51">
                  <c:v>90.5</c:v>
                </c:pt>
                <c:pt idx="52">
                  <c:v>56.25</c:v>
                </c:pt>
                <c:pt idx="53">
                  <c:v>27</c:v>
                </c:pt>
                <c:pt idx="54">
                  <c:v>58.25</c:v>
                </c:pt>
                <c:pt idx="55">
                  <c:v>80.75</c:v>
                </c:pt>
                <c:pt idx="56">
                  <c:v>43.75</c:v>
                </c:pt>
                <c:pt idx="57">
                  <c:v>18.25</c:v>
                </c:pt>
                <c:pt idx="58">
                  <c:v>32.75</c:v>
                </c:pt>
                <c:pt idx="59">
                  <c:v>61</c:v>
                </c:pt>
                <c:pt idx="60">
                  <c:v>74.5</c:v>
                </c:pt>
                <c:pt idx="61">
                  <c:v>56.75</c:v>
                </c:pt>
                <c:pt idx="62">
                  <c:v>52.5</c:v>
                </c:pt>
                <c:pt idx="63">
                  <c:v>99.25</c:v>
                </c:pt>
                <c:pt idx="64">
                  <c:v>154</c:v>
                </c:pt>
                <c:pt idx="65">
                  <c:v>158.69999694824219</c:v>
                </c:pt>
                <c:pt idx="66">
                  <c:v>167</c:v>
                </c:pt>
                <c:pt idx="67">
                  <c:v>191.80000305175781</c:v>
                </c:pt>
                <c:pt idx="68">
                  <c:v>220.80000305175781</c:v>
                </c:pt>
                <c:pt idx="69">
                  <c:v>257</c:v>
                </c:pt>
                <c:pt idx="70">
                  <c:v>381</c:v>
                </c:pt>
                <c:pt idx="71">
                  <c:v>737.20001220703125</c:v>
                </c:pt>
                <c:pt idx="72">
                  <c:v>1585</c:v>
                </c:pt>
                <c:pt idx="73">
                  <c:v>3835</c:v>
                </c:pt>
                <c:pt idx="74">
                  <c:v>7030</c:v>
                </c:pt>
                <c:pt idx="75">
                  <c:v>8716</c:v>
                </c:pt>
                <c:pt idx="76">
                  <c:v>7507</c:v>
                </c:pt>
                <c:pt idx="77">
                  <c:v>4484</c:v>
                </c:pt>
                <c:pt idx="78">
                  <c:v>1970</c:v>
                </c:pt>
                <c:pt idx="79">
                  <c:v>935.20001220703125</c:v>
                </c:pt>
                <c:pt idx="80">
                  <c:v>664.29998779296875</c:v>
                </c:pt>
                <c:pt idx="81">
                  <c:v>415.70001220703125</c:v>
                </c:pt>
                <c:pt idx="82">
                  <c:v>169.80000305175781</c:v>
                </c:pt>
                <c:pt idx="83">
                  <c:v>96.5</c:v>
                </c:pt>
                <c:pt idx="84">
                  <c:v>137.5</c:v>
                </c:pt>
                <c:pt idx="85">
                  <c:v>157.30000305175781</c:v>
                </c:pt>
                <c:pt idx="86">
                  <c:v>79</c:v>
                </c:pt>
                <c:pt idx="87">
                  <c:v>21.75</c:v>
                </c:pt>
                <c:pt idx="88">
                  <c:v>39.75</c:v>
                </c:pt>
                <c:pt idx="89">
                  <c:v>69.25</c:v>
                </c:pt>
                <c:pt idx="90">
                  <c:v>66.5</c:v>
                </c:pt>
                <c:pt idx="91">
                  <c:v>42.25</c:v>
                </c:pt>
                <c:pt idx="92">
                  <c:v>25.75</c:v>
                </c:pt>
                <c:pt idx="93">
                  <c:v>48.25</c:v>
                </c:pt>
                <c:pt idx="94">
                  <c:v>90.25</c:v>
                </c:pt>
                <c:pt idx="95">
                  <c:v>85.75</c:v>
                </c:pt>
                <c:pt idx="96">
                  <c:v>69.25</c:v>
                </c:pt>
                <c:pt idx="97">
                  <c:v>103.30000305175781</c:v>
                </c:pt>
                <c:pt idx="98">
                  <c:v>140.5</c:v>
                </c:pt>
                <c:pt idx="99">
                  <c:v>117</c:v>
                </c:pt>
                <c:pt idx="100">
                  <c:v>83</c:v>
                </c:pt>
                <c:pt idx="101">
                  <c:v>112.5</c:v>
                </c:pt>
                <c:pt idx="102">
                  <c:v>148.80000305175781</c:v>
                </c:pt>
                <c:pt idx="103">
                  <c:v>146.5</c:v>
                </c:pt>
                <c:pt idx="104">
                  <c:v>189.80000305175781</c:v>
                </c:pt>
                <c:pt idx="105">
                  <c:v>247</c:v>
                </c:pt>
                <c:pt idx="106">
                  <c:v>252.5</c:v>
                </c:pt>
                <c:pt idx="107">
                  <c:v>283</c:v>
                </c:pt>
                <c:pt idx="108">
                  <c:v>305</c:v>
                </c:pt>
                <c:pt idx="109">
                  <c:v>313</c:v>
                </c:pt>
                <c:pt idx="110">
                  <c:v>436.20001220703125</c:v>
                </c:pt>
                <c:pt idx="111">
                  <c:v>669.20001220703125</c:v>
                </c:pt>
                <c:pt idx="112">
                  <c:v>1187</c:v>
                </c:pt>
                <c:pt idx="113">
                  <c:v>3015</c:v>
                </c:pt>
                <c:pt idx="114">
                  <c:v>8451</c:v>
                </c:pt>
                <c:pt idx="115">
                  <c:v>17880</c:v>
                </c:pt>
                <c:pt idx="116">
                  <c:v>24730</c:v>
                </c:pt>
                <c:pt idx="117">
                  <c:v>21330</c:v>
                </c:pt>
                <c:pt idx="118">
                  <c:v>11250</c:v>
                </c:pt>
                <c:pt idx="119">
                  <c:v>3908</c:v>
                </c:pt>
                <c:pt idx="120">
                  <c:v>1319</c:v>
                </c:pt>
                <c:pt idx="121">
                  <c:v>736</c:v>
                </c:pt>
                <c:pt idx="122">
                  <c:v>619</c:v>
                </c:pt>
                <c:pt idx="123">
                  <c:v>499.70001220703125</c:v>
                </c:pt>
                <c:pt idx="124">
                  <c:v>305.29998779296875</c:v>
                </c:pt>
                <c:pt idx="125">
                  <c:v>153.80000305175781</c:v>
                </c:pt>
                <c:pt idx="126">
                  <c:v>155.5</c:v>
                </c:pt>
                <c:pt idx="127">
                  <c:v>173</c:v>
                </c:pt>
                <c:pt idx="128">
                  <c:v>137.30000305175781</c:v>
                </c:pt>
                <c:pt idx="129">
                  <c:v>96.5</c:v>
                </c:pt>
                <c:pt idx="130">
                  <c:v>89.25</c:v>
                </c:pt>
                <c:pt idx="131">
                  <c:v>83</c:v>
                </c:pt>
                <c:pt idx="132">
                  <c:v>68.75</c:v>
                </c:pt>
                <c:pt idx="133">
                  <c:v>90.5</c:v>
                </c:pt>
                <c:pt idx="134">
                  <c:v>88.5</c:v>
                </c:pt>
                <c:pt idx="135">
                  <c:v>56.25</c:v>
                </c:pt>
                <c:pt idx="136">
                  <c:v>78.75</c:v>
                </c:pt>
                <c:pt idx="137">
                  <c:v>131.30000305175781</c:v>
                </c:pt>
                <c:pt idx="138">
                  <c:v>149.5</c:v>
                </c:pt>
                <c:pt idx="139">
                  <c:v>156.69999694824219</c:v>
                </c:pt>
                <c:pt idx="140">
                  <c:v>160.5</c:v>
                </c:pt>
                <c:pt idx="141">
                  <c:v>165.5</c:v>
                </c:pt>
                <c:pt idx="142">
                  <c:v>198</c:v>
                </c:pt>
                <c:pt idx="143">
                  <c:v>228.30000305175781</c:v>
                </c:pt>
                <c:pt idx="144">
                  <c:v>221.19999694824219</c:v>
                </c:pt>
                <c:pt idx="145">
                  <c:v>194.5</c:v>
                </c:pt>
                <c:pt idx="146">
                  <c:v>183.5</c:v>
                </c:pt>
                <c:pt idx="147">
                  <c:v>209</c:v>
                </c:pt>
                <c:pt idx="148">
                  <c:v>222</c:v>
                </c:pt>
                <c:pt idx="149">
                  <c:v>178.5</c:v>
                </c:pt>
                <c:pt idx="150">
                  <c:v>210.5</c:v>
                </c:pt>
                <c:pt idx="151">
                  <c:v>393.79998779296875</c:v>
                </c:pt>
                <c:pt idx="152">
                  <c:v>699</c:v>
                </c:pt>
                <c:pt idx="153">
                  <c:v>1404</c:v>
                </c:pt>
                <c:pt idx="154">
                  <c:v>3690</c:v>
                </c:pt>
                <c:pt idx="155">
                  <c:v>12540</c:v>
                </c:pt>
                <c:pt idx="156">
                  <c:v>33020</c:v>
                </c:pt>
                <c:pt idx="157">
                  <c:v>51400</c:v>
                </c:pt>
                <c:pt idx="158">
                  <c:v>45600</c:v>
                </c:pt>
                <c:pt idx="159">
                  <c:v>23380</c:v>
                </c:pt>
                <c:pt idx="160">
                  <c:v>7712</c:v>
                </c:pt>
                <c:pt idx="161">
                  <c:v>2454</c:v>
                </c:pt>
                <c:pt idx="162">
                  <c:v>1168</c:v>
                </c:pt>
                <c:pt idx="163">
                  <c:v>805.29998779296875</c:v>
                </c:pt>
                <c:pt idx="164">
                  <c:v>576.79998779296875</c:v>
                </c:pt>
                <c:pt idx="165">
                  <c:v>401</c:v>
                </c:pt>
                <c:pt idx="166">
                  <c:v>293.29998779296875</c:v>
                </c:pt>
                <c:pt idx="167">
                  <c:v>214.30000305175781</c:v>
                </c:pt>
                <c:pt idx="168">
                  <c:v>160.30000305175781</c:v>
                </c:pt>
                <c:pt idx="169">
                  <c:v>129.5</c:v>
                </c:pt>
                <c:pt idx="170">
                  <c:v>148</c:v>
                </c:pt>
                <c:pt idx="171">
                  <c:v>166.80000305175781</c:v>
                </c:pt>
                <c:pt idx="172">
                  <c:v>133.69999694824219</c:v>
                </c:pt>
                <c:pt idx="173">
                  <c:v>116.30000305175781</c:v>
                </c:pt>
                <c:pt idx="174">
                  <c:v>136</c:v>
                </c:pt>
                <c:pt idx="175">
                  <c:v>173.5</c:v>
                </c:pt>
                <c:pt idx="176">
                  <c:v>210.5</c:v>
                </c:pt>
                <c:pt idx="177">
                  <c:v>210.30000305175781</c:v>
                </c:pt>
                <c:pt idx="178">
                  <c:v>204.5</c:v>
                </c:pt>
                <c:pt idx="179">
                  <c:v>204.69999694824219</c:v>
                </c:pt>
                <c:pt idx="180">
                  <c:v>201.5</c:v>
                </c:pt>
                <c:pt idx="181">
                  <c:v>202</c:v>
                </c:pt>
                <c:pt idx="182">
                  <c:v>209.5</c:v>
                </c:pt>
                <c:pt idx="183">
                  <c:v>254</c:v>
                </c:pt>
                <c:pt idx="184">
                  <c:v>286</c:v>
                </c:pt>
                <c:pt idx="185">
                  <c:v>262.70001220703125</c:v>
                </c:pt>
                <c:pt idx="186">
                  <c:v>244.69999694824219</c:v>
                </c:pt>
                <c:pt idx="187">
                  <c:v>262</c:v>
                </c:pt>
                <c:pt idx="188">
                  <c:v>288.20001220703125</c:v>
                </c:pt>
                <c:pt idx="189">
                  <c:v>379</c:v>
                </c:pt>
                <c:pt idx="190">
                  <c:v>508.20001220703125</c:v>
                </c:pt>
                <c:pt idx="191">
                  <c:v>570.5</c:v>
                </c:pt>
                <c:pt idx="192">
                  <c:v>602</c:v>
                </c:pt>
                <c:pt idx="193">
                  <c:v>772.79998779296875</c:v>
                </c:pt>
                <c:pt idx="194">
                  <c:v>1472</c:v>
                </c:pt>
                <c:pt idx="195">
                  <c:v>3729</c:v>
                </c:pt>
                <c:pt idx="196">
                  <c:v>15330</c:v>
                </c:pt>
                <c:pt idx="197">
                  <c:v>48600</c:v>
                </c:pt>
                <c:pt idx="198">
                  <c:v>81020</c:v>
                </c:pt>
                <c:pt idx="199">
                  <c:v>70530</c:v>
                </c:pt>
                <c:pt idx="200">
                  <c:v>32790</c:v>
                </c:pt>
                <c:pt idx="201">
                  <c:v>9088</c:v>
                </c:pt>
                <c:pt idx="202">
                  <c:v>2280</c:v>
                </c:pt>
                <c:pt idx="203">
                  <c:v>817.5</c:v>
                </c:pt>
                <c:pt idx="204">
                  <c:v>695.70001220703125</c:v>
                </c:pt>
                <c:pt idx="205">
                  <c:v>717</c:v>
                </c:pt>
                <c:pt idx="206">
                  <c:v>597</c:v>
                </c:pt>
                <c:pt idx="207">
                  <c:v>471.29998779296875</c:v>
                </c:pt>
                <c:pt idx="208">
                  <c:v>454</c:v>
                </c:pt>
                <c:pt idx="209">
                  <c:v>383.5</c:v>
                </c:pt>
                <c:pt idx="210">
                  <c:v>244.69999694824219</c:v>
                </c:pt>
                <c:pt idx="211">
                  <c:v>194.80000305175781</c:v>
                </c:pt>
                <c:pt idx="212">
                  <c:v>180.5</c:v>
                </c:pt>
                <c:pt idx="213">
                  <c:v>140.80000305175781</c:v>
                </c:pt>
                <c:pt idx="214">
                  <c:v>128.30000305175781</c:v>
                </c:pt>
                <c:pt idx="215">
                  <c:v>145</c:v>
                </c:pt>
                <c:pt idx="216">
                  <c:v>174.19999694824219</c:v>
                </c:pt>
                <c:pt idx="217">
                  <c:v>222.5</c:v>
                </c:pt>
                <c:pt idx="218">
                  <c:v>239</c:v>
                </c:pt>
                <c:pt idx="219">
                  <c:v>239.30000305175781</c:v>
                </c:pt>
                <c:pt idx="220">
                  <c:v>288.5</c:v>
                </c:pt>
                <c:pt idx="221">
                  <c:v>294.5</c:v>
                </c:pt>
                <c:pt idx="222">
                  <c:v>240.5</c:v>
                </c:pt>
                <c:pt idx="223">
                  <c:v>190.80000305175781</c:v>
                </c:pt>
                <c:pt idx="224">
                  <c:v>165.5</c:v>
                </c:pt>
                <c:pt idx="225">
                  <c:v>217</c:v>
                </c:pt>
                <c:pt idx="226">
                  <c:v>321.5</c:v>
                </c:pt>
                <c:pt idx="227">
                  <c:v>397.79998779296875</c:v>
                </c:pt>
                <c:pt idx="228">
                  <c:v>416.5</c:v>
                </c:pt>
                <c:pt idx="229">
                  <c:v>362</c:v>
                </c:pt>
                <c:pt idx="230">
                  <c:v>287.29998779296875</c:v>
                </c:pt>
                <c:pt idx="231">
                  <c:v>362.29998779296875</c:v>
                </c:pt>
                <c:pt idx="232">
                  <c:v>523.70001220703125</c:v>
                </c:pt>
                <c:pt idx="233">
                  <c:v>629.29998779296875</c:v>
                </c:pt>
                <c:pt idx="234">
                  <c:v>895</c:v>
                </c:pt>
                <c:pt idx="235">
                  <c:v>1450</c:v>
                </c:pt>
                <c:pt idx="236">
                  <c:v>3937</c:v>
                </c:pt>
                <c:pt idx="237">
                  <c:v>18960</c:v>
                </c:pt>
                <c:pt idx="238">
                  <c:v>65200</c:v>
                </c:pt>
                <c:pt idx="239">
                  <c:v>114200</c:v>
                </c:pt>
                <c:pt idx="240">
                  <c:v>103400</c:v>
                </c:pt>
                <c:pt idx="241">
                  <c:v>50000</c:v>
                </c:pt>
                <c:pt idx="242">
                  <c:v>13800</c:v>
                </c:pt>
                <c:pt idx="243">
                  <c:v>3007</c:v>
                </c:pt>
                <c:pt idx="244">
                  <c:v>1170</c:v>
                </c:pt>
                <c:pt idx="245">
                  <c:v>1058</c:v>
                </c:pt>
                <c:pt idx="246">
                  <c:v>920.29998779296875</c:v>
                </c:pt>
                <c:pt idx="247">
                  <c:v>620.70001220703125</c:v>
                </c:pt>
                <c:pt idx="248">
                  <c:v>488</c:v>
                </c:pt>
                <c:pt idx="249">
                  <c:v>445.20001220703125</c:v>
                </c:pt>
                <c:pt idx="250">
                  <c:v>387</c:v>
                </c:pt>
                <c:pt idx="251">
                  <c:v>410.29998779296875</c:v>
                </c:pt>
                <c:pt idx="252">
                  <c:v>420.20001220703125</c:v>
                </c:pt>
                <c:pt idx="253">
                  <c:v>314.79998779296875</c:v>
                </c:pt>
                <c:pt idx="254">
                  <c:v>254.5</c:v>
                </c:pt>
                <c:pt idx="255">
                  <c:v>293</c:v>
                </c:pt>
                <c:pt idx="256">
                  <c:v>317.79998779296875</c:v>
                </c:pt>
                <c:pt idx="257">
                  <c:v>339.79998779296875</c:v>
                </c:pt>
                <c:pt idx="258">
                  <c:v>346.70001220703125</c:v>
                </c:pt>
                <c:pt idx="259">
                  <c:v>317.5</c:v>
                </c:pt>
                <c:pt idx="260">
                  <c:v>373</c:v>
                </c:pt>
                <c:pt idx="261">
                  <c:v>475.29998779296875</c:v>
                </c:pt>
                <c:pt idx="262">
                  <c:v>444.20001220703125</c:v>
                </c:pt>
                <c:pt idx="263">
                  <c:v>368</c:v>
                </c:pt>
                <c:pt idx="264">
                  <c:v>357</c:v>
                </c:pt>
                <c:pt idx="265">
                  <c:v>343.29998779296875</c:v>
                </c:pt>
                <c:pt idx="266">
                  <c:v>404.5</c:v>
                </c:pt>
                <c:pt idx="267">
                  <c:v>483.20001220703125</c:v>
                </c:pt>
                <c:pt idx="268">
                  <c:v>470.5</c:v>
                </c:pt>
                <c:pt idx="269">
                  <c:v>542</c:v>
                </c:pt>
                <c:pt idx="270">
                  <c:v>635.5</c:v>
                </c:pt>
                <c:pt idx="271">
                  <c:v>577.5</c:v>
                </c:pt>
                <c:pt idx="272">
                  <c:v>522</c:v>
                </c:pt>
                <c:pt idx="273">
                  <c:v>577.5</c:v>
                </c:pt>
                <c:pt idx="274">
                  <c:v>696</c:v>
                </c:pt>
                <c:pt idx="275">
                  <c:v>762.79998779296875</c:v>
                </c:pt>
                <c:pt idx="276">
                  <c:v>1014</c:v>
                </c:pt>
                <c:pt idx="277">
                  <c:v>3400</c:v>
                </c:pt>
                <c:pt idx="278">
                  <c:v>18690</c:v>
                </c:pt>
                <c:pt idx="279">
                  <c:v>75210</c:v>
                </c:pt>
                <c:pt idx="280">
                  <c:v>145700</c:v>
                </c:pt>
                <c:pt idx="281">
                  <c:v>138100</c:v>
                </c:pt>
                <c:pt idx="282">
                  <c:v>64620</c:v>
                </c:pt>
                <c:pt idx="283">
                  <c:v>15310</c:v>
                </c:pt>
                <c:pt idx="284">
                  <c:v>2956</c:v>
                </c:pt>
                <c:pt idx="285">
                  <c:v>1040</c:v>
                </c:pt>
                <c:pt idx="286">
                  <c:v>972.70001220703125</c:v>
                </c:pt>
                <c:pt idx="287">
                  <c:v>996.70001220703125</c:v>
                </c:pt>
                <c:pt idx="288">
                  <c:v>801</c:v>
                </c:pt>
                <c:pt idx="289">
                  <c:v>549.5</c:v>
                </c:pt>
                <c:pt idx="290">
                  <c:v>405.5</c:v>
                </c:pt>
                <c:pt idx="291">
                  <c:v>310.5</c:v>
                </c:pt>
                <c:pt idx="292">
                  <c:v>296.20001220703125</c:v>
                </c:pt>
                <c:pt idx="293">
                  <c:v>384</c:v>
                </c:pt>
                <c:pt idx="294">
                  <c:v>398</c:v>
                </c:pt>
                <c:pt idx="295">
                  <c:v>306.5</c:v>
                </c:pt>
                <c:pt idx="296">
                  <c:v>301.29998779296875</c:v>
                </c:pt>
                <c:pt idx="297">
                  <c:v>377.5</c:v>
                </c:pt>
                <c:pt idx="298">
                  <c:v>386</c:v>
                </c:pt>
                <c:pt idx="299">
                  <c:v>339.29998779296875</c:v>
                </c:pt>
                <c:pt idx="300">
                  <c:v>327</c:v>
                </c:pt>
                <c:pt idx="301">
                  <c:v>391.29998779296875</c:v>
                </c:pt>
                <c:pt idx="302">
                  <c:v>416</c:v>
                </c:pt>
                <c:pt idx="303">
                  <c:v>340.20001220703125</c:v>
                </c:pt>
                <c:pt idx="304">
                  <c:v>316.79998779296875</c:v>
                </c:pt>
                <c:pt idx="305">
                  <c:v>349.5</c:v>
                </c:pt>
                <c:pt idx="306">
                  <c:v>365.20001220703125</c:v>
                </c:pt>
                <c:pt idx="307">
                  <c:v>421.79998779296875</c:v>
                </c:pt>
                <c:pt idx="308">
                  <c:v>452</c:v>
                </c:pt>
                <c:pt idx="309">
                  <c:v>459</c:v>
                </c:pt>
                <c:pt idx="310">
                  <c:v>553.20001220703125</c:v>
                </c:pt>
                <c:pt idx="311">
                  <c:v>612.20001220703125</c:v>
                </c:pt>
                <c:pt idx="312">
                  <c:v>622.5</c:v>
                </c:pt>
                <c:pt idx="313">
                  <c:v>666</c:v>
                </c:pt>
                <c:pt idx="314">
                  <c:v>664.5</c:v>
                </c:pt>
                <c:pt idx="315">
                  <c:v>707.20001220703125</c:v>
                </c:pt>
                <c:pt idx="316">
                  <c:v>946</c:v>
                </c:pt>
                <c:pt idx="317">
                  <c:v>1439</c:v>
                </c:pt>
                <c:pt idx="318">
                  <c:v>3966</c:v>
                </c:pt>
                <c:pt idx="319">
                  <c:v>20500</c:v>
                </c:pt>
                <c:pt idx="320">
                  <c:v>80830</c:v>
                </c:pt>
                <c:pt idx="321">
                  <c:v>155800</c:v>
                </c:pt>
                <c:pt idx="322">
                  <c:v>147600</c:v>
                </c:pt>
                <c:pt idx="323">
                  <c:v>68170</c:v>
                </c:pt>
                <c:pt idx="324">
                  <c:v>15170</c:v>
                </c:pt>
                <c:pt idx="325">
                  <c:v>2978</c:v>
                </c:pt>
                <c:pt idx="326">
                  <c:v>1423</c:v>
                </c:pt>
                <c:pt idx="327">
                  <c:v>1236</c:v>
                </c:pt>
                <c:pt idx="328">
                  <c:v>1028</c:v>
                </c:pt>
                <c:pt idx="329">
                  <c:v>629.79998779296875</c:v>
                </c:pt>
                <c:pt idx="330">
                  <c:v>421.5</c:v>
                </c:pt>
                <c:pt idx="331">
                  <c:v>461.5</c:v>
                </c:pt>
                <c:pt idx="332">
                  <c:v>473</c:v>
                </c:pt>
                <c:pt idx="333">
                  <c:v>435.70001220703125</c:v>
                </c:pt>
                <c:pt idx="334">
                  <c:v>502.29998779296875</c:v>
                </c:pt>
                <c:pt idx="335">
                  <c:v>565.5</c:v>
                </c:pt>
                <c:pt idx="336">
                  <c:v>458.5</c:v>
                </c:pt>
                <c:pt idx="337">
                  <c:v>308.5</c:v>
                </c:pt>
                <c:pt idx="338">
                  <c:v>234</c:v>
                </c:pt>
                <c:pt idx="339">
                  <c:v>249</c:v>
                </c:pt>
                <c:pt idx="340">
                  <c:v>353.29998779296875</c:v>
                </c:pt>
                <c:pt idx="341">
                  <c:v>438.79998779296875</c:v>
                </c:pt>
                <c:pt idx="342">
                  <c:v>464.79998779296875</c:v>
                </c:pt>
                <c:pt idx="343">
                  <c:v>452.70001220703125</c:v>
                </c:pt>
                <c:pt idx="344">
                  <c:v>383</c:v>
                </c:pt>
                <c:pt idx="345">
                  <c:v>314.29998779296875</c:v>
                </c:pt>
                <c:pt idx="346">
                  <c:v>340.79998779296875</c:v>
                </c:pt>
                <c:pt idx="347">
                  <c:v>369.20001220703125</c:v>
                </c:pt>
                <c:pt idx="348">
                  <c:v>305</c:v>
                </c:pt>
                <c:pt idx="349">
                  <c:v>229.5</c:v>
                </c:pt>
                <c:pt idx="350">
                  <c:v>217</c:v>
                </c:pt>
                <c:pt idx="351">
                  <c:v>309</c:v>
                </c:pt>
                <c:pt idx="352">
                  <c:v>402.5</c:v>
                </c:pt>
                <c:pt idx="353">
                  <c:v>453.70001220703125</c:v>
                </c:pt>
                <c:pt idx="354">
                  <c:v>583.5</c:v>
                </c:pt>
                <c:pt idx="355">
                  <c:v>728</c:v>
                </c:pt>
                <c:pt idx="356">
                  <c:v>847</c:v>
                </c:pt>
                <c:pt idx="357">
                  <c:v>1096</c:v>
                </c:pt>
                <c:pt idx="358">
                  <c:v>1742</c:v>
                </c:pt>
                <c:pt idx="359">
                  <c:v>4122</c:v>
                </c:pt>
                <c:pt idx="360">
                  <c:v>19090</c:v>
                </c:pt>
                <c:pt idx="361">
                  <c:v>73430</c:v>
                </c:pt>
                <c:pt idx="362">
                  <c:v>140600</c:v>
                </c:pt>
                <c:pt idx="363">
                  <c:v>134800</c:v>
                </c:pt>
                <c:pt idx="364">
                  <c:v>65120</c:v>
                </c:pt>
                <c:pt idx="365">
                  <c:v>15950</c:v>
                </c:pt>
                <c:pt idx="366">
                  <c:v>2939</c:v>
                </c:pt>
                <c:pt idx="367">
                  <c:v>1204</c:v>
                </c:pt>
                <c:pt idx="368">
                  <c:v>1279</c:v>
                </c:pt>
                <c:pt idx="369">
                  <c:v>1306</c:v>
                </c:pt>
                <c:pt idx="370">
                  <c:v>907.79998779296875</c:v>
                </c:pt>
                <c:pt idx="371">
                  <c:v>512.20001220703125</c:v>
                </c:pt>
                <c:pt idx="372">
                  <c:v>335.70001220703125</c:v>
                </c:pt>
                <c:pt idx="373">
                  <c:v>355.5</c:v>
                </c:pt>
                <c:pt idx="374">
                  <c:v>433.5</c:v>
                </c:pt>
                <c:pt idx="375">
                  <c:v>407.70001220703125</c:v>
                </c:pt>
                <c:pt idx="376">
                  <c:v>393.5</c:v>
                </c:pt>
                <c:pt idx="377">
                  <c:v>381.29998779296875</c:v>
                </c:pt>
                <c:pt idx="378">
                  <c:v>280.29998779296875</c:v>
                </c:pt>
                <c:pt idx="379">
                  <c:v>265.79998779296875</c:v>
                </c:pt>
                <c:pt idx="380">
                  <c:v>356.29998779296875</c:v>
                </c:pt>
                <c:pt idx="381">
                  <c:v>357.79998779296875</c:v>
                </c:pt>
                <c:pt idx="382">
                  <c:v>359.20001220703125</c:v>
                </c:pt>
                <c:pt idx="383">
                  <c:v>410</c:v>
                </c:pt>
                <c:pt idx="384">
                  <c:v>394.20001220703125</c:v>
                </c:pt>
                <c:pt idx="385">
                  <c:v>367</c:v>
                </c:pt>
                <c:pt idx="386">
                  <c:v>394</c:v>
                </c:pt>
                <c:pt idx="387">
                  <c:v>383</c:v>
                </c:pt>
                <c:pt idx="388">
                  <c:v>344.70001220703125</c:v>
                </c:pt>
                <c:pt idx="389">
                  <c:v>375.20001220703125</c:v>
                </c:pt>
                <c:pt idx="390">
                  <c:v>370.79998779296875</c:v>
                </c:pt>
                <c:pt idx="391">
                  <c:v>321.20001220703125</c:v>
                </c:pt>
                <c:pt idx="392">
                  <c:v>302.5</c:v>
                </c:pt>
                <c:pt idx="393">
                  <c:v>281.29998779296875</c:v>
                </c:pt>
                <c:pt idx="394">
                  <c:v>281.5</c:v>
                </c:pt>
                <c:pt idx="395">
                  <c:v>265</c:v>
                </c:pt>
                <c:pt idx="396">
                  <c:v>268</c:v>
                </c:pt>
                <c:pt idx="397">
                  <c:v>432.20001220703125</c:v>
                </c:pt>
                <c:pt idx="398">
                  <c:v>754.79998779296875</c:v>
                </c:pt>
                <c:pt idx="399">
                  <c:v>1383</c:v>
                </c:pt>
                <c:pt idx="400">
                  <c:v>4213</c:v>
                </c:pt>
                <c:pt idx="401">
                  <c:v>18240</c:v>
                </c:pt>
                <c:pt idx="402">
                  <c:v>59530</c:v>
                </c:pt>
                <c:pt idx="403">
                  <c:v>104900</c:v>
                </c:pt>
                <c:pt idx="404">
                  <c:v>96450</c:v>
                </c:pt>
                <c:pt idx="405">
                  <c:v>45580</c:v>
                </c:pt>
                <c:pt idx="406">
                  <c:v>11190</c:v>
                </c:pt>
                <c:pt idx="407">
                  <c:v>2303</c:v>
                </c:pt>
                <c:pt idx="408">
                  <c:v>1033</c:v>
                </c:pt>
                <c:pt idx="409">
                  <c:v>939</c:v>
                </c:pt>
                <c:pt idx="410">
                  <c:v>1023</c:v>
                </c:pt>
                <c:pt idx="411">
                  <c:v>932.79998779296875</c:v>
                </c:pt>
                <c:pt idx="412">
                  <c:v>607</c:v>
                </c:pt>
                <c:pt idx="413">
                  <c:v>352.29998779296875</c:v>
                </c:pt>
                <c:pt idx="414">
                  <c:v>265</c:v>
                </c:pt>
                <c:pt idx="415">
                  <c:v>240.5</c:v>
                </c:pt>
                <c:pt idx="416">
                  <c:v>238.80000305175781</c:v>
                </c:pt>
                <c:pt idx="417">
                  <c:v>225</c:v>
                </c:pt>
                <c:pt idx="418">
                  <c:v>220.30000305175781</c:v>
                </c:pt>
                <c:pt idx="419">
                  <c:v>221.69999694824219</c:v>
                </c:pt>
                <c:pt idx="420">
                  <c:v>255.5</c:v>
                </c:pt>
                <c:pt idx="421">
                  <c:v>308</c:v>
                </c:pt>
                <c:pt idx="422">
                  <c:v>317.20001220703125</c:v>
                </c:pt>
                <c:pt idx="423">
                  <c:v>342</c:v>
                </c:pt>
                <c:pt idx="424">
                  <c:v>348.5</c:v>
                </c:pt>
                <c:pt idx="425">
                  <c:v>294.70001220703125</c:v>
                </c:pt>
                <c:pt idx="426">
                  <c:v>273.5</c:v>
                </c:pt>
                <c:pt idx="427">
                  <c:v>254</c:v>
                </c:pt>
                <c:pt idx="428">
                  <c:v>191.80000305175781</c:v>
                </c:pt>
                <c:pt idx="429">
                  <c:v>183</c:v>
                </c:pt>
                <c:pt idx="430">
                  <c:v>256.70001220703125</c:v>
                </c:pt>
                <c:pt idx="431">
                  <c:v>361.79998779296875</c:v>
                </c:pt>
                <c:pt idx="432">
                  <c:v>378.79998779296875</c:v>
                </c:pt>
                <c:pt idx="433">
                  <c:v>262.29998779296875</c:v>
                </c:pt>
                <c:pt idx="434">
                  <c:v>207.80000305175781</c:v>
                </c:pt>
                <c:pt idx="435">
                  <c:v>271</c:v>
                </c:pt>
                <c:pt idx="436">
                  <c:v>314.5</c:v>
                </c:pt>
                <c:pt idx="437">
                  <c:v>392.79998779296875</c:v>
                </c:pt>
                <c:pt idx="438">
                  <c:v>531.5</c:v>
                </c:pt>
                <c:pt idx="439">
                  <c:v>592.5</c:v>
                </c:pt>
                <c:pt idx="440">
                  <c:v>1069</c:v>
                </c:pt>
                <c:pt idx="441">
                  <c:v>3751</c:v>
                </c:pt>
                <c:pt idx="442">
                  <c:v>14320</c:v>
                </c:pt>
                <c:pt idx="443">
                  <c:v>38350</c:v>
                </c:pt>
                <c:pt idx="444">
                  <c:v>59980</c:v>
                </c:pt>
                <c:pt idx="445">
                  <c:v>53430</c:v>
                </c:pt>
                <c:pt idx="446">
                  <c:v>27450</c:v>
                </c:pt>
                <c:pt idx="447">
                  <c:v>8786</c:v>
                </c:pt>
                <c:pt idx="448">
                  <c:v>2331</c:v>
                </c:pt>
                <c:pt idx="449">
                  <c:v>889.79998779296875</c:v>
                </c:pt>
                <c:pt idx="450">
                  <c:v>613.79998779296875</c:v>
                </c:pt>
                <c:pt idx="451">
                  <c:v>432</c:v>
                </c:pt>
                <c:pt idx="452">
                  <c:v>350.70001220703125</c:v>
                </c:pt>
                <c:pt idx="453">
                  <c:v>323.70001220703125</c:v>
                </c:pt>
                <c:pt idx="454">
                  <c:v>277.5</c:v>
                </c:pt>
                <c:pt idx="455">
                  <c:v>240</c:v>
                </c:pt>
                <c:pt idx="456">
                  <c:v>196</c:v>
                </c:pt>
                <c:pt idx="457">
                  <c:v>147.19999694824219</c:v>
                </c:pt>
                <c:pt idx="458">
                  <c:v>166.5</c:v>
                </c:pt>
                <c:pt idx="459">
                  <c:v>209.5</c:v>
                </c:pt>
                <c:pt idx="460">
                  <c:v>167.5</c:v>
                </c:pt>
                <c:pt idx="461">
                  <c:v>117</c:v>
                </c:pt>
                <c:pt idx="462">
                  <c:v>105.5</c:v>
                </c:pt>
                <c:pt idx="463">
                  <c:v>113</c:v>
                </c:pt>
                <c:pt idx="464">
                  <c:v>142</c:v>
                </c:pt>
                <c:pt idx="465">
                  <c:v>162.69999694824219</c:v>
                </c:pt>
                <c:pt idx="466">
                  <c:v>153.30000305175781</c:v>
                </c:pt>
                <c:pt idx="467">
                  <c:v>163.30000305175781</c:v>
                </c:pt>
                <c:pt idx="468">
                  <c:v>216</c:v>
                </c:pt>
                <c:pt idx="469">
                  <c:v>213</c:v>
                </c:pt>
                <c:pt idx="470">
                  <c:v>151</c:v>
                </c:pt>
                <c:pt idx="471">
                  <c:v>110</c:v>
                </c:pt>
                <c:pt idx="472">
                  <c:v>115.80000305175781</c:v>
                </c:pt>
                <c:pt idx="473">
                  <c:v>126.80000305175781</c:v>
                </c:pt>
                <c:pt idx="474">
                  <c:v>131.30000305175781</c:v>
                </c:pt>
                <c:pt idx="475">
                  <c:v>186.69999694824219</c:v>
                </c:pt>
                <c:pt idx="476">
                  <c:v>311.20001220703125</c:v>
                </c:pt>
                <c:pt idx="477">
                  <c:v>389.5</c:v>
                </c:pt>
                <c:pt idx="478">
                  <c:v>350</c:v>
                </c:pt>
                <c:pt idx="479">
                  <c:v>308</c:v>
                </c:pt>
                <c:pt idx="480">
                  <c:v>393.5</c:v>
                </c:pt>
                <c:pt idx="481">
                  <c:v>849.20001220703125</c:v>
                </c:pt>
                <c:pt idx="482">
                  <c:v>2661</c:v>
                </c:pt>
                <c:pt idx="483">
                  <c:v>9302</c:v>
                </c:pt>
                <c:pt idx="484">
                  <c:v>22800</c:v>
                </c:pt>
                <c:pt idx="485">
                  <c:v>33560</c:v>
                </c:pt>
                <c:pt idx="486">
                  <c:v>29300</c:v>
                </c:pt>
                <c:pt idx="487">
                  <c:v>15220</c:v>
                </c:pt>
                <c:pt idx="488">
                  <c:v>4940</c:v>
                </c:pt>
                <c:pt idx="489">
                  <c:v>1419</c:v>
                </c:pt>
                <c:pt idx="490">
                  <c:v>617</c:v>
                </c:pt>
                <c:pt idx="491">
                  <c:v>333.70001220703125</c:v>
                </c:pt>
                <c:pt idx="492">
                  <c:v>272.29998779296875</c:v>
                </c:pt>
                <c:pt idx="493">
                  <c:v>240.19999694824219</c:v>
                </c:pt>
                <c:pt idx="494">
                  <c:v>158.5</c:v>
                </c:pt>
                <c:pt idx="495">
                  <c:v>136</c:v>
                </c:pt>
                <c:pt idx="496">
                  <c:v>183.30000305175781</c:v>
                </c:pt>
                <c:pt idx="497">
                  <c:v>237.69999694824219</c:v>
                </c:pt>
                <c:pt idx="498">
                  <c:v>201.30000305175781</c:v>
                </c:pt>
                <c:pt idx="499">
                  <c:v>100.80000305175781</c:v>
                </c:pt>
                <c:pt idx="500">
                  <c:v>57</c:v>
                </c:pt>
                <c:pt idx="501">
                  <c:v>64.5</c:v>
                </c:pt>
                <c:pt idx="502">
                  <c:v>67</c:v>
                </c:pt>
                <c:pt idx="503">
                  <c:v>103.30000305175781</c:v>
                </c:pt>
                <c:pt idx="504">
                  <c:v>156.5</c:v>
                </c:pt>
                <c:pt idx="505">
                  <c:v>145</c:v>
                </c:pt>
                <c:pt idx="506">
                  <c:v>109.69999694824219</c:v>
                </c:pt>
                <c:pt idx="507">
                  <c:v>89</c:v>
                </c:pt>
                <c:pt idx="508">
                  <c:v>68</c:v>
                </c:pt>
                <c:pt idx="509">
                  <c:v>82.25</c:v>
                </c:pt>
                <c:pt idx="510">
                  <c:v>154.80000305175781</c:v>
                </c:pt>
                <c:pt idx="511">
                  <c:v>200</c:v>
                </c:pt>
                <c:pt idx="512">
                  <c:v>148.19999694824219</c:v>
                </c:pt>
                <c:pt idx="513">
                  <c:v>98</c:v>
                </c:pt>
                <c:pt idx="514">
                  <c:v>117.5</c:v>
                </c:pt>
                <c:pt idx="515">
                  <c:v>173.5</c:v>
                </c:pt>
                <c:pt idx="516">
                  <c:v>238.19999694824219</c:v>
                </c:pt>
                <c:pt idx="517">
                  <c:v>238.80000305175781</c:v>
                </c:pt>
                <c:pt idx="518">
                  <c:v>176.80000305175781</c:v>
                </c:pt>
                <c:pt idx="519">
                  <c:v>174.5</c:v>
                </c:pt>
                <c:pt idx="520">
                  <c:v>236.80000305175781</c:v>
                </c:pt>
                <c:pt idx="521">
                  <c:v>306</c:v>
                </c:pt>
                <c:pt idx="522">
                  <c:v>567.29998779296875</c:v>
                </c:pt>
                <c:pt idx="523">
                  <c:v>1779</c:v>
                </c:pt>
                <c:pt idx="524">
                  <c:v>5342</c:v>
                </c:pt>
                <c:pt idx="525">
                  <c:v>10520</c:v>
                </c:pt>
                <c:pt idx="526">
                  <c:v>13160</c:v>
                </c:pt>
                <c:pt idx="527">
                  <c:v>10970</c:v>
                </c:pt>
                <c:pt idx="528">
                  <c:v>6442</c:v>
                </c:pt>
                <c:pt idx="529">
                  <c:v>2853</c:v>
                </c:pt>
                <c:pt idx="530">
                  <c:v>1016</c:v>
                </c:pt>
                <c:pt idx="531">
                  <c:v>360</c:v>
                </c:pt>
                <c:pt idx="532">
                  <c:v>230.80000305175781</c:v>
                </c:pt>
                <c:pt idx="533">
                  <c:v>173</c:v>
                </c:pt>
                <c:pt idx="534">
                  <c:v>137.69999694824219</c:v>
                </c:pt>
                <c:pt idx="535">
                  <c:v>102</c:v>
                </c:pt>
                <c:pt idx="536">
                  <c:v>61.25</c:v>
                </c:pt>
                <c:pt idx="537">
                  <c:v>59.5</c:v>
                </c:pt>
                <c:pt idx="538">
                  <c:v>50</c:v>
                </c:pt>
                <c:pt idx="539">
                  <c:v>28.25</c:v>
                </c:pt>
                <c:pt idx="540">
                  <c:v>30.5</c:v>
                </c:pt>
                <c:pt idx="541">
                  <c:v>40.75</c:v>
                </c:pt>
                <c:pt idx="542">
                  <c:v>51.5</c:v>
                </c:pt>
                <c:pt idx="543">
                  <c:v>88.5</c:v>
                </c:pt>
                <c:pt idx="544">
                  <c:v>113.80000305175781</c:v>
                </c:pt>
                <c:pt idx="545">
                  <c:v>78.25</c:v>
                </c:pt>
                <c:pt idx="546">
                  <c:v>59</c:v>
                </c:pt>
                <c:pt idx="547">
                  <c:v>100.5</c:v>
                </c:pt>
                <c:pt idx="548">
                  <c:v>143.30000305175781</c:v>
                </c:pt>
                <c:pt idx="549">
                  <c:v>154.5</c:v>
                </c:pt>
                <c:pt idx="550">
                  <c:v>150</c:v>
                </c:pt>
                <c:pt idx="551">
                  <c:v>133.5</c:v>
                </c:pt>
                <c:pt idx="552">
                  <c:v>97</c:v>
                </c:pt>
                <c:pt idx="553">
                  <c:v>102.30000305175781</c:v>
                </c:pt>
                <c:pt idx="554">
                  <c:v>125</c:v>
                </c:pt>
                <c:pt idx="555">
                  <c:v>92.25</c:v>
                </c:pt>
                <c:pt idx="556">
                  <c:v>95.5</c:v>
                </c:pt>
                <c:pt idx="557">
                  <c:v>132.69999694824219</c:v>
                </c:pt>
                <c:pt idx="558">
                  <c:v>107.5</c:v>
                </c:pt>
                <c:pt idx="559">
                  <c:v>58.75</c:v>
                </c:pt>
                <c:pt idx="560">
                  <c:v>43.5</c:v>
                </c:pt>
                <c:pt idx="561">
                  <c:v>86.75</c:v>
                </c:pt>
                <c:pt idx="562">
                  <c:v>216</c:v>
                </c:pt>
                <c:pt idx="563">
                  <c:v>437.5</c:v>
                </c:pt>
                <c:pt idx="564">
                  <c:v>986.29998779296875</c:v>
                </c:pt>
                <c:pt idx="565">
                  <c:v>2141</c:v>
                </c:pt>
                <c:pt idx="566">
                  <c:v>4135</c:v>
                </c:pt>
                <c:pt idx="567">
                  <c:v>5889</c:v>
                </c:pt>
                <c:pt idx="568">
                  <c:v>5253</c:v>
                </c:pt>
                <c:pt idx="569">
                  <c:v>3007</c:v>
                </c:pt>
                <c:pt idx="570">
                  <c:v>1369</c:v>
                </c:pt>
                <c:pt idx="571">
                  <c:v>544.5</c:v>
                </c:pt>
                <c:pt idx="572">
                  <c:v>192.30000305175781</c:v>
                </c:pt>
                <c:pt idx="573">
                  <c:v>170.5</c:v>
                </c:pt>
                <c:pt idx="574">
                  <c:v>158.69999694824219</c:v>
                </c:pt>
                <c:pt idx="575">
                  <c:v>90.25</c:v>
                </c:pt>
                <c:pt idx="576">
                  <c:v>65.25</c:v>
                </c:pt>
                <c:pt idx="577">
                  <c:v>58</c:v>
                </c:pt>
                <c:pt idx="578">
                  <c:v>53</c:v>
                </c:pt>
                <c:pt idx="579">
                  <c:v>58.25</c:v>
                </c:pt>
                <c:pt idx="580">
                  <c:v>58.25</c:v>
                </c:pt>
                <c:pt idx="581">
                  <c:v>33.25</c:v>
                </c:pt>
                <c:pt idx="582">
                  <c:v>18.75</c:v>
                </c:pt>
                <c:pt idx="583">
                  <c:v>38.75</c:v>
                </c:pt>
                <c:pt idx="584">
                  <c:v>47.5</c:v>
                </c:pt>
                <c:pt idx="585">
                  <c:v>53.25</c:v>
                </c:pt>
                <c:pt idx="586">
                  <c:v>71.75</c:v>
                </c:pt>
                <c:pt idx="587">
                  <c:v>66.75</c:v>
                </c:pt>
                <c:pt idx="588">
                  <c:v>54.5</c:v>
                </c:pt>
                <c:pt idx="589">
                  <c:v>68</c:v>
                </c:pt>
                <c:pt idx="590">
                  <c:v>95.75</c:v>
                </c:pt>
                <c:pt idx="591">
                  <c:v>144.5</c:v>
                </c:pt>
                <c:pt idx="592">
                  <c:v>192</c:v>
                </c:pt>
                <c:pt idx="593">
                  <c:v>177.5</c:v>
                </c:pt>
                <c:pt idx="594">
                  <c:v>121</c:v>
                </c:pt>
                <c:pt idx="595">
                  <c:v>120.80000305175781</c:v>
                </c:pt>
                <c:pt idx="596">
                  <c:v>162.30000305175781</c:v>
                </c:pt>
                <c:pt idx="597">
                  <c:v>130</c:v>
                </c:pt>
                <c:pt idx="598">
                  <c:v>80.25</c:v>
                </c:pt>
                <c:pt idx="599">
                  <c:v>98</c:v>
                </c:pt>
                <c:pt idx="600">
                  <c:v>136</c:v>
                </c:pt>
                <c:pt idx="601">
                  <c:v>149.19999694824219</c:v>
                </c:pt>
                <c:pt idx="602">
                  <c:v>165.5</c:v>
                </c:pt>
                <c:pt idx="603">
                  <c:v>232</c:v>
                </c:pt>
                <c:pt idx="604">
                  <c:v>347.5</c:v>
                </c:pt>
                <c:pt idx="605">
                  <c:v>555.5</c:v>
                </c:pt>
                <c:pt idx="606">
                  <c:v>1079</c:v>
                </c:pt>
                <c:pt idx="607">
                  <c:v>1853</c:v>
                </c:pt>
                <c:pt idx="608">
                  <c:v>2145</c:v>
                </c:pt>
                <c:pt idx="609">
                  <c:v>1668</c:v>
                </c:pt>
                <c:pt idx="610">
                  <c:v>989.5</c:v>
                </c:pt>
                <c:pt idx="611">
                  <c:v>528.70001220703125</c:v>
                </c:pt>
                <c:pt idx="612">
                  <c:v>331.5</c:v>
                </c:pt>
                <c:pt idx="613">
                  <c:v>283</c:v>
                </c:pt>
                <c:pt idx="614">
                  <c:v>213.80000305175781</c:v>
                </c:pt>
                <c:pt idx="615">
                  <c:v>118</c:v>
                </c:pt>
                <c:pt idx="616">
                  <c:v>71.75</c:v>
                </c:pt>
                <c:pt idx="617">
                  <c:v>56.25</c:v>
                </c:pt>
                <c:pt idx="618">
                  <c:v>44.5</c:v>
                </c:pt>
                <c:pt idx="619">
                  <c:v>51.25</c:v>
                </c:pt>
                <c:pt idx="620">
                  <c:v>49.25</c:v>
                </c:pt>
                <c:pt idx="621">
                  <c:v>25.5</c:v>
                </c:pt>
                <c:pt idx="622">
                  <c:v>19.5</c:v>
                </c:pt>
                <c:pt idx="623">
                  <c:v>23.75</c:v>
                </c:pt>
                <c:pt idx="624">
                  <c:v>21.5</c:v>
                </c:pt>
                <c:pt idx="625">
                  <c:v>26.25</c:v>
                </c:pt>
                <c:pt idx="626">
                  <c:v>34.25</c:v>
                </c:pt>
                <c:pt idx="627">
                  <c:v>35.75</c:v>
                </c:pt>
                <c:pt idx="628">
                  <c:v>40</c:v>
                </c:pt>
                <c:pt idx="629">
                  <c:v>48.5</c:v>
                </c:pt>
                <c:pt idx="630">
                  <c:v>40.25</c:v>
                </c:pt>
                <c:pt idx="631">
                  <c:v>19.75</c:v>
                </c:pt>
                <c:pt idx="632">
                  <c:v>9.25</c:v>
                </c:pt>
                <c:pt idx="633">
                  <c:v>10</c:v>
                </c:pt>
                <c:pt idx="634">
                  <c:v>14</c:v>
                </c:pt>
                <c:pt idx="635">
                  <c:v>49.75</c:v>
                </c:pt>
                <c:pt idx="636">
                  <c:v>90.75</c:v>
                </c:pt>
                <c:pt idx="637">
                  <c:v>66.75</c:v>
                </c:pt>
                <c:pt idx="638">
                  <c:v>29.75</c:v>
                </c:pt>
                <c:pt idx="639">
                  <c:v>47.5</c:v>
                </c:pt>
                <c:pt idx="640">
                  <c:v>73.25</c:v>
                </c:pt>
                <c:pt idx="641">
                  <c:v>65.5</c:v>
                </c:pt>
                <c:pt idx="642">
                  <c:v>84</c:v>
                </c:pt>
                <c:pt idx="643">
                  <c:v>135.69999694824219</c:v>
                </c:pt>
                <c:pt idx="644">
                  <c:v>230.30000305175781</c:v>
                </c:pt>
                <c:pt idx="645">
                  <c:v>369.5</c:v>
                </c:pt>
                <c:pt idx="646">
                  <c:v>465.5</c:v>
                </c:pt>
                <c:pt idx="647">
                  <c:v>563.29998779296875</c:v>
                </c:pt>
                <c:pt idx="648">
                  <c:v>675.79998779296875</c:v>
                </c:pt>
                <c:pt idx="649">
                  <c:v>729.29998779296875</c:v>
                </c:pt>
                <c:pt idx="650">
                  <c:v>668.79998779296875</c:v>
                </c:pt>
                <c:pt idx="651">
                  <c:v>506</c:v>
                </c:pt>
                <c:pt idx="652">
                  <c:v>359.79998779296875</c:v>
                </c:pt>
                <c:pt idx="653">
                  <c:v>250.5</c:v>
                </c:pt>
                <c:pt idx="654">
                  <c:v>178.5</c:v>
                </c:pt>
                <c:pt idx="655">
                  <c:v>127.5</c:v>
                </c:pt>
                <c:pt idx="656">
                  <c:v>60.5</c:v>
                </c:pt>
                <c:pt idx="657">
                  <c:v>21.75</c:v>
                </c:pt>
                <c:pt idx="658">
                  <c:v>23.25</c:v>
                </c:pt>
                <c:pt idx="659">
                  <c:v>28.5</c:v>
                </c:pt>
                <c:pt idx="660">
                  <c:v>18</c:v>
                </c:pt>
                <c:pt idx="661">
                  <c:v>11.5</c:v>
                </c:pt>
                <c:pt idx="662">
                  <c:v>21.25</c:v>
                </c:pt>
                <c:pt idx="663">
                  <c:v>29.25</c:v>
                </c:pt>
                <c:pt idx="664">
                  <c:v>26</c:v>
                </c:pt>
                <c:pt idx="665">
                  <c:v>20.25</c:v>
                </c:pt>
                <c:pt idx="666">
                  <c:v>23.75</c:v>
                </c:pt>
                <c:pt idx="667">
                  <c:v>32.5</c:v>
                </c:pt>
                <c:pt idx="668">
                  <c:v>41</c:v>
                </c:pt>
                <c:pt idx="669">
                  <c:v>43.25</c:v>
                </c:pt>
                <c:pt idx="670">
                  <c:v>41.25</c:v>
                </c:pt>
                <c:pt idx="671">
                  <c:v>66.75</c:v>
                </c:pt>
                <c:pt idx="672">
                  <c:v>94.5</c:v>
                </c:pt>
                <c:pt idx="673">
                  <c:v>87.5</c:v>
                </c:pt>
                <c:pt idx="674">
                  <c:v>69.5</c:v>
                </c:pt>
                <c:pt idx="675">
                  <c:v>58</c:v>
                </c:pt>
                <c:pt idx="676">
                  <c:v>57.5</c:v>
                </c:pt>
                <c:pt idx="677">
                  <c:v>59.25</c:v>
                </c:pt>
                <c:pt idx="678">
                  <c:v>76.5</c:v>
                </c:pt>
                <c:pt idx="679">
                  <c:v>96.25</c:v>
                </c:pt>
                <c:pt idx="680">
                  <c:v>90.25</c:v>
                </c:pt>
                <c:pt idx="681">
                  <c:v>90.75</c:v>
                </c:pt>
                <c:pt idx="682">
                  <c:v>119.19999694824219</c:v>
                </c:pt>
                <c:pt idx="683">
                  <c:v>161.30000305175781</c:v>
                </c:pt>
                <c:pt idx="684">
                  <c:v>178.80000305175781</c:v>
                </c:pt>
                <c:pt idx="685">
                  <c:v>232.5</c:v>
                </c:pt>
                <c:pt idx="686">
                  <c:v>393</c:v>
                </c:pt>
                <c:pt idx="687">
                  <c:v>543.29998779296875</c:v>
                </c:pt>
                <c:pt idx="688">
                  <c:v>560</c:v>
                </c:pt>
                <c:pt idx="689">
                  <c:v>527</c:v>
                </c:pt>
                <c:pt idx="690">
                  <c:v>531.70001220703125</c:v>
                </c:pt>
                <c:pt idx="691">
                  <c:v>447.5</c:v>
                </c:pt>
                <c:pt idx="692">
                  <c:v>286.5</c:v>
                </c:pt>
                <c:pt idx="693">
                  <c:v>175.80000305175781</c:v>
                </c:pt>
                <c:pt idx="694">
                  <c:v>91.25</c:v>
                </c:pt>
                <c:pt idx="695">
                  <c:v>37</c:v>
                </c:pt>
                <c:pt idx="696">
                  <c:v>25.25</c:v>
                </c:pt>
                <c:pt idx="697">
                  <c:v>31.5</c:v>
                </c:pt>
                <c:pt idx="698">
                  <c:v>36.5</c:v>
                </c:pt>
                <c:pt idx="699">
                  <c:v>27.25</c:v>
                </c:pt>
                <c:pt idx="700">
                  <c:v>22.5</c:v>
                </c:pt>
                <c:pt idx="701">
                  <c:v>20.5</c:v>
                </c:pt>
                <c:pt idx="702">
                  <c:v>8.75</c:v>
                </c:pt>
                <c:pt idx="703">
                  <c:v>14</c:v>
                </c:pt>
                <c:pt idx="704">
                  <c:v>28.25</c:v>
                </c:pt>
                <c:pt idx="705">
                  <c:v>16.75</c:v>
                </c:pt>
                <c:pt idx="706">
                  <c:v>4</c:v>
                </c:pt>
                <c:pt idx="707">
                  <c:v>8.25</c:v>
                </c:pt>
                <c:pt idx="708">
                  <c:v>17.75</c:v>
                </c:pt>
                <c:pt idx="709">
                  <c:v>46.5</c:v>
                </c:pt>
                <c:pt idx="710">
                  <c:v>74.25</c:v>
                </c:pt>
                <c:pt idx="711">
                  <c:v>63.75</c:v>
                </c:pt>
                <c:pt idx="712">
                  <c:v>41.25</c:v>
                </c:pt>
                <c:pt idx="713">
                  <c:v>64.25</c:v>
                </c:pt>
                <c:pt idx="714">
                  <c:v>104.80000305175781</c:v>
                </c:pt>
                <c:pt idx="715">
                  <c:v>91.5</c:v>
                </c:pt>
                <c:pt idx="716">
                  <c:v>58.25</c:v>
                </c:pt>
                <c:pt idx="717">
                  <c:v>30.5</c:v>
                </c:pt>
                <c:pt idx="718">
                  <c:v>15.75</c:v>
                </c:pt>
                <c:pt idx="719">
                  <c:v>30.75</c:v>
                </c:pt>
                <c:pt idx="720">
                  <c:v>95.25</c:v>
                </c:pt>
                <c:pt idx="721">
                  <c:v>187.5</c:v>
                </c:pt>
                <c:pt idx="722">
                  <c:v>207.5</c:v>
                </c:pt>
                <c:pt idx="723">
                  <c:v>199.5</c:v>
                </c:pt>
                <c:pt idx="724">
                  <c:v>224.80000305175781</c:v>
                </c:pt>
                <c:pt idx="725">
                  <c:v>251.5</c:v>
                </c:pt>
                <c:pt idx="726">
                  <c:v>322.5</c:v>
                </c:pt>
                <c:pt idx="727">
                  <c:v>434.29998779296875</c:v>
                </c:pt>
                <c:pt idx="728">
                  <c:v>413.5</c:v>
                </c:pt>
                <c:pt idx="729">
                  <c:v>300.20001220703125</c:v>
                </c:pt>
                <c:pt idx="730">
                  <c:v>274</c:v>
                </c:pt>
                <c:pt idx="731">
                  <c:v>221.5</c:v>
                </c:pt>
                <c:pt idx="732">
                  <c:v>162.5</c:v>
                </c:pt>
                <c:pt idx="733">
                  <c:v>176.30000305175781</c:v>
                </c:pt>
                <c:pt idx="734">
                  <c:v>127.5</c:v>
                </c:pt>
                <c:pt idx="735">
                  <c:v>62.5</c:v>
                </c:pt>
                <c:pt idx="736">
                  <c:v>56.25</c:v>
                </c:pt>
                <c:pt idx="737">
                  <c:v>38.5</c:v>
                </c:pt>
                <c:pt idx="738">
                  <c:v>31.5</c:v>
                </c:pt>
                <c:pt idx="739">
                  <c:v>52.75</c:v>
                </c:pt>
                <c:pt idx="740">
                  <c:v>63.75</c:v>
                </c:pt>
                <c:pt idx="741">
                  <c:v>63.25</c:v>
                </c:pt>
                <c:pt idx="742">
                  <c:v>43</c:v>
                </c:pt>
                <c:pt idx="743">
                  <c:v>17.25</c:v>
                </c:pt>
                <c:pt idx="744">
                  <c:v>6.25</c:v>
                </c:pt>
                <c:pt idx="745">
                  <c:v>15.5</c:v>
                </c:pt>
                <c:pt idx="746">
                  <c:v>56.75</c:v>
                </c:pt>
                <c:pt idx="747">
                  <c:v>97.75</c:v>
                </c:pt>
                <c:pt idx="748">
                  <c:v>88.25</c:v>
                </c:pt>
                <c:pt idx="749">
                  <c:v>51.75</c:v>
                </c:pt>
                <c:pt idx="750">
                  <c:v>48.5</c:v>
                </c:pt>
                <c:pt idx="751">
                  <c:v>91.25</c:v>
                </c:pt>
                <c:pt idx="752">
                  <c:v>99.5</c:v>
                </c:pt>
                <c:pt idx="753">
                  <c:v>41</c:v>
                </c:pt>
                <c:pt idx="754">
                  <c:v>35</c:v>
                </c:pt>
                <c:pt idx="755">
                  <c:v>96.25</c:v>
                </c:pt>
                <c:pt idx="756">
                  <c:v>103.5</c:v>
                </c:pt>
                <c:pt idx="757">
                  <c:v>69</c:v>
                </c:pt>
                <c:pt idx="758">
                  <c:v>101.30000305175781</c:v>
                </c:pt>
                <c:pt idx="759">
                  <c:v>155.5</c:v>
                </c:pt>
                <c:pt idx="760">
                  <c:v>161.5</c:v>
                </c:pt>
                <c:pt idx="761">
                  <c:v>151.80000305175781</c:v>
                </c:pt>
                <c:pt idx="762">
                  <c:v>132</c:v>
                </c:pt>
                <c:pt idx="763">
                  <c:v>165.30000305175781</c:v>
                </c:pt>
                <c:pt idx="764">
                  <c:v>237.5</c:v>
                </c:pt>
                <c:pt idx="765">
                  <c:v>259.20001220703125</c:v>
                </c:pt>
                <c:pt idx="766">
                  <c:v>337.29998779296875</c:v>
                </c:pt>
                <c:pt idx="767">
                  <c:v>459.5</c:v>
                </c:pt>
                <c:pt idx="768">
                  <c:v>501.79998779296875</c:v>
                </c:pt>
                <c:pt idx="769">
                  <c:v>473.70001220703125</c:v>
                </c:pt>
                <c:pt idx="770">
                  <c:v>388.5</c:v>
                </c:pt>
                <c:pt idx="771">
                  <c:v>267.20001220703125</c:v>
                </c:pt>
                <c:pt idx="772">
                  <c:v>142.5</c:v>
                </c:pt>
                <c:pt idx="773">
                  <c:v>88</c:v>
                </c:pt>
                <c:pt idx="774">
                  <c:v>89.5</c:v>
                </c:pt>
                <c:pt idx="775">
                  <c:v>58.5</c:v>
                </c:pt>
                <c:pt idx="776">
                  <c:v>32.25</c:v>
                </c:pt>
                <c:pt idx="777">
                  <c:v>52.75</c:v>
                </c:pt>
                <c:pt idx="778">
                  <c:v>67.25</c:v>
                </c:pt>
                <c:pt idx="779">
                  <c:v>50.25</c:v>
                </c:pt>
                <c:pt idx="780">
                  <c:v>35.25</c:v>
                </c:pt>
                <c:pt idx="781">
                  <c:v>32</c:v>
                </c:pt>
                <c:pt idx="782">
                  <c:v>32</c:v>
                </c:pt>
                <c:pt idx="783">
                  <c:v>30.75</c:v>
                </c:pt>
                <c:pt idx="784">
                  <c:v>34.5</c:v>
                </c:pt>
                <c:pt idx="785">
                  <c:v>42</c:v>
                </c:pt>
                <c:pt idx="786">
                  <c:v>45.75</c:v>
                </c:pt>
                <c:pt idx="787">
                  <c:v>37.5</c:v>
                </c:pt>
                <c:pt idx="788">
                  <c:v>27.5</c:v>
                </c:pt>
                <c:pt idx="789">
                  <c:v>28</c:v>
                </c:pt>
                <c:pt idx="790">
                  <c:v>33.5</c:v>
                </c:pt>
                <c:pt idx="791">
                  <c:v>42.5</c:v>
                </c:pt>
                <c:pt idx="792">
                  <c:v>37.75</c:v>
                </c:pt>
                <c:pt idx="793">
                  <c:v>42.75</c:v>
                </c:pt>
                <c:pt idx="794">
                  <c:v>64.5</c:v>
                </c:pt>
                <c:pt idx="795">
                  <c:v>60.75</c:v>
                </c:pt>
                <c:pt idx="796">
                  <c:v>48.5</c:v>
                </c:pt>
                <c:pt idx="797">
                  <c:v>35.25</c:v>
                </c:pt>
                <c:pt idx="798">
                  <c:v>21.25</c:v>
                </c:pt>
                <c:pt idx="799">
                  <c:v>37</c:v>
                </c:pt>
                <c:pt idx="800">
                  <c:v>57</c:v>
                </c:pt>
                <c:pt idx="801">
                  <c:v>74.5</c:v>
                </c:pt>
                <c:pt idx="802">
                  <c:v>126.5</c:v>
                </c:pt>
                <c:pt idx="803">
                  <c:v>225.19999694824219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E-4351-8806-C995CB58C38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786.55712890625</c:v>
                </c:pt>
                <c:pt idx="1">
                  <c:v>791.81317138671875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15580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E-4351-8806-C995CB58C38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789.202880859375</c:v>
                </c:pt>
                <c:pt idx="1">
                  <c:v>789.202880859375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E-4351-8806-C995CB58C38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min}'!$D$1:$D$17</c:f>
              <c:numCache>
                <c:formatCode>General</c:formatCode>
                <c:ptCount val="17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8716</c:v>
                </c:pt>
                <c:pt idx="2">
                  <c:v>24730</c:v>
                </c:pt>
                <c:pt idx="3">
                  <c:v>51400</c:v>
                </c:pt>
                <c:pt idx="4">
                  <c:v>81020</c:v>
                </c:pt>
                <c:pt idx="5">
                  <c:v>114200</c:v>
                </c:pt>
                <c:pt idx="6">
                  <c:v>145700</c:v>
                </c:pt>
                <c:pt idx="7">
                  <c:v>155800</c:v>
                </c:pt>
                <c:pt idx="8">
                  <c:v>140600</c:v>
                </c:pt>
                <c:pt idx="9">
                  <c:v>104900</c:v>
                </c:pt>
                <c:pt idx="10">
                  <c:v>59980</c:v>
                </c:pt>
                <c:pt idx="11">
                  <c:v>33560</c:v>
                </c:pt>
                <c:pt idx="12">
                  <c:v>13160</c:v>
                </c:pt>
                <c:pt idx="13">
                  <c:v>5889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DE-4351-8806-C995CB58C388}"/>
            </c:ext>
          </c:extLst>
        </c:ser>
        <c:ser>
          <c:idx val="4"/>
          <c:order val="4"/>
          <c:tx>
            <c:v>Binomial p = 0.0283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1363.4223030187497</c:v>
                </c:pt>
                <c:pt idx="1">
                  <c:v>8237.8927486157609</c:v>
                </c:pt>
                <c:pt idx="2">
                  <c:v>24829.892626303739</c:v>
                </c:pt>
                <c:pt idx="3">
                  <c:v>51389.767099347097</c:v>
                </c:pt>
                <c:pt idx="4">
                  <c:v>80915.240106027137</c:v>
                </c:pt>
                <c:pt idx="5">
                  <c:v>114609.98057046741</c:v>
                </c:pt>
                <c:pt idx="6">
                  <c:v>144948.82614805637</c:v>
                </c:pt>
                <c:pt idx="7">
                  <c:v>156586.44472681015</c:v>
                </c:pt>
                <c:pt idx="8">
                  <c:v>140441.23702999463</c:v>
                </c:pt>
                <c:pt idx="9">
                  <c:v>103549.78353966787</c:v>
                </c:pt>
                <c:pt idx="10">
                  <c:v>62724.809299501052</c:v>
                </c:pt>
                <c:pt idx="11">
                  <c:v>31408.366479692744</c:v>
                </c:pt>
                <c:pt idx="12">
                  <c:v>13084.755736169689</c:v>
                </c:pt>
                <c:pt idx="13">
                  <c:v>4567.1392150911652</c:v>
                </c:pt>
                <c:pt idx="14">
                  <c:v>1342.220464364387</c:v>
                </c:pt>
                <c:pt idx="15">
                  <c:v>333.03716062652643</c:v>
                </c:pt>
                <c:pt idx="16">
                  <c:v>70.455692147266447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DE-4351-8806-C995CB58C388}"/>
            </c:ext>
          </c:extLst>
        </c:ser>
        <c:ser>
          <c:idx val="5"/>
          <c:order val="5"/>
          <c:tx>
            <c:v>Bimodal(1) 3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min}'!$M$1:$M$31</c:f>
              <c:numCache>
                <c:formatCode>General</c:formatCode>
                <c:ptCount val="31"/>
                <c:pt idx="0">
                  <c:v>4.7226079216327301</c:v>
                </c:pt>
                <c:pt idx="1">
                  <c:v>124.42748537546257</c:v>
                </c:pt>
                <c:pt idx="2">
                  <c:v>1125.8203963738524</c:v>
                </c:pt>
                <c:pt idx="3">
                  <c:v>3785.9660291718983</c:v>
                </c:pt>
                <c:pt idx="4">
                  <c:v>2739.8877480996744</c:v>
                </c:pt>
                <c:pt idx="5">
                  <c:v>1218.7841019184182</c:v>
                </c:pt>
                <c:pt idx="6">
                  <c:v>404.23363420507377</c:v>
                </c:pt>
                <c:pt idx="7">
                  <c:v>109.0028471031863</c:v>
                </c:pt>
                <c:pt idx="8">
                  <c:v>25.056885677281684</c:v>
                </c:pt>
                <c:pt idx="9">
                  <c:v>5.0593118408925841</c:v>
                </c:pt>
                <c:pt idx="10">
                  <c:v>0.91579134500346904</c:v>
                </c:pt>
                <c:pt idx="11">
                  <c:v>0.15081885803051179</c:v>
                </c:pt>
                <c:pt idx="12">
                  <c:v>2.2850960415490066E-2</c:v>
                </c:pt>
                <c:pt idx="13">
                  <c:v>3.2129743454600789E-3</c:v>
                </c:pt>
                <c:pt idx="14">
                  <c:v>4.2208947035963335E-4</c:v>
                </c:pt>
                <c:pt idx="15">
                  <c:v>5.190770209566196E-5</c:v>
                </c:pt>
                <c:pt idx="16">
                  <c:v>5.8360328775898376E-6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DE-4351-8806-C995CB58C388}"/>
            </c:ext>
          </c:extLst>
        </c:ser>
        <c:ser>
          <c:idx val="6"/>
          <c:order val="6"/>
          <c:tx>
            <c:v>Bimodal(2) 8.4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min}'!$O$1:$O$31</c:f>
              <c:numCache>
                <c:formatCode>General</c:formatCode>
                <c:ptCount val="31"/>
                <c:pt idx="0">
                  <c:v>1293.6767986657662</c:v>
                </c:pt>
                <c:pt idx="1">
                  <c:v>7289.6296357535512</c:v>
                </c:pt>
                <c:pt idx="2">
                  <c:v>18814.742264375367</c:v>
                </c:pt>
                <c:pt idx="3">
                  <c:v>29547.537946577177</c:v>
                </c:pt>
                <c:pt idx="4">
                  <c:v>31680.554645994838</c:v>
                </c:pt>
                <c:pt idx="5">
                  <c:v>24721.827477897565</c:v>
                </c:pt>
                <c:pt idx="6">
                  <c:v>14662.285697429708</c:v>
                </c:pt>
                <c:pt idx="7">
                  <c:v>6842.879827629381</c:v>
                </c:pt>
                <c:pt idx="8">
                  <c:v>2592.8887925850363</c:v>
                </c:pt>
                <c:pt idx="9">
                  <c:v>821.1896747967694</c:v>
                </c:pt>
                <c:pt idx="10">
                  <c:v>202.39524295062381</c:v>
                </c:pt>
                <c:pt idx="11">
                  <c:v>42.56503216021806</c:v>
                </c:pt>
                <c:pt idx="12">
                  <c:v>7.7997187996659667</c:v>
                </c:pt>
                <c:pt idx="13">
                  <c:v>1.4650086958676876</c:v>
                </c:pt>
                <c:pt idx="14">
                  <c:v>0.30578998492217874</c:v>
                </c:pt>
                <c:pt idx="15">
                  <c:v>5.8837219565262902E-2</c:v>
                </c:pt>
                <c:pt idx="16">
                  <c:v>9.1166241225102956E-3</c:v>
                </c:pt>
                <c:pt idx="17">
                  <c:v>1.2723045329370798E-3</c:v>
                </c:pt>
                <c:pt idx="18">
                  <c:v>1.644675690791121E-4</c:v>
                </c:pt>
                <c:pt idx="19">
                  <c:v>1.901132583750794E-5</c:v>
                </c:pt>
                <c:pt idx="20">
                  <c:v>1.7837203113261094E-6</c:v>
                </c:pt>
                <c:pt idx="21">
                  <c:v>1.0996146139228408E-7</c:v>
                </c:pt>
                <c:pt idx="22">
                  <c:v>2.5219240136581399E-9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DE-4351-8806-C995CB58C388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min}'!$V$1:$V$31</c:f>
              <c:numCache>
                <c:formatCode>General</c:formatCode>
                <c:ptCount val="31"/>
                <c:pt idx="0">
                  <c:v>65.022896431350844</c:v>
                </c:pt>
                <c:pt idx="1">
                  <c:v>823.83562748674751</c:v>
                </c:pt>
                <c:pt idx="2">
                  <c:v>4889.3299655545188</c:v>
                </c:pt>
                <c:pt idx="3">
                  <c:v>18056.263123598023</c:v>
                </c:pt>
                <c:pt idx="4">
                  <c:v>46494.797711932632</c:v>
                </c:pt>
                <c:pt idx="5">
                  <c:v>88669.368990651419</c:v>
                </c:pt>
                <c:pt idx="6">
                  <c:v>129882.30681642158</c:v>
                </c:pt>
                <c:pt idx="7">
                  <c:v>149634.56205207758</c:v>
                </c:pt>
                <c:pt idx="8">
                  <c:v>137823.2913517323</c:v>
                </c:pt>
                <c:pt idx="9">
                  <c:v>102723.53455303021</c:v>
                </c:pt>
                <c:pt idx="10">
                  <c:v>62521.498265205424</c:v>
                </c:pt>
                <c:pt idx="11">
                  <c:v>31365.650628674495</c:v>
                </c:pt>
                <c:pt idx="12">
                  <c:v>13076.933166409608</c:v>
                </c:pt>
                <c:pt idx="13">
                  <c:v>4565.6709934209521</c:v>
                </c:pt>
                <c:pt idx="14">
                  <c:v>1341.9142522899945</c:v>
                </c:pt>
                <c:pt idx="15">
                  <c:v>332.97827149925905</c:v>
                </c:pt>
                <c:pt idx="16">
                  <c:v>70.446569687111065</c:v>
                </c:pt>
                <c:pt idx="17">
                  <c:v>13.32192940757605</c:v>
                </c:pt>
                <c:pt idx="18">
                  <c:v>2.5082250316978514</c:v>
                </c:pt>
                <c:pt idx="19">
                  <c:v>0.50051701495506129</c:v>
                </c:pt>
                <c:pt idx="20">
                  <c:v>9.4961517846706131E-2</c:v>
                </c:pt>
                <c:pt idx="21">
                  <c:v>1.5110795441545937E-2</c:v>
                </c:pt>
                <c:pt idx="22">
                  <c:v>2.1132933156573523E-3</c:v>
                </c:pt>
                <c:pt idx="23">
                  <c:v>2.7340099315712997E-4</c:v>
                </c:pt>
                <c:pt idx="24">
                  <c:v>3.1755981287169858E-5</c:v>
                </c:pt>
                <c:pt idx="25">
                  <c:v>3.0706094731221098E-6</c:v>
                </c:pt>
                <c:pt idx="26">
                  <c:v>2.1076084379136528E-7</c:v>
                </c:pt>
                <c:pt idx="27">
                  <c:v>7.0102555129550256E-9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DE-4351-8806-C995CB58C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86720"/>
        <c:axId val="896866176"/>
      </c:scatterChart>
      <c:valAx>
        <c:axId val="90858672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866176"/>
        <c:crosses val="autoZero"/>
        <c:crossBetween val="midCat"/>
      </c:valAx>
      <c:valAx>
        <c:axId val="8968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5867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{15 min}'!$I$78</c:f>
              <c:numCache>
                <c:formatCode>General</c:formatCode>
                <c:ptCount val="1"/>
                <c:pt idx="0">
                  <c:v>1.0617806999455609E-2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E53-4C11-96D5-9CD5468F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70941888"/>
        <c:axId val="37094355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E53-4C11-96D5-9CD5468FD87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E53-4C11-96D5-9CD5468FD87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E53-4C11-96D5-9CD5468F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41888"/>
        <c:axId val="370943552"/>
      </c:scatterChart>
      <c:catAx>
        <c:axId val="3709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943552"/>
        <c:crosses val="autoZero"/>
        <c:auto val="1"/>
        <c:lblAlgn val="ctr"/>
        <c:lblOffset val="100"/>
        <c:noMultiLvlLbl val="0"/>
      </c:catAx>
      <c:valAx>
        <c:axId val="3709435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7094188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{TD}'!$B$1:$B$803</c:f>
              <c:numCache>
                <c:formatCode>General</c:formatCode>
                <c:ptCount val="803"/>
                <c:pt idx="0">
                  <c:v>113</c:v>
                </c:pt>
                <c:pt idx="1">
                  <c:v>100.80000305175781</c:v>
                </c:pt>
                <c:pt idx="2">
                  <c:v>92</c:v>
                </c:pt>
                <c:pt idx="3">
                  <c:v>46.5</c:v>
                </c:pt>
                <c:pt idx="4">
                  <c:v>43.25</c:v>
                </c:pt>
                <c:pt idx="5">
                  <c:v>75.75</c:v>
                </c:pt>
                <c:pt idx="6">
                  <c:v>60</c:v>
                </c:pt>
                <c:pt idx="7">
                  <c:v>17.25</c:v>
                </c:pt>
                <c:pt idx="8">
                  <c:v>0</c:v>
                </c:pt>
                <c:pt idx="9">
                  <c:v>0</c:v>
                </c:pt>
                <c:pt idx="10">
                  <c:v>7.5</c:v>
                </c:pt>
                <c:pt idx="11">
                  <c:v>31.25</c:v>
                </c:pt>
                <c:pt idx="12">
                  <c:v>44</c:v>
                </c:pt>
                <c:pt idx="13">
                  <c:v>37</c:v>
                </c:pt>
                <c:pt idx="14">
                  <c:v>43.5</c:v>
                </c:pt>
                <c:pt idx="15">
                  <c:v>54.5</c:v>
                </c:pt>
                <c:pt idx="16">
                  <c:v>41.75</c:v>
                </c:pt>
                <c:pt idx="17">
                  <c:v>20.5</c:v>
                </c:pt>
                <c:pt idx="18">
                  <c:v>32</c:v>
                </c:pt>
                <c:pt idx="19">
                  <c:v>59.25</c:v>
                </c:pt>
                <c:pt idx="20">
                  <c:v>61.75</c:v>
                </c:pt>
                <c:pt idx="21">
                  <c:v>64</c:v>
                </c:pt>
                <c:pt idx="22">
                  <c:v>75.75</c:v>
                </c:pt>
                <c:pt idx="23">
                  <c:v>93.25</c:v>
                </c:pt>
                <c:pt idx="24">
                  <c:v>112.69999694824219</c:v>
                </c:pt>
                <c:pt idx="25">
                  <c:v>124</c:v>
                </c:pt>
                <c:pt idx="26">
                  <c:v>121</c:v>
                </c:pt>
                <c:pt idx="27">
                  <c:v>83.25</c:v>
                </c:pt>
                <c:pt idx="28">
                  <c:v>72.75</c:v>
                </c:pt>
                <c:pt idx="29">
                  <c:v>134</c:v>
                </c:pt>
                <c:pt idx="30">
                  <c:v>167</c:v>
                </c:pt>
                <c:pt idx="31">
                  <c:v>198</c:v>
                </c:pt>
                <c:pt idx="32">
                  <c:v>375</c:v>
                </c:pt>
                <c:pt idx="33">
                  <c:v>641.79998779296875</c:v>
                </c:pt>
                <c:pt idx="34">
                  <c:v>820.70001220703125</c:v>
                </c:pt>
                <c:pt idx="35">
                  <c:v>754.79998779296875</c:v>
                </c:pt>
                <c:pt idx="36">
                  <c:v>553</c:v>
                </c:pt>
                <c:pt idx="37">
                  <c:v>456</c:v>
                </c:pt>
                <c:pt idx="38">
                  <c:v>396</c:v>
                </c:pt>
                <c:pt idx="39">
                  <c:v>279.70001220703125</c:v>
                </c:pt>
                <c:pt idx="40">
                  <c:v>145</c:v>
                </c:pt>
                <c:pt idx="41">
                  <c:v>48.75</c:v>
                </c:pt>
                <c:pt idx="42">
                  <c:v>26.25</c:v>
                </c:pt>
                <c:pt idx="43">
                  <c:v>24.5</c:v>
                </c:pt>
                <c:pt idx="44">
                  <c:v>20.5</c:v>
                </c:pt>
                <c:pt idx="45">
                  <c:v>24.5</c:v>
                </c:pt>
                <c:pt idx="46">
                  <c:v>13.75</c:v>
                </c:pt>
                <c:pt idx="47">
                  <c:v>19</c:v>
                </c:pt>
                <c:pt idx="48">
                  <c:v>67</c:v>
                </c:pt>
                <c:pt idx="49">
                  <c:v>89.75</c:v>
                </c:pt>
                <c:pt idx="50">
                  <c:v>50.5</c:v>
                </c:pt>
                <c:pt idx="51">
                  <c:v>9.75</c:v>
                </c:pt>
                <c:pt idx="52">
                  <c:v>7.25</c:v>
                </c:pt>
                <c:pt idx="53">
                  <c:v>27</c:v>
                </c:pt>
                <c:pt idx="54">
                  <c:v>35.75</c:v>
                </c:pt>
                <c:pt idx="55">
                  <c:v>30.75</c:v>
                </c:pt>
                <c:pt idx="56">
                  <c:v>29</c:v>
                </c:pt>
                <c:pt idx="57">
                  <c:v>23</c:v>
                </c:pt>
                <c:pt idx="58">
                  <c:v>27.25</c:v>
                </c:pt>
                <c:pt idx="59">
                  <c:v>47</c:v>
                </c:pt>
                <c:pt idx="60">
                  <c:v>60.75</c:v>
                </c:pt>
                <c:pt idx="61">
                  <c:v>61.25</c:v>
                </c:pt>
                <c:pt idx="62">
                  <c:v>45.75</c:v>
                </c:pt>
                <c:pt idx="63">
                  <c:v>34</c:v>
                </c:pt>
                <c:pt idx="64">
                  <c:v>61.75</c:v>
                </c:pt>
                <c:pt idx="65">
                  <c:v>85.75</c:v>
                </c:pt>
                <c:pt idx="66">
                  <c:v>53</c:v>
                </c:pt>
                <c:pt idx="67">
                  <c:v>17.25</c:v>
                </c:pt>
                <c:pt idx="68">
                  <c:v>17.75</c:v>
                </c:pt>
                <c:pt idx="69">
                  <c:v>36.75</c:v>
                </c:pt>
                <c:pt idx="70">
                  <c:v>89</c:v>
                </c:pt>
                <c:pt idx="71">
                  <c:v>166</c:v>
                </c:pt>
                <c:pt idx="72">
                  <c:v>264.79998779296875</c:v>
                </c:pt>
                <c:pt idx="73">
                  <c:v>449.5</c:v>
                </c:pt>
                <c:pt idx="74">
                  <c:v>666</c:v>
                </c:pt>
                <c:pt idx="75">
                  <c:v>789.79998779296875</c:v>
                </c:pt>
                <c:pt idx="76">
                  <c:v>732</c:v>
                </c:pt>
                <c:pt idx="77">
                  <c:v>557.5</c:v>
                </c:pt>
                <c:pt idx="78">
                  <c:v>505.29998779296875</c:v>
                </c:pt>
                <c:pt idx="79">
                  <c:v>470.20001220703125</c:v>
                </c:pt>
                <c:pt idx="80">
                  <c:v>290.79998779296875</c:v>
                </c:pt>
                <c:pt idx="81">
                  <c:v>139.5</c:v>
                </c:pt>
                <c:pt idx="82">
                  <c:v>59</c:v>
                </c:pt>
                <c:pt idx="83">
                  <c:v>21.75</c:v>
                </c:pt>
                <c:pt idx="84">
                  <c:v>24.5</c:v>
                </c:pt>
                <c:pt idx="85">
                  <c:v>16</c:v>
                </c:pt>
                <c:pt idx="86">
                  <c:v>13.75</c:v>
                </c:pt>
                <c:pt idx="87">
                  <c:v>21.75</c:v>
                </c:pt>
                <c:pt idx="88">
                  <c:v>16</c:v>
                </c:pt>
                <c:pt idx="89">
                  <c:v>13.5</c:v>
                </c:pt>
                <c:pt idx="90">
                  <c:v>19.75</c:v>
                </c:pt>
                <c:pt idx="91">
                  <c:v>14.25</c:v>
                </c:pt>
                <c:pt idx="92">
                  <c:v>4.5</c:v>
                </c:pt>
                <c:pt idx="93">
                  <c:v>5.5</c:v>
                </c:pt>
                <c:pt idx="94">
                  <c:v>9</c:v>
                </c:pt>
                <c:pt idx="95">
                  <c:v>15</c:v>
                </c:pt>
                <c:pt idx="96">
                  <c:v>52.75</c:v>
                </c:pt>
                <c:pt idx="97">
                  <c:v>107.30000305175781</c:v>
                </c:pt>
                <c:pt idx="98">
                  <c:v>117</c:v>
                </c:pt>
                <c:pt idx="99">
                  <c:v>91</c:v>
                </c:pt>
                <c:pt idx="100">
                  <c:v>69.75</c:v>
                </c:pt>
                <c:pt idx="101">
                  <c:v>49.25</c:v>
                </c:pt>
                <c:pt idx="102">
                  <c:v>47.25</c:v>
                </c:pt>
                <c:pt idx="103">
                  <c:v>78</c:v>
                </c:pt>
                <c:pt idx="104">
                  <c:v>96</c:v>
                </c:pt>
                <c:pt idx="105">
                  <c:v>73.5</c:v>
                </c:pt>
                <c:pt idx="106">
                  <c:v>59</c:v>
                </c:pt>
                <c:pt idx="107">
                  <c:v>90.75</c:v>
                </c:pt>
                <c:pt idx="108">
                  <c:v>130.30000305175781</c:v>
                </c:pt>
                <c:pt idx="109">
                  <c:v>129.5</c:v>
                </c:pt>
                <c:pt idx="110">
                  <c:v>104.30000305175781</c:v>
                </c:pt>
                <c:pt idx="111">
                  <c:v>91</c:v>
                </c:pt>
                <c:pt idx="112">
                  <c:v>70.5</c:v>
                </c:pt>
                <c:pt idx="113">
                  <c:v>122.5</c:v>
                </c:pt>
                <c:pt idx="114">
                  <c:v>280</c:v>
                </c:pt>
                <c:pt idx="115">
                  <c:v>443.29998779296875</c:v>
                </c:pt>
                <c:pt idx="116">
                  <c:v>574</c:v>
                </c:pt>
                <c:pt idx="117">
                  <c:v>568.29998779296875</c:v>
                </c:pt>
                <c:pt idx="118">
                  <c:v>409</c:v>
                </c:pt>
                <c:pt idx="119">
                  <c:v>293.79998779296875</c:v>
                </c:pt>
                <c:pt idx="120">
                  <c:v>315.20001220703125</c:v>
                </c:pt>
                <c:pt idx="121">
                  <c:v>300.5</c:v>
                </c:pt>
                <c:pt idx="122">
                  <c:v>175</c:v>
                </c:pt>
                <c:pt idx="123">
                  <c:v>97.25</c:v>
                </c:pt>
                <c:pt idx="124">
                  <c:v>88.75</c:v>
                </c:pt>
                <c:pt idx="125">
                  <c:v>60.25</c:v>
                </c:pt>
                <c:pt idx="126">
                  <c:v>25.25</c:v>
                </c:pt>
                <c:pt idx="127">
                  <c:v>8</c:v>
                </c:pt>
                <c:pt idx="128">
                  <c:v>0.5</c:v>
                </c:pt>
                <c:pt idx="129">
                  <c:v>2.75</c:v>
                </c:pt>
                <c:pt idx="130">
                  <c:v>21.5</c:v>
                </c:pt>
                <c:pt idx="131">
                  <c:v>47.5</c:v>
                </c:pt>
                <c:pt idx="132">
                  <c:v>51</c:v>
                </c:pt>
                <c:pt idx="133">
                  <c:v>33.5</c:v>
                </c:pt>
                <c:pt idx="134">
                  <c:v>24.25</c:v>
                </c:pt>
                <c:pt idx="135">
                  <c:v>32.25</c:v>
                </c:pt>
                <c:pt idx="136">
                  <c:v>29.75</c:v>
                </c:pt>
                <c:pt idx="137">
                  <c:v>28</c:v>
                </c:pt>
                <c:pt idx="138">
                  <c:v>53.75</c:v>
                </c:pt>
                <c:pt idx="139">
                  <c:v>102.80000305175781</c:v>
                </c:pt>
                <c:pt idx="140">
                  <c:v>138.30000305175781</c:v>
                </c:pt>
                <c:pt idx="141">
                  <c:v>99.75</c:v>
                </c:pt>
                <c:pt idx="142">
                  <c:v>46.5</c:v>
                </c:pt>
                <c:pt idx="143">
                  <c:v>51.75</c:v>
                </c:pt>
                <c:pt idx="144">
                  <c:v>55.75</c:v>
                </c:pt>
                <c:pt idx="145">
                  <c:v>48.25</c:v>
                </c:pt>
                <c:pt idx="146">
                  <c:v>78.75</c:v>
                </c:pt>
                <c:pt idx="147">
                  <c:v>125.80000305175781</c:v>
                </c:pt>
                <c:pt idx="148">
                  <c:v>141.80000305175781</c:v>
                </c:pt>
                <c:pt idx="149">
                  <c:v>115</c:v>
                </c:pt>
                <c:pt idx="150">
                  <c:v>72.5</c:v>
                </c:pt>
                <c:pt idx="151">
                  <c:v>44.5</c:v>
                </c:pt>
                <c:pt idx="152">
                  <c:v>60.75</c:v>
                </c:pt>
                <c:pt idx="153">
                  <c:v>127.5</c:v>
                </c:pt>
                <c:pt idx="154">
                  <c:v>197.80000305175781</c:v>
                </c:pt>
                <c:pt idx="155">
                  <c:v>258.5</c:v>
                </c:pt>
                <c:pt idx="156">
                  <c:v>304.29998779296875</c:v>
                </c:pt>
                <c:pt idx="157">
                  <c:v>332.20001220703125</c:v>
                </c:pt>
                <c:pt idx="158">
                  <c:v>380.5</c:v>
                </c:pt>
                <c:pt idx="159">
                  <c:v>415.20001220703125</c:v>
                </c:pt>
                <c:pt idx="160">
                  <c:v>452.5</c:v>
                </c:pt>
                <c:pt idx="161">
                  <c:v>504.5</c:v>
                </c:pt>
                <c:pt idx="162">
                  <c:v>434.5</c:v>
                </c:pt>
                <c:pt idx="163">
                  <c:v>268.29998779296875</c:v>
                </c:pt>
                <c:pt idx="164">
                  <c:v>157.30000305175781</c:v>
                </c:pt>
                <c:pt idx="165">
                  <c:v>96.75</c:v>
                </c:pt>
                <c:pt idx="166">
                  <c:v>38</c:v>
                </c:pt>
                <c:pt idx="167">
                  <c:v>8.75</c:v>
                </c:pt>
                <c:pt idx="168">
                  <c:v>8.25</c:v>
                </c:pt>
                <c:pt idx="169">
                  <c:v>5</c:v>
                </c:pt>
                <c:pt idx="170">
                  <c:v>5.75</c:v>
                </c:pt>
                <c:pt idx="171">
                  <c:v>12</c:v>
                </c:pt>
                <c:pt idx="172">
                  <c:v>17.75</c:v>
                </c:pt>
                <c:pt idx="173">
                  <c:v>24.25</c:v>
                </c:pt>
                <c:pt idx="174">
                  <c:v>22.25</c:v>
                </c:pt>
                <c:pt idx="175">
                  <c:v>10.25</c:v>
                </c:pt>
                <c:pt idx="176">
                  <c:v>8.5</c:v>
                </c:pt>
                <c:pt idx="177">
                  <c:v>31</c:v>
                </c:pt>
                <c:pt idx="178">
                  <c:v>60.25</c:v>
                </c:pt>
                <c:pt idx="179">
                  <c:v>60</c:v>
                </c:pt>
                <c:pt idx="180">
                  <c:v>39.25</c:v>
                </c:pt>
                <c:pt idx="181">
                  <c:v>46</c:v>
                </c:pt>
                <c:pt idx="182">
                  <c:v>72.5</c:v>
                </c:pt>
                <c:pt idx="183">
                  <c:v>102</c:v>
                </c:pt>
                <c:pt idx="184">
                  <c:v>155.80000305175781</c:v>
                </c:pt>
                <c:pt idx="185">
                  <c:v>174.5</c:v>
                </c:pt>
                <c:pt idx="186">
                  <c:v>115.30000305175781</c:v>
                </c:pt>
                <c:pt idx="187">
                  <c:v>61.25</c:v>
                </c:pt>
                <c:pt idx="188">
                  <c:v>45.75</c:v>
                </c:pt>
                <c:pt idx="189">
                  <c:v>70</c:v>
                </c:pt>
                <c:pt idx="190">
                  <c:v>128.5</c:v>
                </c:pt>
                <c:pt idx="191">
                  <c:v>150.5</c:v>
                </c:pt>
                <c:pt idx="192">
                  <c:v>167.5</c:v>
                </c:pt>
                <c:pt idx="193">
                  <c:v>203.80000305175781</c:v>
                </c:pt>
                <c:pt idx="194">
                  <c:v>199.80000305175781</c:v>
                </c:pt>
                <c:pt idx="195">
                  <c:v>197.19999694824219</c:v>
                </c:pt>
                <c:pt idx="196">
                  <c:v>217</c:v>
                </c:pt>
                <c:pt idx="197">
                  <c:v>233.30000305175781</c:v>
                </c:pt>
                <c:pt idx="198">
                  <c:v>331.5</c:v>
                </c:pt>
                <c:pt idx="199">
                  <c:v>407.70001220703125</c:v>
                </c:pt>
                <c:pt idx="200">
                  <c:v>378</c:v>
                </c:pt>
                <c:pt idx="201">
                  <c:v>441.79998779296875</c:v>
                </c:pt>
                <c:pt idx="202">
                  <c:v>489.79998779296875</c:v>
                </c:pt>
                <c:pt idx="203">
                  <c:v>408.20001220703125</c:v>
                </c:pt>
                <c:pt idx="204">
                  <c:v>318.5</c:v>
                </c:pt>
                <c:pt idx="205">
                  <c:v>225</c:v>
                </c:pt>
                <c:pt idx="206">
                  <c:v>125</c:v>
                </c:pt>
                <c:pt idx="207">
                  <c:v>60</c:v>
                </c:pt>
                <c:pt idx="208">
                  <c:v>53.25</c:v>
                </c:pt>
                <c:pt idx="209">
                  <c:v>74</c:v>
                </c:pt>
                <c:pt idx="210">
                  <c:v>89</c:v>
                </c:pt>
                <c:pt idx="211">
                  <c:v>94</c:v>
                </c:pt>
                <c:pt idx="212">
                  <c:v>80.25</c:v>
                </c:pt>
                <c:pt idx="213">
                  <c:v>54</c:v>
                </c:pt>
                <c:pt idx="214">
                  <c:v>38.5</c:v>
                </c:pt>
                <c:pt idx="215">
                  <c:v>23.25</c:v>
                </c:pt>
                <c:pt idx="216">
                  <c:v>5.5</c:v>
                </c:pt>
                <c:pt idx="217">
                  <c:v>19.5</c:v>
                </c:pt>
                <c:pt idx="218">
                  <c:v>42.75</c:v>
                </c:pt>
                <c:pt idx="219">
                  <c:v>44</c:v>
                </c:pt>
                <c:pt idx="220">
                  <c:v>45</c:v>
                </c:pt>
                <c:pt idx="221">
                  <c:v>57.25</c:v>
                </c:pt>
                <c:pt idx="222">
                  <c:v>105.80000305175781</c:v>
                </c:pt>
                <c:pt idx="223">
                  <c:v>158.30000305175781</c:v>
                </c:pt>
                <c:pt idx="224">
                  <c:v>137.69999694824219</c:v>
                </c:pt>
                <c:pt idx="225">
                  <c:v>69</c:v>
                </c:pt>
                <c:pt idx="226">
                  <c:v>35</c:v>
                </c:pt>
                <c:pt idx="227">
                  <c:v>42.25</c:v>
                </c:pt>
                <c:pt idx="228">
                  <c:v>40</c:v>
                </c:pt>
                <c:pt idx="229">
                  <c:v>33.25</c:v>
                </c:pt>
                <c:pt idx="230">
                  <c:v>46.25</c:v>
                </c:pt>
                <c:pt idx="231">
                  <c:v>74</c:v>
                </c:pt>
                <c:pt idx="232">
                  <c:v>98.25</c:v>
                </c:pt>
                <c:pt idx="233">
                  <c:v>138.5</c:v>
                </c:pt>
                <c:pt idx="234">
                  <c:v>212.30000305175781</c:v>
                </c:pt>
                <c:pt idx="235">
                  <c:v>229.5</c:v>
                </c:pt>
                <c:pt idx="236">
                  <c:v>153.80000305175781</c:v>
                </c:pt>
                <c:pt idx="237">
                  <c:v>119</c:v>
                </c:pt>
                <c:pt idx="238">
                  <c:v>234</c:v>
                </c:pt>
                <c:pt idx="239">
                  <c:v>391.5</c:v>
                </c:pt>
                <c:pt idx="240">
                  <c:v>447</c:v>
                </c:pt>
                <c:pt idx="241">
                  <c:v>495.5</c:v>
                </c:pt>
                <c:pt idx="242">
                  <c:v>567.5</c:v>
                </c:pt>
                <c:pt idx="243">
                  <c:v>536.20001220703125</c:v>
                </c:pt>
                <c:pt idx="244">
                  <c:v>391.29998779296875</c:v>
                </c:pt>
                <c:pt idx="245">
                  <c:v>236.19999694824219</c:v>
                </c:pt>
                <c:pt idx="246">
                  <c:v>161.69999694824219</c:v>
                </c:pt>
                <c:pt idx="247">
                  <c:v>112.5</c:v>
                </c:pt>
                <c:pt idx="248">
                  <c:v>66.75</c:v>
                </c:pt>
                <c:pt idx="249">
                  <c:v>52.5</c:v>
                </c:pt>
                <c:pt idx="250">
                  <c:v>43.5</c:v>
                </c:pt>
                <c:pt idx="251">
                  <c:v>46.25</c:v>
                </c:pt>
                <c:pt idx="252">
                  <c:v>54.5</c:v>
                </c:pt>
                <c:pt idx="253">
                  <c:v>44.25</c:v>
                </c:pt>
                <c:pt idx="254">
                  <c:v>20.5</c:v>
                </c:pt>
                <c:pt idx="255">
                  <c:v>6.25</c:v>
                </c:pt>
                <c:pt idx="256">
                  <c:v>12.75</c:v>
                </c:pt>
                <c:pt idx="257">
                  <c:v>31</c:v>
                </c:pt>
                <c:pt idx="258">
                  <c:v>39.25</c:v>
                </c:pt>
                <c:pt idx="259">
                  <c:v>45.25</c:v>
                </c:pt>
                <c:pt idx="260">
                  <c:v>58.5</c:v>
                </c:pt>
                <c:pt idx="261">
                  <c:v>58</c:v>
                </c:pt>
                <c:pt idx="262">
                  <c:v>57</c:v>
                </c:pt>
                <c:pt idx="263">
                  <c:v>76</c:v>
                </c:pt>
                <c:pt idx="264">
                  <c:v>118.80000305175781</c:v>
                </c:pt>
                <c:pt idx="265">
                  <c:v>138.5</c:v>
                </c:pt>
                <c:pt idx="266">
                  <c:v>121</c:v>
                </c:pt>
                <c:pt idx="267">
                  <c:v>125.5</c:v>
                </c:pt>
                <c:pt idx="268">
                  <c:v>141.30000305175781</c:v>
                </c:pt>
                <c:pt idx="269">
                  <c:v>137</c:v>
                </c:pt>
                <c:pt idx="270">
                  <c:v>129.5</c:v>
                </c:pt>
                <c:pt idx="271">
                  <c:v>136.5</c:v>
                </c:pt>
                <c:pt idx="272">
                  <c:v>139.30000305175781</c:v>
                </c:pt>
                <c:pt idx="273">
                  <c:v>162.5</c:v>
                </c:pt>
                <c:pt idx="274">
                  <c:v>224.30000305175781</c:v>
                </c:pt>
                <c:pt idx="275">
                  <c:v>309</c:v>
                </c:pt>
                <c:pt idx="276">
                  <c:v>406</c:v>
                </c:pt>
                <c:pt idx="277">
                  <c:v>414</c:v>
                </c:pt>
                <c:pt idx="278">
                  <c:v>371</c:v>
                </c:pt>
                <c:pt idx="279">
                  <c:v>414.5</c:v>
                </c:pt>
                <c:pt idx="280">
                  <c:v>492.29998779296875</c:v>
                </c:pt>
                <c:pt idx="281">
                  <c:v>465.70001220703125</c:v>
                </c:pt>
                <c:pt idx="282">
                  <c:v>428</c:v>
                </c:pt>
                <c:pt idx="283">
                  <c:v>517.5</c:v>
                </c:pt>
                <c:pt idx="284">
                  <c:v>533.79998779296875</c:v>
                </c:pt>
                <c:pt idx="285">
                  <c:v>413</c:v>
                </c:pt>
                <c:pt idx="286">
                  <c:v>274.29998779296875</c:v>
                </c:pt>
                <c:pt idx="287">
                  <c:v>136.5</c:v>
                </c:pt>
                <c:pt idx="288">
                  <c:v>55</c:v>
                </c:pt>
                <c:pt idx="289">
                  <c:v>35.25</c:v>
                </c:pt>
                <c:pt idx="290">
                  <c:v>33</c:v>
                </c:pt>
                <c:pt idx="291">
                  <c:v>37.25</c:v>
                </c:pt>
                <c:pt idx="292">
                  <c:v>30.5</c:v>
                </c:pt>
                <c:pt idx="293">
                  <c:v>25</c:v>
                </c:pt>
                <c:pt idx="294">
                  <c:v>32.5</c:v>
                </c:pt>
                <c:pt idx="295">
                  <c:v>21.25</c:v>
                </c:pt>
                <c:pt idx="296">
                  <c:v>14</c:v>
                </c:pt>
                <c:pt idx="297">
                  <c:v>39</c:v>
                </c:pt>
                <c:pt idx="298">
                  <c:v>61.5</c:v>
                </c:pt>
                <c:pt idx="299">
                  <c:v>73</c:v>
                </c:pt>
                <c:pt idx="300">
                  <c:v>86.25</c:v>
                </c:pt>
                <c:pt idx="301">
                  <c:v>77.25</c:v>
                </c:pt>
                <c:pt idx="302">
                  <c:v>69.75</c:v>
                </c:pt>
                <c:pt idx="303">
                  <c:v>93.75</c:v>
                </c:pt>
                <c:pt idx="304">
                  <c:v>102.30000305175781</c:v>
                </c:pt>
                <c:pt idx="305">
                  <c:v>77.25</c:v>
                </c:pt>
                <c:pt idx="306">
                  <c:v>54.5</c:v>
                </c:pt>
                <c:pt idx="307">
                  <c:v>50.75</c:v>
                </c:pt>
                <c:pt idx="308">
                  <c:v>54.5</c:v>
                </c:pt>
                <c:pt idx="309">
                  <c:v>57.5</c:v>
                </c:pt>
                <c:pt idx="310">
                  <c:v>75.5</c:v>
                </c:pt>
                <c:pt idx="311">
                  <c:v>102.80000305175781</c:v>
                </c:pt>
                <c:pt idx="312">
                  <c:v>94.5</c:v>
                </c:pt>
                <c:pt idx="313">
                  <c:v>87.75</c:v>
                </c:pt>
                <c:pt idx="314">
                  <c:v>159.30000305175781</c:v>
                </c:pt>
                <c:pt idx="315">
                  <c:v>295.29998779296875</c:v>
                </c:pt>
                <c:pt idx="316">
                  <c:v>479.79998779296875</c:v>
                </c:pt>
                <c:pt idx="317">
                  <c:v>650.5</c:v>
                </c:pt>
                <c:pt idx="318">
                  <c:v>770.20001220703125</c:v>
                </c:pt>
                <c:pt idx="319">
                  <c:v>874.5</c:v>
                </c:pt>
                <c:pt idx="320">
                  <c:v>989</c:v>
                </c:pt>
                <c:pt idx="321">
                  <c:v>1157</c:v>
                </c:pt>
                <c:pt idx="322">
                  <c:v>1080</c:v>
                </c:pt>
                <c:pt idx="323">
                  <c:v>775.29998779296875</c:v>
                </c:pt>
                <c:pt idx="324">
                  <c:v>769.5</c:v>
                </c:pt>
                <c:pt idx="325">
                  <c:v>815</c:v>
                </c:pt>
                <c:pt idx="326">
                  <c:v>516</c:v>
                </c:pt>
                <c:pt idx="327">
                  <c:v>186.69999694824219</c:v>
                </c:pt>
                <c:pt idx="328">
                  <c:v>61.25</c:v>
                </c:pt>
                <c:pt idx="329">
                  <c:v>36.5</c:v>
                </c:pt>
                <c:pt idx="330">
                  <c:v>44.75</c:v>
                </c:pt>
                <c:pt idx="331">
                  <c:v>73</c:v>
                </c:pt>
                <c:pt idx="332">
                  <c:v>74.75</c:v>
                </c:pt>
                <c:pt idx="333">
                  <c:v>44.75</c:v>
                </c:pt>
                <c:pt idx="334">
                  <c:v>27</c:v>
                </c:pt>
                <c:pt idx="335">
                  <c:v>45.25</c:v>
                </c:pt>
                <c:pt idx="336">
                  <c:v>81</c:v>
                </c:pt>
                <c:pt idx="337">
                  <c:v>96.5</c:v>
                </c:pt>
                <c:pt idx="338">
                  <c:v>70.25</c:v>
                </c:pt>
                <c:pt idx="339">
                  <c:v>50</c:v>
                </c:pt>
                <c:pt idx="340">
                  <c:v>63.75</c:v>
                </c:pt>
                <c:pt idx="341">
                  <c:v>54</c:v>
                </c:pt>
                <c:pt idx="342">
                  <c:v>59</c:v>
                </c:pt>
                <c:pt idx="343">
                  <c:v>105</c:v>
                </c:pt>
                <c:pt idx="344">
                  <c:v>116.5</c:v>
                </c:pt>
                <c:pt idx="345">
                  <c:v>105.80000305175781</c:v>
                </c:pt>
                <c:pt idx="346">
                  <c:v>105.80000305175781</c:v>
                </c:pt>
                <c:pt idx="347">
                  <c:v>133.69999694824219</c:v>
                </c:pt>
                <c:pt idx="348">
                  <c:v>189</c:v>
                </c:pt>
                <c:pt idx="349">
                  <c:v>206.30000305175781</c:v>
                </c:pt>
                <c:pt idx="350">
                  <c:v>165.5</c:v>
                </c:pt>
                <c:pt idx="351">
                  <c:v>155.5</c:v>
                </c:pt>
                <c:pt idx="352">
                  <c:v>198</c:v>
                </c:pt>
                <c:pt idx="353">
                  <c:v>240.19999694824219</c:v>
                </c:pt>
                <c:pt idx="354">
                  <c:v>269.70001220703125</c:v>
                </c:pt>
                <c:pt idx="355">
                  <c:v>373.5</c:v>
                </c:pt>
                <c:pt idx="356">
                  <c:v>665.5</c:v>
                </c:pt>
                <c:pt idx="357">
                  <c:v>1002</c:v>
                </c:pt>
                <c:pt idx="358">
                  <c:v>1291</c:v>
                </c:pt>
                <c:pt idx="359">
                  <c:v>1921</c:v>
                </c:pt>
                <c:pt idx="360">
                  <c:v>3103</c:v>
                </c:pt>
                <c:pt idx="361">
                  <c:v>4045</c:v>
                </c:pt>
                <c:pt idx="362">
                  <c:v>3932</c:v>
                </c:pt>
                <c:pt idx="363">
                  <c:v>2843</c:v>
                </c:pt>
                <c:pt idx="364">
                  <c:v>1531</c:v>
                </c:pt>
                <c:pt idx="365">
                  <c:v>805.70001220703125</c:v>
                </c:pt>
                <c:pt idx="366">
                  <c:v>527.5</c:v>
                </c:pt>
                <c:pt idx="367">
                  <c:v>306.70001220703125</c:v>
                </c:pt>
                <c:pt idx="368">
                  <c:v>152.30000305175781</c:v>
                </c:pt>
                <c:pt idx="369">
                  <c:v>51.5</c:v>
                </c:pt>
                <c:pt idx="370">
                  <c:v>21</c:v>
                </c:pt>
                <c:pt idx="371">
                  <c:v>44.75</c:v>
                </c:pt>
                <c:pt idx="372">
                  <c:v>85.5</c:v>
                </c:pt>
                <c:pt idx="373">
                  <c:v>118.5</c:v>
                </c:pt>
                <c:pt idx="374">
                  <c:v>107.69999694824219</c:v>
                </c:pt>
                <c:pt idx="375">
                  <c:v>92.25</c:v>
                </c:pt>
                <c:pt idx="376">
                  <c:v>82.5</c:v>
                </c:pt>
                <c:pt idx="377">
                  <c:v>54.75</c:v>
                </c:pt>
                <c:pt idx="378">
                  <c:v>54.25</c:v>
                </c:pt>
                <c:pt idx="379">
                  <c:v>77.75</c:v>
                </c:pt>
                <c:pt idx="380">
                  <c:v>82.25</c:v>
                </c:pt>
                <c:pt idx="381">
                  <c:v>84.5</c:v>
                </c:pt>
                <c:pt idx="382">
                  <c:v>93.25</c:v>
                </c:pt>
                <c:pt idx="383">
                  <c:v>89.75</c:v>
                </c:pt>
                <c:pt idx="384">
                  <c:v>75.75</c:v>
                </c:pt>
                <c:pt idx="385">
                  <c:v>71.25</c:v>
                </c:pt>
                <c:pt idx="386">
                  <c:v>86</c:v>
                </c:pt>
                <c:pt idx="387">
                  <c:v>129.5</c:v>
                </c:pt>
                <c:pt idx="388">
                  <c:v>161.30000305175781</c:v>
                </c:pt>
                <c:pt idx="389">
                  <c:v>155.30000305175781</c:v>
                </c:pt>
                <c:pt idx="390">
                  <c:v>149</c:v>
                </c:pt>
                <c:pt idx="391">
                  <c:v>124</c:v>
                </c:pt>
                <c:pt idx="392">
                  <c:v>96.5</c:v>
                </c:pt>
                <c:pt idx="393">
                  <c:v>113.30000305175781</c:v>
                </c:pt>
                <c:pt idx="394">
                  <c:v>122.80000305175781</c:v>
                </c:pt>
                <c:pt idx="395">
                  <c:v>127</c:v>
                </c:pt>
                <c:pt idx="396">
                  <c:v>280.79998779296875</c:v>
                </c:pt>
                <c:pt idx="397">
                  <c:v>644.5</c:v>
                </c:pt>
                <c:pt idx="398">
                  <c:v>1275</c:v>
                </c:pt>
                <c:pt idx="399">
                  <c:v>2432</c:v>
                </c:pt>
                <c:pt idx="400">
                  <c:v>5403</c:v>
                </c:pt>
                <c:pt idx="401">
                  <c:v>11670</c:v>
                </c:pt>
                <c:pt idx="402">
                  <c:v>17750</c:v>
                </c:pt>
                <c:pt idx="403">
                  <c:v>17090</c:v>
                </c:pt>
                <c:pt idx="404">
                  <c:v>10570</c:v>
                </c:pt>
                <c:pt idx="405">
                  <c:v>4543</c:v>
                </c:pt>
                <c:pt idx="406">
                  <c:v>1515</c:v>
                </c:pt>
                <c:pt idx="407">
                  <c:v>593.29998779296875</c:v>
                </c:pt>
                <c:pt idx="408">
                  <c:v>467.5</c:v>
                </c:pt>
                <c:pt idx="409">
                  <c:v>366.79998779296875</c:v>
                </c:pt>
                <c:pt idx="410">
                  <c:v>273.70001220703125</c:v>
                </c:pt>
                <c:pt idx="411">
                  <c:v>249</c:v>
                </c:pt>
                <c:pt idx="412">
                  <c:v>240.19999694824219</c:v>
                </c:pt>
                <c:pt idx="413">
                  <c:v>181.69999694824219</c:v>
                </c:pt>
                <c:pt idx="414">
                  <c:v>128</c:v>
                </c:pt>
                <c:pt idx="415">
                  <c:v>99</c:v>
                </c:pt>
                <c:pt idx="416">
                  <c:v>91.75</c:v>
                </c:pt>
                <c:pt idx="417">
                  <c:v>98.25</c:v>
                </c:pt>
                <c:pt idx="418">
                  <c:v>122.19999694824219</c:v>
                </c:pt>
                <c:pt idx="419">
                  <c:v>144.80000305175781</c:v>
                </c:pt>
                <c:pt idx="420">
                  <c:v>137.5</c:v>
                </c:pt>
                <c:pt idx="421">
                  <c:v>128</c:v>
                </c:pt>
                <c:pt idx="422">
                  <c:v>103.80000305175781</c:v>
                </c:pt>
                <c:pt idx="423">
                  <c:v>95.5</c:v>
                </c:pt>
                <c:pt idx="424">
                  <c:v>128</c:v>
                </c:pt>
                <c:pt idx="425">
                  <c:v>154.5</c:v>
                </c:pt>
                <c:pt idx="426">
                  <c:v>161.69999694824219</c:v>
                </c:pt>
                <c:pt idx="427">
                  <c:v>205.5</c:v>
                </c:pt>
                <c:pt idx="428">
                  <c:v>265.5</c:v>
                </c:pt>
                <c:pt idx="429">
                  <c:v>231.5</c:v>
                </c:pt>
                <c:pt idx="430">
                  <c:v>172.5</c:v>
                </c:pt>
                <c:pt idx="431">
                  <c:v>199</c:v>
                </c:pt>
                <c:pt idx="432">
                  <c:v>246</c:v>
                </c:pt>
                <c:pt idx="433">
                  <c:v>286.79998779296875</c:v>
                </c:pt>
                <c:pt idx="434">
                  <c:v>432</c:v>
                </c:pt>
                <c:pt idx="435">
                  <c:v>557</c:v>
                </c:pt>
                <c:pt idx="436">
                  <c:v>517.29998779296875</c:v>
                </c:pt>
                <c:pt idx="437">
                  <c:v>573.70001220703125</c:v>
                </c:pt>
                <c:pt idx="438">
                  <c:v>961.70001220703125</c:v>
                </c:pt>
                <c:pt idx="439">
                  <c:v>1606</c:v>
                </c:pt>
                <c:pt idx="440">
                  <c:v>3329</c:v>
                </c:pt>
                <c:pt idx="441">
                  <c:v>10390</c:v>
                </c:pt>
                <c:pt idx="442">
                  <c:v>30440</c:v>
                </c:pt>
                <c:pt idx="443">
                  <c:v>53530</c:v>
                </c:pt>
                <c:pt idx="444">
                  <c:v>51990</c:v>
                </c:pt>
                <c:pt idx="445">
                  <c:v>28230</c:v>
                </c:pt>
                <c:pt idx="446">
                  <c:v>9454</c:v>
                </c:pt>
                <c:pt idx="447">
                  <c:v>2862</c:v>
                </c:pt>
                <c:pt idx="448">
                  <c:v>1201</c:v>
                </c:pt>
                <c:pt idx="449">
                  <c:v>721.79998779296875</c:v>
                </c:pt>
                <c:pt idx="450">
                  <c:v>517</c:v>
                </c:pt>
                <c:pt idx="451">
                  <c:v>379.5</c:v>
                </c:pt>
                <c:pt idx="452">
                  <c:v>306.70001220703125</c:v>
                </c:pt>
                <c:pt idx="453">
                  <c:v>265.20001220703125</c:v>
                </c:pt>
                <c:pt idx="454">
                  <c:v>247.80000305175781</c:v>
                </c:pt>
                <c:pt idx="455">
                  <c:v>286.79998779296875</c:v>
                </c:pt>
                <c:pt idx="456">
                  <c:v>296</c:v>
                </c:pt>
                <c:pt idx="457">
                  <c:v>244.69999694824219</c:v>
                </c:pt>
                <c:pt idx="458">
                  <c:v>220.5</c:v>
                </c:pt>
                <c:pt idx="459">
                  <c:v>196.80000305175781</c:v>
                </c:pt>
                <c:pt idx="460">
                  <c:v>160.5</c:v>
                </c:pt>
                <c:pt idx="461">
                  <c:v>182.5</c:v>
                </c:pt>
                <c:pt idx="462">
                  <c:v>235.30000305175781</c:v>
                </c:pt>
                <c:pt idx="463">
                  <c:v>249.5</c:v>
                </c:pt>
                <c:pt idx="464">
                  <c:v>259.20001220703125</c:v>
                </c:pt>
                <c:pt idx="465">
                  <c:v>254.30000305175781</c:v>
                </c:pt>
                <c:pt idx="466">
                  <c:v>264.79998779296875</c:v>
                </c:pt>
                <c:pt idx="467">
                  <c:v>327.5</c:v>
                </c:pt>
                <c:pt idx="468">
                  <c:v>305.29998779296875</c:v>
                </c:pt>
                <c:pt idx="469">
                  <c:v>271.5</c:v>
                </c:pt>
                <c:pt idx="470">
                  <c:v>332</c:v>
                </c:pt>
                <c:pt idx="471">
                  <c:v>366.5</c:v>
                </c:pt>
                <c:pt idx="472">
                  <c:v>352.29998779296875</c:v>
                </c:pt>
                <c:pt idx="473">
                  <c:v>358.5</c:v>
                </c:pt>
                <c:pt idx="474">
                  <c:v>497.29998779296875</c:v>
                </c:pt>
                <c:pt idx="475">
                  <c:v>625.79998779296875</c:v>
                </c:pt>
                <c:pt idx="476">
                  <c:v>560.29998779296875</c:v>
                </c:pt>
                <c:pt idx="477">
                  <c:v>529.29998779296875</c:v>
                </c:pt>
                <c:pt idx="478">
                  <c:v>716.79998779296875</c:v>
                </c:pt>
                <c:pt idx="479">
                  <c:v>1098</c:v>
                </c:pt>
                <c:pt idx="480">
                  <c:v>1553</c:v>
                </c:pt>
                <c:pt idx="481">
                  <c:v>3693</c:v>
                </c:pt>
                <c:pt idx="482">
                  <c:v>18290</c:v>
                </c:pt>
                <c:pt idx="483">
                  <c:v>68110</c:v>
                </c:pt>
                <c:pt idx="484">
                  <c:v>127300</c:v>
                </c:pt>
                <c:pt idx="485">
                  <c:v>119700</c:v>
                </c:pt>
                <c:pt idx="486">
                  <c:v>56810</c:v>
                </c:pt>
                <c:pt idx="487">
                  <c:v>14400</c:v>
                </c:pt>
                <c:pt idx="488">
                  <c:v>3231</c:v>
                </c:pt>
                <c:pt idx="489">
                  <c:v>1152</c:v>
                </c:pt>
                <c:pt idx="490">
                  <c:v>1007</c:v>
                </c:pt>
                <c:pt idx="491">
                  <c:v>902</c:v>
                </c:pt>
                <c:pt idx="492">
                  <c:v>631.29998779296875</c:v>
                </c:pt>
                <c:pt idx="493">
                  <c:v>415.70001220703125</c:v>
                </c:pt>
                <c:pt idx="494">
                  <c:v>306.29998779296875</c:v>
                </c:pt>
                <c:pt idx="495">
                  <c:v>320.79998779296875</c:v>
                </c:pt>
                <c:pt idx="496">
                  <c:v>422.5</c:v>
                </c:pt>
                <c:pt idx="497">
                  <c:v>456.5</c:v>
                </c:pt>
                <c:pt idx="498">
                  <c:v>371.5</c:v>
                </c:pt>
                <c:pt idx="499">
                  <c:v>277.5</c:v>
                </c:pt>
                <c:pt idx="500">
                  <c:v>274.5</c:v>
                </c:pt>
                <c:pt idx="501">
                  <c:v>338.20001220703125</c:v>
                </c:pt>
                <c:pt idx="502">
                  <c:v>388.79998779296875</c:v>
                </c:pt>
                <c:pt idx="503">
                  <c:v>436.20001220703125</c:v>
                </c:pt>
                <c:pt idx="504">
                  <c:v>470.20001220703125</c:v>
                </c:pt>
                <c:pt idx="505">
                  <c:v>433.20001220703125</c:v>
                </c:pt>
                <c:pt idx="506">
                  <c:v>376.79998779296875</c:v>
                </c:pt>
                <c:pt idx="507">
                  <c:v>343.29998779296875</c:v>
                </c:pt>
                <c:pt idx="508">
                  <c:v>334.5</c:v>
                </c:pt>
                <c:pt idx="509">
                  <c:v>343.5</c:v>
                </c:pt>
                <c:pt idx="510">
                  <c:v>361.79998779296875</c:v>
                </c:pt>
                <c:pt idx="511">
                  <c:v>433.20001220703125</c:v>
                </c:pt>
                <c:pt idx="512">
                  <c:v>566</c:v>
                </c:pt>
                <c:pt idx="513">
                  <c:v>688.5</c:v>
                </c:pt>
                <c:pt idx="514">
                  <c:v>729</c:v>
                </c:pt>
                <c:pt idx="515">
                  <c:v>653.5</c:v>
                </c:pt>
                <c:pt idx="516">
                  <c:v>613.29998779296875</c:v>
                </c:pt>
                <c:pt idx="517">
                  <c:v>709.5</c:v>
                </c:pt>
                <c:pt idx="518">
                  <c:v>744</c:v>
                </c:pt>
                <c:pt idx="519">
                  <c:v>851.79998779296875</c:v>
                </c:pt>
                <c:pt idx="520">
                  <c:v>1154</c:v>
                </c:pt>
                <c:pt idx="521">
                  <c:v>1638</c:v>
                </c:pt>
                <c:pt idx="522">
                  <c:v>4449</c:v>
                </c:pt>
                <c:pt idx="523">
                  <c:v>28120</c:v>
                </c:pt>
                <c:pt idx="524">
                  <c:v>118000</c:v>
                </c:pt>
                <c:pt idx="525">
                  <c:v>222900</c:v>
                </c:pt>
                <c:pt idx="526">
                  <c:v>200600</c:v>
                </c:pt>
                <c:pt idx="527">
                  <c:v>85530</c:v>
                </c:pt>
                <c:pt idx="528">
                  <c:v>16560</c:v>
                </c:pt>
                <c:pt idx="529">
                  <c:v>2720</c:v>
                </c:pt>
                <c:pt idx="530">
                  <c:v>1313</c:v>
                </c:pt>
                <c:pt idx="531">
                  <c:v>1323</c:v>
                </c:pt>
                <c:pt idx="532">
                  <c:v>1435</c:v>
                </c:pt>
                <c:pt idx="533">
                  <c:v>1291</c:v>
                </c:pt>
                <c:pt idx="534">
                  <c:v>891</c:v>
                </c:pt>
                <c:pt idx="535">
                  <c:v>575</c:v>
                </c:pt>
                <c:pt idx="536">
                  <c:v>555.29998779296875</c:v>
                </c:pt>
                <c:pt idx="537">
                  <c:v>626.29998779296875</c:v>
                </c:pt>
                <c:pt idx="538">
                  <c:v>660.29998779296875</c:v>
                </c:pt>
                <c:pt idx="539">
                  <c:v>670.5</c:v>
                </c:pt>
                <c:pt idx="540">
                  <c:v>568</c:v>
                </c:pt>
                <c:pt idx="541">
                  <c:v>417.29998779296875</c:v>
                </c:pt>
                <c:pt idx="542">
                  <c:v>395</c:v>
                </c:pt>
                <c:pt idx="543">
                  <c:v>482.5</c:v>
                </c:pt>
                <c:pt idx="544">
                  <c:v>599.70001220703125</c:v>
                </c:pt>
                <c:pt idx="545">
                  <c:v>719</c:v>
                </c:pt>
                <c:pt idx="546">
                  <c:v>745.70001220703125</c:v>
                </c:pt>
                <c:pt idx="547">
                  <c:v>646.29998779296875</c:v>
                </c:pt>
                <c:pt idx="548">
                  <c:v>543.79998779296875</c:v>
                </c:pt>
                <c:pt idx="549">
                  <c:v>539</c:v>
                </c:pt>
                <c:pt idx="550">
                  <c:v>621</c:v>
                </c:pt>
                <c:pt idx="551">
                  <c:v>695.70001220703125</c:v>
                </c:pt>
                <c:pt idx="552">
                  <c:v>677.5</c:v>
                </c:pt>
                <c:pt idx="553">
                  <c:v>576</c:v>
                </c:pt>
                <c:pt idx="554">
                  <c:v>512</c:v>
                </c:pt>
                <c:pt idx="555">
                  <c:v>575</c:v>
                </c:pt>
                <c:pt idx="556">
                  <c:v>701.5</c:v>
                </c:pt>
                <c:pt idx="557">
                  <c:v>804.5</c:v>
                </c:pt>
                <c:pt idx="558">
                  <c:v>827.5</c:v>
                </c:pt>
                <c:pt idx="559">
                  <c:v>763</c:v>
                </c:pt>
                <c:pt idx="560">
                  <c:v>732.5</c:v>
                </c:pt>
                <c:pt idx="561">
                  <c:v>889.5</c:v>
                </c:pt>
                <c:pt idx="562">
                  <c:v>1610</c:v>
                </c:pt>
                <c:pt idx="563">
                  <c:v>5655</c:v>
                </c:pt>
                <c:pt idx="564">
                  <c:v>35480</c:v>
                </c:pt>
                <c:pt idx="565">
                  <c:v>145600</c:v>
                </c:pt>
                <c:pt idx="566">
                  <c:v>263300</c:v>
                </c:pt>
                <c:pt idx="567">
                  <c:v>220900</c:v>
                </c:pt>
                <c:pt idx="568">
                  <c:v>85140</c:v>
                </c:pt>
                <c:pt idx="569">
                  <c:v>14810</c:v>
                </c:pt>
                <c:pt idx="570">
                  <c:v>2530</c:v>
                </c:pt>
                <c:pt idx="571">
                  <c:v>1307</c:v>
                </c:pt>
                <c:pt idx="572">
                  <c:v>1709</c:v>
                </c:pt>
                <c:pt idx="573">
                  <c:v>1790</c:v>
                </c:pt>
                <c:pt idx="574">
                  <c:v>1389</c:v>
                </c:pt>
                <c:pt idx="575">
                  <c:v>907.20001220703125</c:v>
                </c:pt>
                <c:pt idx="576">
                  <c:v>576.79998779296875</c:v>
                </c:pt>
                <c:pt idx="577">
                  <c:v>517.5</c:v>
                </c:pt>
                <c:pt idx="578">
                  <c:v>663</c:v>
                </c:pt>
                <c:pt idx="579">
                  <c:v>688</c:v>
                </c:pt>
                <c:pt idx="580">
                  <c:v>479.79998779296875</c:v>
                </c:pt>
                <c:pt idx="581">
                  <c:v>288.79998779296875</c:v>
                </c:pt>
                <c:pt idx="582">
                  <c:v>258.29998779296875</c:v>
                </c:pt>
                <c:pt idx="583">
                  <c:v>278.79998779296875</c:v>
                </c:pt>
                <c:pt idx="584">
                  <c:v>299</c:v>
                </c:pt>
                <c:pt idx="585">
                  <c:v>406</c:v>
                </c:pt>
                <c:pt idx="586">
                  <c:v>688.5</c:v>
                </c:pt>
                <c:pt idx="587">
                  <c:v>930.5</c:v>
                </c:pt>
                <c:pt idx="588">
                  <c:v>857.20001220703125</c:v>
                </c:pt>
                <c:pt idx="589">
                  <c:v>616.20001220703125</c:v>
                </c:pt>
                <c:pt idx="590">
                  <c:v>426.29998779296875</c:v>
                </c:pt>
                <c:pt idx="591">
                  <c:v>370.5</c:v>
                </c:pt>
                <c:pt idx="592">
                  <c:v>417</c:v>
                </c:pt>
                <c:pt idx="593">
                  <c:v>457</c:v>
                </c:pt>
                <c:pt idx="594">
                  <c:v>525.5</c:v>
                </c:pt>
                <c:pt idx="595">
                  <c:v>618</c:v>
                </c:pt>
                <c:pt idx="596">
                  <c:v>655.79998779296875</c:v>
                </c:pt>
                <c:pt idx="597">
                  <c:v>679.29998779296875</c:v>
                </c:pt>
                <c:pt idx="598">
                  <c:v>692.29998779296875</c:v>
                </c:pt>
                <c:pt idx="599">
                  <c:v>755.29998779296875</c:v>
                </c:pt>
                <c:pt idx="600">
                  <c:v>787.79998779296875</c:v>
                </c:pt>
                <c:pt idx="601">
                  <c:v>655</c:v>
                </c:pt>
                <c:pt idx="602">
                  <c:v>602.70001220703125</c:v>
                </c:pt>
                <c:pt idx="603">
                  <c:v>1451</c:v>
                </c:pt>
                <c:pt idx="604">
                  <c:v>6908</c:v>
                </c:pt>
                <c:pt idx="605">
                  <c:v>37450</c:v>
                </c:pt>
                <c:pt idx="606">
                  <c:v>124900</c:v>
                </c:pt>
                <c:pt idx="607">
                  <c:v>198300</c:v>
                </c:pt>
                <c:pt idx="608">
                  <c:v>151500</c:v>
                </c:pt>
                <c:pt idx="609">
                  <c:v>55620</c:v>
                </c:pt>
                <c:pt idx="610">
                  <c:v>10770</c:v>
                </c:pt>
                <c:pt idx="611">
                  <c:v>2161</c:v>
                </c:pt>
                <c:pt idx="612">
                  <c:v>1281</c:v>
                </c:pt>
                <c:pt idx="613">
                  <c:v>1546</c:v>
                </c:pt>
                <c:pt idx="614">
                  <c:v>1455</c:v>
                </c:pt>
                <c:pt idx="615">
                  <c:v>932</c:v>
                </c:pt>
                <c:pt idx="616">
                  <c:v>581.70001220703125</c:v>
                </c:pt>
                <c:pt idx="617">
                  <c:v>543.29998779296875</c:v>
                </c:pt>
                <c:pt idx="618">
                  <c:v>507</c:v>
                </c:pt>
                <c:pt idx="619">
                  <c:v>478</c:v>
                </c:pt>
                <c:pt idx="620">
                  <c:v>489</c:v>
                </c:pt>
                <c:pt idx="621">
                  <c:v>568.29998779296875</c:v>
                </c:pt>
                <c:pt idx="622">
                  <c:v>562.79998779296875</c:v>
                </c:pt>
                <c:pt idx="623">
                  <c:v>355.79998779296875</c:v>
                </c:pt>
                <c:pt idx="624">
                  <c:v>298.20001220703125</c:v>
                </c:pt>
                <c:pt idx="625">
                  <c:v>436.5</c:v>
                </c:pt>
                <c:pt idx="626">
                  <c:v>526.29998779296875</c:v>
                </c:pt>
                <c:pt idx="627">
                  <c:v>570.20001220703125</c:v>
                </c:pt>
                <c:pt idx="628">
                  <c:v>651.79998779296875</c:v>
                </c:pt>
                <c:pt idx="629">
                  <c:v>669.5</c:v>
                </c:pt>
                <c:pt idx="630">
                  <c:v>510.5</c:v>
                </c:pt>
                <c:pt idx="631">
                  <c:v>330.5</c:v>
                </c:pt>
                <c:pt idx="632">
                  <c:v>263.79998779296875</c:v>
                </c:pt>
                <c:pt idx="633">
                  <c:v>275</c:v>
                </c:pt>
                <c:pt idx="634">
                  <c:v>311</c:v>
                </c:pt>
                <c:pt idx="635">
                  <c:v>355.29998779296875</c:v>
                </c:pt>
                <c:pt idx="636">
                  <c:v>364.79998779296875</c:v>
                </c:pt>
                <c:pt idx="637">
                  <c:v>405</c:v>
                </c:pt>
                <c:pt idx="638">
                  <c:v>495.70001220703125</c:v>
                </c:pt>
                <c:pt idx="639">
                  <c:v>457.70001220703125</c:v>
                </c:pt>
                <c:pt idx="640">
                  <c:v>350.70001220703125</c:v>
                </c:pt>
                <c:pt idx="641">
                  <c:v>363</c:v>
                </c:pt>
                <c:pt idx="642">
                  <c:v>526</c:v>
                </c:pt>
                <c:pt idx="643">
                  <c:v>760.29998779296875</c:v>
                </c:pt>
                <c:pt idx="644">
                  <c:v>1884</c:v>
                </c:pt>
                <c:pt idx="645">
                  <c:v>8018</c:v>
                </c:pt>
                <c:pt idx="646">
                  <c:v>31330</c:v>
                </c:pt>
                <c:pt idx="647">
                  <c:v>73430</c:v>
                </c:pt>
                <c:pt idx="648">
                  <c:v>95280</c:v>
                </c:pt>
                <c:pt idx="649">
                  <c:v>68180</c:v>
                </c:pt>
                <c:pt idx="650">
                  <c:v>26710</c:v>
                </c:pt>
                <c:pt idx="651">
                  <c:v>6263</c:v>
                </c:pt>
                <c:pt idx="652">
                  <c:v>1602</c:v>
                </c:pt>
                <c:pt idx="653">
                  <c:v>830.29998779296875</c:v>
                </c:pt>
                <c:pt idx="654">
                  <c:v>682.20001220703125</c:v>
                </c:pt>
                <c:pt idx="655">
                  <c:v>621.29998779296875</c:v>
                </c:pt>
                <c:pt idx="656">
                  <c:v>508.79998779296875</c:v>
                </c:pt>
                <c:pt idx="657">
                  <c:v>417.79998779296875</c:v>
                </c:pt>
                <c:pt idx="658">
                  <c:v>376.79998779296875</c:v>
                </c:pt>
                <c:pt idx="659">
                  <c:v>304.70001220703125</c:v>
                </c:pt>
                <c:pt idx="660">
                  <c:v>314.79998779296875</c:v>
                </c:pt>
                <c:pt idx="661">
                  <c:v>382.5</c:v>
                </c:pt>
                <c:pt idx="662">
                  <c:v>348.20001220703125</c:v>
                </c:pt>
                <c:pt idx="663">
                  <c:v>235.69999694824219</c:v>
                </c:pt>
                <c:pt idx="664">
                  <c:v>191.80000305175781</c:v>
                </c:pt>
                <c:pt idx="665">
                  <c:v>230</c:v>
                </c:pt>
                <c:pt idx="666">
                  <c:v>242.80000305175781</c:v>
                </c:pt>
                <c:pt idx="667">
                  <c:v>229.5</c:v>
                </c:pt>
                <c:pt idx="668">
                  <c:v>303.29998779296875</c:v>
                </c:pt>
                <c:pt idx="669">
                  <c:v>425.79998779296875</c:v>
                </c:pt>
                <c:pt idx="670">
                  <c:v>447.29998779296875</c:v>
                </c:pt>
                <c:pt idx="671">
                  <c:v>398</c:v>
                </c:pt>
                <c:pt idx="672">
                  <c:v>342.20001220703125</c:v>
                </c:pt>
                <c:pt idx="673">
                  <c:v>311</c:v>
                </c:pt>
                <c:pt idx="674">
                  <c:v>298.70001220703125</c:v>
                </c:pt>
                <c:pt idx="675">
                  <c:v>252.5</c:v>
                </c:pt>
                <c:pt idx="676">
                  <c:v>230.80000305175781</c:v>
                </c:pt>
                <c:pt idx="677">
                  <c:v>247</c:v>
                </c:pt>
                <c:pt idx="678">
                  <c:v>230.80000305175781</c:v>
                </c:pt>
                <c:pt idx="679">
                  <c:v>212.30000305175781</c:v>
                </c:pt>
                <c:pt idx="680">
                  <c:v>297.5</c:v>
                </c:pt>
                <c:pt idx="681">
                  <c:v>435</c:v>
                </c:pt>
                <c:pt idx="682">
                  <c:v>427.29998779296875</c:v>
                </c:pt>
                <c:pt idx="683">
                  <c:v>344.5</c:v>
                </c:pt>
                <c:pt idx="684">
                  <c:v>488</c:v>
                </c:pt>
                <c:pt idx="685">
                  <c:v>1398</c:v>
                </c:pt>
                <c:pt idx="686">
                  <c:v>5401</c:v>
                </c:pt>
                <c:pt idx="687">
                  <c:v>16600</c:v>
                </c:pt>
                <c:pt idx="688">
                  <c:v>30940</c:v>
                </c:pt>
                <c:pt idx="689">
                  <c:v>34620</c:v>
                </c:pt>
                <c:pt idx="690">
                  <c:v>23990</c:v>
                </c:pt>
                <c:pt idx="691">
                  <c:v>10590</c:v>
                </c:pt>
                <c:pt idx="692">
                  <c:v>3213</c:v>
                </c:pt>
                <c:pt idx="693">
                  <c:v>933.79998779296875</c:v>
                </c:pt>
                <c:pt idx="694">
                  <c:v>446</c:v>
                </c:pt>
                <c:pt idx="695">
                  <c:v>359.5</c:v>
                </c:pt>
                <c:pt idx="696">
                  <c:v>286</c:v>
                </c:pt>
                <c:pt idx="697">
                  <c:v>205.80000305175781</c:v>
                </c:pt>
                <c:pt idx="698">
                  <c:v>176</c:v>
                </c:pt>
                <c:pt idx="699">
                  <c:v>179</c:v>
                </c:pt>
                <c:pt idx="700">
                  <c:v>210.69999694824219</c:v>
                </c:pt>
                <c:pt idx="701">
                  <c:v>224</c:v>
                </c:pt>
                <c:pt idx="702">
                  <c:v>189.80000305175781</c:v>
                </c:pt>
                <c:pt idx="703">
                  <c:v>193</c:v>
                </c:pt>
                <c:pt idx="704">
                  <c:v>224.80000305175781</c:v>
                </c:pt>
                <c:pt idx="705">
                  <c:v>222</c:v>
                </c:pt>
                <c:pt idx="706">
                  <c:v>176.80000305175781</c:v>
                </c:pt>
                <c:pt idx="707">
                  <c:v>101.30000305175781</c:v>
                </c:pt>
                <c:pt idx="708">
                  <c:v>76.75</c:v>
                </c:pt>
                <c:pt idx="709">
                  <c:v>114</c:v>
                </c:pt>
                <c:pt idx="710">
                  <c:v>125</c:v>
                </c:pt>
                <c:pt idx="711">
                  <c:v>105.5</c:v>
                </c:pt>
                <c:pt idx="712">
                  <c:v>139.30000305175781</c:v>
                </c:pt>
                <c:pt idx="713">
                  <c:v>223.5</c:v>
                </c:pt>
                <c:pt idx="714">
                  <c:v>235</c:v>
                </c:pt>
                <c:pt idx="715">
                  <c:v>153.30000305175781</c:v>
                </c:pt>
                <c:pt idx="716">
                  <c:v>110</c:v>
                </c:pt>
                <c:pt idx="717">
                  <c:v>117</c:v>
                </c:pt>
                <c:pt idx="718">
                  <c:v>100.80000305175781</c:v>
                </c:pt>
                <c:pt idx="719">
                  <c:v>94.75</c:v>
                </c:pt>
                <c:pt idx="720">
                  <c:v>120.19999694824219</c:v>
                </c:pt>
                <c:pt idx="721">
                  <c:v>192.80000305175781</c:v>
                </c:pt>
                <c:pt idx="722">
                  <c:v>304.70001220703125</c:v>
                </c:pt>
                <c:pt idx="723">
                  <c:v>328.29998779296875</c:v>
                </c:pt>
                <c:pt idx="724">
                  <c:v>303.79998779296875</c:v>
                </c:pt>
                <c:pt idx="725">
                  <c:v>446</c:v>
                </c:pt>
                <c:pt idx="726">
                  <c:v>962</c:v>
                </c:pt>
                <c:pt idx="727">
                  <c:v>3278</c:v>
                </c:pt>
                <c:pt idx="728">
                  <c:v>7715</c:v>
                </c:pt>
                <c:pt idx="729">
                  <c:v>11050</c:v>
                </c:pt>
                <c:pt idx="730">
                  <c:v>10680</c:v>
                </c:pt>
                <c:pt idx="731">
                  <c:v>7191</c:v>
                </c:pt>
                <c:pt idx="732">
                  <c:v>3339</c:v>
                </c:pt>
                <c:pt idx="733">
                  <c:v>1210</c:v>
                </c:pt>
                <c:pt idx="734">
                  <c:v>491</c:v>
                </c:pt>
                <c:pt idx="735">
                  <c:v>334.20001220703125</c:v>
                </c:pt>
                <c:pt idx="736">
                  <c:v>308.29998779296875</c:v>
                </c:pt>
                <c:pt idx="737">
                  <c:v>243</c:v>
                </c:pt>
                <c:pt idx="738">
                  <c:v>171</c:v>
                </c:pt>
                <c:pt idx="739">
                  <c:v>119.80000305175781</c:v>
                </c:pt>
                <c:pt idx="740">
                  <c:v>85.25</c:v>
                </c:pt>
                <c:pt idx="741">
                  <c:v>65.5</c:v>
                </c:pt>
                <c:pt idx="742">
                  <c:v>62</c:v>
                </c:pt>
                <c:pt idx="743">
                  <c:v>81.5</c:v>
                </c:pt>
                <c:pt idx="744">
                  <c:v>114</c:v>
                </c:pt>
                <c:pt idx="745">
                  <c:v>132.5</c:v>
                </c:pt>
                <c:pt idx="746">
                  <c:v>151.80000305175781</c:v>
                </c:pt>
                <c:pt idx="747">
                  <c:v>186.5</c:v>
                </c:pt>
                <c:pt idx="748">
                  <c:v>172.5</c:v>
                </c:pt>
                <c:pt idx="749">
                  <c:v>101.80000305175781</c:v>
                </c:pt>
                <c:pt idx="750">
                  <c:v>91</c:v>
                </c:pt>
                <c:pt idx="751">
                  <c:v>138.30000305175781</c:v>
                </c:pt>
                <c:pt idx="752">
                  <c:v>139.80000305175781</c:v>
                </c:pt>
                <c:pt idx="753">
                  <c:v>122.80000305175781</c:v>
                </c:pt>
                <c:pt idx="754">
                  <c:v>116.80000305175781</c:v>
                </c:pt>
                <c:pt idx="755">
                  <c:v>108</c:v>
                </c:pt>
                <c:pt idx="756">
                  <c:v>106.30000305175781</c:v>
                </c:pt>
                <c:pt idx="757">
                  <c:v>111.69999694824219</c:v>
                </c:pt>
                <c:pt idx="758">
                  <c:v>113.30000305175781</c:v>
                </c:pt>
                <c:pt idx="759">
                  <c:v>122.5</c:v>
                </c:pt>
                <c:pt idx="760">
                  <c:v>125.80000305175781</c:v>
                </c:pt>
                <c:pt idx="761">
                  <c:v>104.80000305175781</c:v>
                </c:pt>
                <c:pt idx="762">
                  <c:v>110</c:v>
                </c:pt>
                <c:pt idx="763">
                  <c:v>113</c:v>
                </c:pt>
                <c:pt idx="764">
                  <c:v>116.80000305175781</c:v>
                </c:pt>
                <c:pt idx="765">
                  <c:v>189</c:v>
                </c:pt>
                <c:pt idx="766">
                  <c:v>275.20001220703125</c:v>
                </c:pt>
                <c:pt idx="767">
                  <c:v>532.5</c:v>
                </c:pt>
                <c:pt idx="768">
                  <c:v>1343</c:v>
                </c:pt>
                <c:pt idx="769">
                  <c:v>2541</c:v>
                </c:pt>
                <c:pt idx="770">
                  <c:v>3366</c:v>
                </c:pt>
                <c:pt idx="771">
                  <c:v>3109</c:v>
                </c:pt>
                <c:pt idx="772">
                  <c:v>1990</c:v>
                </c:pt>
                <c:pt idx="773">
                  <c:v>1013</c:v>
                </c:pt>
                <c:pt idx="774">
                  <c:v>520.70001220703125</c:v>
                </c:pt>
                <c:pt idx="775">
                  <c:v>295.79998779296875</c:v>
                </c:pt>
                <c:pt idx="776">
                  <c:v>193.5</c:v>
                </c:pt>
                <c:pt idx="777">
                  <c:v>146</c:v>
                </c:pt>
                <c:pt idx="778">
                  <c:v>126.80000305175781</c:v>
                </c:pt>
                <c:pt idx="779">
                  <c:v>85.75</c:v>
                </c:pt>
                <c:pt idx="780">
                  <c:v>62</c:v>
                </c:pt>
                <c:pt idx="781">
                  <c:v>70.25</c:v>
                </c:pt>
                <c:pt idx="782">
                  <c:v>75.25</c:v>
                </c:pt>
                <c:pt idx="783">
                  <c:v>63</c:v>
                </c:pt>
                <c:pt idx="784">
                  <c:v>45.25</c:v>
                </c:pt>
                <c:pt idx="785">
                  <c:v>38.75</c:v>
                </c:pt>
                <c:pt idx="786">
                  <c:v>34.75</c:v>
                </c:pt>
                <c:pt idx="787">
                  <c:v>49</c:v>
                </c:pt>
                <c:pt idx="788">
                  <c:v>80.75</c:v>
                </c:pt>
                <c:pt idx="789">
                  <c:v>95</c:v>
                </c:pt>
                <c:pt idx="790">
                  <c:v>102</c:v>
                </c:pt>
                <c:pt idx="791">
                  <c:v>134.5</c:v>
                </c:pt>
                <c:pt idx="792">
                  <c:v>144.80000305175781</c:v>
                </c:pt>
                <c:pt idx="793">
                  <c:v>100.5</c:v>
                </c:pt>
                <c:pt idx="794">
                  <c:v>74.25</c:v>
                </c:pt>
                <c:pt idx="795">
                  <c:v>72.25</c:v>
                </c:pt>
                <c:pt idx="796">
                  <c:v>73.75</c:v>
                </c:pt>
                <c:pt idx="797">
                  <c:v>87.5</c:v>
                </c:pt>
                <c:pt idx="798">
                  <c:v>73.25</c:v>
                </c:pt>
                <c:pt idx="799">
                  <c:v>50</c:v>
                </c:pt>
                <c:pt idx="800">
                  <c:v>77.5</c:v>
                </c:pt>
                <c:pt idx="801">
                  <c:v>106</c:v>
                </c:pt>
                <c:pt idx="802">
                  <c:v>89.75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56-42F5-B349-C05C24E54C0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790.48284912109375</c:v>
                </c:pt>
                <c:pt idx="1">
                  <c:v>794.06201171875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26330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56-42F5-B349-C05C24E54C0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792.30059814453125</c:v>
                </c:pt>
                <c:pt idx="1">
                  <c:v>792.30059814453125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56-42F5-B349-C05C24E54C0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{TD}'!$D$1:$D$15</c:f>
              <c:numCache>
                <c:formatCode>General</c:formatCode>
                <c:ptCount val="15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{TD}'!$E$1:$E$15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17750</c:v>
                </c:pt>
                <c:pt idx="4">
                  <c:v>53530</c:v>
                </c:pt>
                <c:pt idx="5">
                  <c:v>127300</c:v>
                </c:pt>
                <c:pt idx="6">
                  <c:v>222900</c:v>
                </c:pt>
                <c:pt idx="7">
                  <c:v>263300</c:v>
                </c:pt>
                <c:pt idx="8">
                  <c:v>198300</c:v>
                </c:pt>
                <c:pt idx="9">
                  <c:v>95280</c:v>
                </c:pt>
                <c:pt idx="10">
                  <c:v>34620</c:v>
                </c:pt>
                <c:pt idx="11">
                  <c:v>11050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56-42F5-B349-C05C24E54C0A}"/>
            </c:ext>
          </c:extLst>
        </c:ser>
        <c:ser>
          <c:idx val="4"/>
          <c:order val="4"/>
          <c:tx>
            <c:v>Binomial 13.8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81.491760363329604</c:v>
                </c:pt>
                <c:pt idx="1">
                  <c:v>649.98908684999515</c:v>
                </c:pt>
                <c:pt idx="2">
                  <c:v>3695.3189069076652</c:v>
                </c:pt>
                <c:pt idx="3">
                  <c:v>16023.321500701455</c:v>
                </c:pt>
                <c:pt idx="4">
                  <c:v>52614.320068224784</c:v>
                </c:pt>
                <c:pt idx="5">
                  <c:v>128047.58057533305</c:v>
                </c:pt>
                <c:pt idx="6">
                  <c:v>222955.9342499449</c:v>
                </c:pt>
                <c:pt idx="7">
                  <c:v>263369.0431896291</c:v>
                </c:pt>
                <c:pt idx="8">
                  <c:v>197234.57492272349</c:v>
                </c:pt>
                <c:pt idx="9">
                  <c:v>96533.799223788941</c:v>
                </c:pt>
                <c:pt idx="10">
                  <c:v>35305.869920005629</c:v>
                </c:pt>
                <c:pt idx="11">
                  <c:v>10400.694275811165</c:v>
                </c:pt>
                <c:pt idx="12">
                  <c:v>2587.7018761060922</c:v>
                </c:pt>
                <c:pt idx="13">
                  <c:v>560.94390086740646</c:v>
                </c:pt>
                <c:pt idx="14">
                  <c:v>108.27858104304893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56-42F5-B349-C05C24E54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17040"/>
        <c:axId val="121675888"/>
      </c:scatterChart>
      <c:valAx>
        <c:axId val="151401704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75888"/>
        <c:crosses val="autoZero"/>
        <c:crossBetween val="midCat"/>
      </c:valAx>
      <c:valAx>
        <c:axId val="12167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0170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{15 min}'!$K$101:$K$120</c:f>
              <c:numCache>
                <c:formatCode>General</c:formatCode>
                <c:ptCount val="20"/>
                <c:pt idx="0">
                  <c:v>2.3401000215011019</c:v>
                </c:pt>
                <c:pt idx="1">
                  <c:v>2.4597941745894762</c:v>
                </c:pt>
                <c:pt idx="2">
                  <c:v>4.5612882237026744</c:v>
                </c:pt>
                <c:pt idx="3">
                  <c:v>3.2429685045180623</c:v>
                </c:pt>
                <c:pt idx="4">
                  <c:v>2.4017675773986054</c:v>
                </c:pt>
                <c:pt idx="5">
                  <c:v>3.4916750890329546</c:v>
                </c:pt>
                <c:pt idx="6">
                  <c:v>2.9755570723576947</c:v>
                </c:pt>
                <c:pt idx="7">
                  <c:v>2.5084482747826429</c:v>
                </c:pt>
                <c:pt idx="8">
                  <c:v>3.2673268778836215</c:v>
                </c:pt>
                <c:pt idx="9">
                  <c:v>2.3411495562992264</c:v>
                </c:pt>
              </c:numCache>
            </c:numRef>
          </c:xVal>
          <c:yVal>
            <c:numRef>
              <c:f>'Sheet1 {15 min}'!$Q$101:$Q$120</c:f>
              <c:numCache>
                <c:formatCode>General</c:formatCode>
                <c:ptCount val="20"/>
                <c:pt idx="0">
                  <c:v>8.9294786533097942E-2</c:v>
                </c:pt>
                <c:pt idx="1">
                  <c:v>7.6893455880302511E-2</c:v>
                </c:pt>
                <c:pt idx="2">
                  <c:v>0.49348666738356967</c:v>
                </c:pt>
                <c:pt idx="3">
                  <c:v>0.14018385162480482</c:v>
                </c:pt>
                <c:pt idx="4">
                  <c:v>8.3097763993215903E-2</c:v>
                </c:pt>
                <c:pt idx="5">
                  <c:v>0.21401797095706337</c:v>
                </c:pt>
                <c:pt idx="6">
                  <c:v>0.12694165276536884</c:v>
                </c:pt>
                <c:pt idx="7">
                  <c:v>0.11759754702202416</c:v>
                </c:pt>
                <c:pt idx="8">
                  <c:v>0.22809925815201912</c:v>
                </c:pt>
                <c:pt idx="9">
                  <c:v>7.2584020557761059E-2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B-4FC5-AA5E-E86F94C2E76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{15 min}'!$M$101:$M$120</c:f>
              <c:numCache>
                <c:formatCode>General</c:formatCode>
                <c:ptCount val="20"/>
                <c:pt idx="0">
                  <c:v>5.7418651026527998</c:v>
                </c:pt>
                <c:pt idx="1">
                  <c:v>4.799830366397261</c:v>
                </c:pt>
                <c:pt idx="2">
                  <c:v>7.212047344617682</c:v>
                </c:pt>
                <c:pt idx="3">
                  <c:v>5.9707426518498306</c:v>
                </c:pt>
                <c:pt idx="4">
                  <c:v>5.9624711566908175</c:v>
                </c:pt>
                <c:pt idx="5">
                  <c:v>6.2676488338792611</c:v>
                </c:pt>
                <c:pt idx="6">
                  <c:v>6.1578286251327654</c:v>
                </c:pt>
                <c:pt idx="7">
                  <c:v>4.4085368247963164</c:v>
                </c:pt>
                <c:pt idx="8">
                  <c:v>6.0585835533758283</c:v>
                </c:pt>
                <c:pt idx="9">
                  <c:v>4.0046871605080057</c:v>
                </c:pt>
              </c:numCache>
            </c:numRef>
          </c:xVal>
          <c:yVal>
            <c:numRef>
              <c:f>'Sheet1 {15 min}'!$R$101:$R$120</c:f>
              <c:numCache>
                <c:formatCode>General</c:formatCode>
                <c:ptCount val="20"/>
                <c:pt idx="0">
                  <c:v>0.78107385375346394</c:v>
                </c:pt>
                <c:pt idx="1">
                  <c:v>0.31224314294325417</c:v>
                </c:pt>
                <c:pt idx="2">
                  <c:v>0.37521690402601665</c:v>
                </c:pt>
                <c:pt idx="3">
                  <c:v>0.76696660130841599</c:v>
                </c:pt>
                <c:pt idx="4">
                  <c:v>0.79882828800994554</c:v>
                </c:pt>
                <c:pt idx="5">
                  <c:v>0.68933073327839345</c:v>
                </c:pt>
                <c:pt idx="6">
                  <c:v>0.85095552074688174</c:v>
                </c:pt>
                <c:pt idx="7">
                  <c:v>6.0087710370240542E-2</c:v>
                </c:pt>
                <c:pt idx="8">
                  <c:v>0.63280100295498376</c:v>
                </c:pt>
                <c:pt idx="9">
                  <c:v>0.11691176058279809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B-4FC5-AA5E-E86F94C2E760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{15 min}'!$O$101:$O$120</c:f>
              <c:numCache>
                <c:formatCode>General</c:formatCode>
                <c:ptCount val="20"/>
                <c:pt idx="0">
                  <c:v>8.2696335492822044</c:v>
                </c:pt>
                <c:pt idx="1">
                  <c:v>6.8267819460770944</c:v>
                </c:pt>
                <c:pt idx="2">
                  <c:v>7.2309815596701448</c:v>
                </c:pt>
                <c:pt idx="3">
                  <c:v>8.4789636354528835</c:v>
                </c:pt>
                <c:pt idx="4">
                  <c:v>7.9804855771407057</c:v>
                </c:pt>
                <c:pt idx="5">
                  <c:v>7.8876695131247487</c:v>
                </c:pt>
                <c:pt idx="6">
                  <c:v>8.9900236912475542</c:v>
                </c:pt>
                <c:pt idx="7">
                  <c:v>6.3626922784785345</c:v>
                </c:pt>
                <c:pt idx="8">
                  <c:v>8.9809921556835182</c:v>
                </c:pt>
                <c:pt idx="9">
                  <c:v>6.4336438693357598</c:v>
                </c:pt>
              </c:numCache>
            </c:numRef>
          </c:xVal>
          <c:yVal>
            <c:numRef>
              <c:f>'Sheet1 {15 min}'!$S$101:$S$120</c:f>
              <c:numCache>
                <c:formatCode>General</c:formatCode>
                <c:ptCount val="20"/>
                <c:pt idx="0">
                  <c:v>0.1296313597134382</c:v>
                </c:pt>
                <c:pt idx="1">
                  <c:v>0.61086340117644333</c:v>
                </c:pt>
                <c:pt idx="2">
                  <c:v>0.13129642859041379</c:v>
                </c:pt>
                <c:pt idx="3">
                  <c:v>9.2849547066779323E-2</c:v>
                </c:pt>
                <c:pt idx="4">
                  <c:v>0.11807394799683854</c:v>
                </c:pt>
                <c:pt idx="5">
                  <c:v>9.6651295764543024E-2</c:v>
                </c:pt>
                <c:pt idx="6">
                  <c:v>2.2102826487749378E-2</c:v>
                </c:pt>
                <c:pt idx="7">
                  <c:v>0.82231474260773529</c:v>
                </c:pt>
                <c:pt idx="8">
                  <c:v>0.13909973889299715</c:v>
                </c:pt>
                <c:pt idx="9">
                  <c:v>0.81050421885944079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B-4FC5-AA5E-E86F94C2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42304"/>
        <c:axId val="370943968"/>
      </c:scatterChart>
      <c:valAx>
        <c:axId val="3709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943968"/>
        <c:crosses val="autoZero"/>
        <c:crossBetween val="midCat"/>
      </c:valAx>
      <c:valAx>
        <c:axId val="370943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94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{16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{16 min}'!$B$1:$B$804</c:f>
              <c:numCache>
                <c:formatCode>General</c:formatCode>
                <c:ptCount val="804"/>
                <c:pt idx="0">
                  <c:v>82</c:v>
                </c:pt>
                <c:pt idx="1">
                  <c:v>43.5</c:v>
                </c:pt>
                <c:pt idx="2">
                  <c:v>26.25</c:v>
                </c:pt>
                <c:pt idx="3">
                  <c:v>21.75</c:v>
                </c:pt>
                <c:pt idx="4">
                  <c:v>16.25</c:v>
                </c:pt>
                <c:pt idx="5">
                  <c:v>15</c:v>
                </c:pt>
                <c:pt idx="6">
                  <c:v>13.75</c:v>
                </c:pt>
                <c:pt idx="7">
                  <c:v>13.25</c:v>
                </c:pt>
                <c:pt idx="8">
                  <c:v>19.25</c:v>
                </c:pt>
                <c:pt idx="9">
                  <c:v>32.75</c:v>
                </c:pt>
                <c:pt idx="10">
                  <c:v>38.25</c:v>
                </c:pt>
                <c:pt idx="11">
                  <c:v>19.5</c:v>
                </c:pt>
                <c:pt idx="12">
                  <c:v>9.5</c:v>
                </c:pt>
                <c:pt idx="13">
                  <c:v>21.75</c:v>
                </c:pt>
                <c:pt idx="14">
                  <c:v>31.75</c:v>
                </c:pt>
                <c:pt idx="15">
                  <c:v>33.5</c:v>
                </c:pt>
                <c:pt idx="16">
                  <c:v>38.25</c:v>
                </c:pt>
                <c:pt idx="17">
                  <c:v>52.5</c:v>
                </c:pt>
                <c:pt idx="18">
                  <c:v>82.25</c:v>
                </c:pt>
                <c:pt idx="19">
                  <c:v>90.25</c:v>
                </c:pt>
                <c:pt idx="20">
                  <c:v>46</c:v>
                </c:pt>
                <c:pt idx="21">
                  <c:v>33.25</c:v>
                </c:pt>
                <c:pt idx="22">
                  <c:v>67.5</c:v>
                </c:pt>
                <c:pt idx="23">
                  <c:v>69.75</c:v>
                </c:pt>
                <c:pt idx="24">
                  <c:v>84</c:v>
                </c:pt>
                <c:pt idx="25">
                  <c:v>115.30000305175781</c:v>
                </c:pt>
                <c:pt idx="26">
                  <c:v>106.69999694824219</c:v>
                </c:pt>
                <c:pt idx="27">
                  <c:v>108.30000305175781</c:v>
                </c:pt>
                <c:pt idx="28">
                  <c:v>137</c:v>
                </c:pt>
                <c:pt idx="29">
                  <c:v>182</c:v>
                </c:pt>
                <c:pt idx="30">
                  <c:v>265.20001220703125</c:v>
                </c:pt>
                <c:pt idx="31">
                  <c:v>453.70001220703125</c:v>
                </c:pt>
                <c:pt idx="32">
                  <c:v>923.79998779296875</c:v>
                </c:pt>
                <c:pt idx="33">
                  <c:v>1674</c:v>
                </c:pt>
                <c:pt idx="34">
                  <c:v>2136</c:v>
                </c:pt>
                <c:pt idx="35">
                  <c:v>1826</c:v>
                </c:pt>
                <c:pt idx="36">
                  <c:v>1094</c:v>
                </c:pt>
                <c:pt idx="37">
                  <c:v>591.79998779296875</c:v>
                </c:pt>
                <c:pt idx="38">
                  <c:v>427.70001220703125</c:v>
                </c:pt>
                <c:pt idx="39">
                  <c:v>306.29998779296875</c:v>
                </c:pt>
                <c:pt idx="40">
                  <c:v>176.30000305175781</c:v>
                </c:pt>
                <c:pt idx="41">
                  <c:v>107</c:v>
                </c:pt>
                <c:pt idx="42">
                  <c:v>90.5</c:v>
                </c:pt>
                <c:pt idx="43">
                  <c:v>85</c:v>
                </c:pt>
                <c:pt idx="44">
                  <c:v>42.5</c:v>
                </c:pt>
                <c:pt idx="45">
                  <c:v>9.5</c:v>
                </c:pt>
                <c:pt idx="46">
                  <c:v>17.75</c:v>
                </c:pt>
                <c:pt idx="47">
                  <c:v>29.5</c:v>
                </c:pt>
                <c:pt idx="48">
                  <c:v>31.75</c:v>
                </c:pt>
                <c:pt idx="49">
                  <c:v>42.5</c:v>
                </c:pt>
                <c:pt idx="50">
                  <c:v>45.75</c:v>
                </c:pt>
                <c:pt idx="51">
                  <c:v>41.5</c:v>
                </c:pt>
                <c:pt idx="52">
                  <c:v>43</c:v>
                </c:pt>
                <c:pt idx="53">
                  <c:v>46</c:v>
                </c:pt>
                <c:pt idx="54">
                  <c:v>47.25</c:v>
                </c:pt>
                <c:pt idx="55">
                  <c:v>29.5</c:v>
                </c:pt>
                <c:pt idx="56">
                  <c:v>15.25</c:v>
                </c:pt>
                <c:pt idx="57">
                  <c:v>30.5</c:v>
                </c:pt>
                <c:pt idx="58">
                  <c:v>53.5</c:v>
                </c:pt>
                <c:pt idx="59">
                  <c:v>70.25</c:v>
                </c:pt>
                <c:pt idx="60">
                  <c:v>81.25</c:v>
                </c:pt>
                <c:pt idx="61">
                  <c:v>71.75</c:v>
                </c:pt>
                <c:pt idx="62">
                  <c:v>62.25</c:v>
                </c:pt>
                <c:pt idx="63">
                  <c:v>76</c:v>
                </c:pt>
                <c:pt idx="64">
                  <c:v>86.25</c:v>
                </c:pt>
                <c:pt idx="65">
                  <c:v>100.80000305175781</c:v>
                </c:pt>
                <c:pt idx="66">
                  <c:v>120.19999694824219</c:v>
                </c:pt>
                <c:pt idx="67">
                  <c:v>101.80000305175781</c:v>
                </c:pt>
                <c:pt idx="68">
                  <c:v>106</c:v>
                </c:pt>
                <c:pt idx="69">
                  <c:v>212.69999694824219</c:v>
                </c:pt>
                <c:pt idx="70">
                  <c:v>340.20001220703125</c:v>
                </c:pt>
                <c:pt idx="71">
                  <c:v>506.70001220703125</c:v>
                </c:pt>
                <c:pt idx="72">
                  <c:v>1103</c:v>
                </c:pt>
                <c:pt idx="73">
                  <c:v>2905</c:v>
                </c:pt>
                <c:pt idx="74">
                  <c:v>5985</c:v>
                </c:pt>
                <c:pt idx="75">
                  <c:v>8278</c:v>
                </c:pt>
                <c:pt idx="76">
                  <c:v>7339</c:v>
                </c:pt>
                <c:pt idx="77">
                  <c:v>4069</c:v>
                </c:pt>
                <c:pt idx="78">
                  <c:v>1546</c:v>
                </c:pt>
                <c:pt idx="79">
                  <c:v>570</c:v>
                </c:pt>
                <c:pt idx="80">
                  <c:v>246</c:v>
                </c:pt>
                <c:pt idx="81">
                  <c:v>166.80000305175781</c:v>
                </c:pt>
                <c:pt idx="82">
                  <c:v>143.5</c:v>
                </c:pt>
                <c:pt idx="83">
                  <c:v>93</c:v>
                </c:pt>
                <c:pt idx="84">
                  <c:v>70</c:v>
                </c:pt>
                <c:pt idx="85">
                  <c:v>62.75</c:v>
                </c:pt>
                <c:pt idx="86">
                  <c:v>35.75</c:v>
                </c:pt>
                <c:pt idx="87">
                  <c:v>51.25</c:v>
                </c:pt>
                <c:pt idx="88">
                  <c:v>77.25</c:v>
                </c:pt>
                <c:pt idx="89">
                  <c:v>42.25</c:v>
                </c:pt>
                <c:pt idx="90">
                  <c:v>25.75</c:v>
                </c:pt>
                <c:pt idx="91">
                  <c:v>36</c:v>
                </c:pt>
                <c:pt idx="92">
                  <c:v>30</c:v>
                </c:pt>
                <c:pt idx="93">
                  <c:v>37.75</c:v>
                </c:pt>
                <c:pt idx="94">
                  <c:v>55.25</c:v>
                </c:pt>
                <c:pt idx="95">
                  <c:v>67.75</c:v>
                </c:pt>
                <c:pt idx="96">
                  <c:v>58.75</c:v>
                </c:pt>
                <c:pt idx="97">
                  <c:v>39</c:v>
                </c:pt>
                <c:pt idx="98">
                  <c:v>54.75</c:v>
                </c:pt>
                <c:pt idx="99">
                  <c:v>87.25</c:v>
                </c:pt>
                <c:pt idx="100">
                  <c:v>122.80000305175781</c:v>
                </c:pt>
                <c:pt idx="101">
                  <c:v>166</c:v>
                </c:pt>
                <c:pt idx="102">
                  <c:v>173</c:v>
                </c:pt>
                <c:pt idx="103">
                  <c:v>136.5</c:v>
                </c:pt>
                <c:pt idx="104">
                  <c:v>103.80000305175781</c:v>
                </c:pt>
                <c:pt idx="105">
                  <c:v>97</c:v>
                </c:pt>
                <c:pt idx="106">
                  <c:v>84.5</c:v>
                </c:pt>
                <c:pt idx="107">
                  <c:v>61.75</c:v>
                </c:pt>
                <c:pt idx="108">
                  <c:v>106.5</c:v>
                </c:pt>
                <c:pt idx="109">
                  <c:v>204.5</c:v>
                </c:pt>
                <c:pt idx="110">
                  <c:v>363.5</c:v>
                </c:pt>
                <c:pt idx="111">
                  <c:v>607.70001220703125</c:v>
                </c:pt>
                <c:pt idx="112">
                  <c:v>916.20001220703125</c:v>
                </c:pt>
                <c:pt idx="113">
                  <c:v>2184</c:v>
                </c:pt>
                <c:pt idx="114">
                  <c:v>6544</c:v>
                </c:pt>
                <c:pt idx="115">
                  <c:v>14370</c:v>
                </c:pt>
                <c:pt idx="116">
                  <c:v>20350</c:v>
                </c:pt>
                <c:pt idx="117">
                  <c:v>18070</c:v>
                </c:pt>
                <c:pt idx="118">
                  <c:v>9909</c:v>
                </c:pt>
                <c:pt idx="119">
                  <c:v>3603</c:v>
                </c:pt>
                <c:pt idx="120">
                  <c:v>1282</c:v>
                </c:pt>
                <c:pt idx="121">
                  <c:v>633.20001220703125</c:v>
                </c:pt>
                <c:pt idx="122">
                  <c:v>369</c:v>
                </c:pt>
                <c:pt idx="123">
                  <c:v>247</c:v>
                </c:pt>
                <c:pt idx="124">
                  <c:v>162.69999694824219</c:v>
                </c:pt>
                <c:pt idx="125">
                  <c:v>83.25</c:v>
                </c:pt>
                <c:pt idx="126">
                  <c:v>46.5</c:v>
                </c:pt>
                <c:pt idx="127">
                  <c:v>65.25</c:v>
                </c:pt>
                <c:pt idx="128">
                  <c:v>85.25</c:v>
                </c:pt>
                <c:pt idx="129">
                  <c:v>83.25</c:v>
                </c:pt>
                <c:pt idx="130">
                  <c:v>66.25</c:v>
                </c:pt>
                <c:pt idx="131">
                  <c:v>43.25</c:v>
                </c:pt>
                <c:pt idx="132">
                  <c:v>43.75</c:v>
                </c:pt>
                <c:pt idx="133">
                  <c:v>69</c:v>
                </c:pt>
                <c:pt idx="134">
                  <c:v>68</c:v>
                </c:pt>
                <c:pt idx="135">
                  <c:v>49</c:v>
                </c:pt>
                <c:pt idx="136">
                  <c:v>69.25</c:v>
                </c:pt>
                <c:pt idx="137">
                  <c:v>90</c:v>
                </c:pt>
                <c:pt idx="138">
                  <c:v>77</c:v>
                </c:pt>
                <c:pt idx="139">
                  <c:v>77.75</c:v>
                </c:pt>
                <c:pt idx="140">
                  <c:v>102</c:v>
                </c:pt>
                <c:pt idx="141">
                  <c:v>126.5</c:v>
                </c:pt>
                <c:pt idx="142">
                  <c:v>146.80000305175781</c:v>
                </c:pt>
                <c:pt idx="143">
                  <c:v>129.5</c:v>
                </c:pt>
                <c:pt idx="144">
                  <c:v>76.5</c:v>
                </c:pt>
                <c:pt idx="145">
                  <c:v>73.5</c:v>
                </c:pt>
                <c:pt idx="146">
                  <c:v>115.30000305175781</c:v>
                </c:pt>
                <c:pt idx="147">
                  <c:v>133</c:v>
                </c:pt>
                <c:pt idx="148">
                  <c:v>138</c:v>
                </c:pt>
                <c:pt idx="149">
                  <c:v>150.80000305175781</c:v>
                </c:pt>
                <c:pt idx="150">
                  <c:v>218</c:v>
                </c:pt>
                <c:pt idx="151">
                  <c:v>314.79998779296875</c:v>
                </c:pt>
                <c:pt idx="152">
                  <c:v>426</c:v>
                </c:pt>
                <c:pt idx="153">
                  <c:v>779.79998779296875</c:v>
                </c:pt>
                <c:pt idx="154">
                  <c:v>2422</c:v>
                </c:pt>
                <c:pt idx="155">
                  <c:v>8782</c:v>
                </c:pt>
                <c:pt idx="156">
                  <c:v>22930</c:v>
                </c:pt>
                <c:pt idx="157">
                  <c:v>36020</c:v>
                </c:pt>
                <c:pt idx="158">
                  <c:v>32780</c:v>
                </c:pt>
                <c:pt idx="159">
                  <c:v>17240</c:v>
                </c:pt>
                <c:pt idx="160">
                  <c:v>5603</c:v>
                </c:pt>
                <c:pt idx="161">
                  <c:v>1478</c:v>
                </c:pt>
                <c:pt idx="162">
                  <c:v>574.20001220703125</c:v>
                </c:pt>
                <c:pt idx="163">
                  <c:v>523.70001220703125</c:v>
                </c:pt>
                <c:pt idx="164">
                  <c:v>381.5</c:v>
                </c:pt>
                <c:pt idx="165">
                  <c:v>200.5</c:v>
                </c:pt>
                <c:pt idx="166">
                  <c:v>194.5</c:v>
                </c:pt>
                <c:pt idx="167">
                  <c:v>250.69999694824219</c:v>
                </c:pt>
                <c:pt idx="168">
                  <c:v>242.5</c:v>
                </c:pt>
                <c:pt idx="169">
                  <c:v>167.5</c:v>
                </c:pt>
                <c:pt idx="170">
                  <c:v>123.80000305175781</c:v>
                </c:pt>
                <c:pt idx="171">
                  <c:v>132</c:v>
                </c:pt>
                <c:pt idx="172">
                  <c:v>121.80000305175781</c:v>
                </c:pt>
                <c:pt idx="173">
                  <c:v>73.75</c:v>
                </c:pt>
                <c:pt idx="174">
                  <c:v>50.75</c:v>
                </c:pt>
                <c:pt idx="175">
                  <c:v>77.5</c:v>
                </c:pt>
                <c:pt idx="176">
                  <c:v>119</c:v>
                </c:pt>
                <c:pt idx="177">
                  <c:v>147</c:v>
                </c:pt>
                <c:pt idx="178">
                  <c:v>151.5</c:v>
                </c:pt>
                <c:pt idx="179">
                  <c:v>145</c:v>
                </c:pt>
                <c:pt idx="180">
                  <c:v>149.80000305175781</c:v>
                </c:pt>
                <c:pt idx="181">
                  <c:v>159.30000305175781</c:v>
                </c:pt>
                <c:pt idx="182">
                  <c:v>150.80000305175781</c:v>
                </c:pt>
                <c:pt idx="183">
                  <c:v>116</c:v>
                </c:pt>
                <c:pt idx="184">
                  <c:v>91.25</c:v>
                </c:pt>
                <c:pt idx="185">
                  <c:v>132.5</c:v>
                </c:pt>
                <c:pt idx="186">
                  <c:v>185.5</c:v>
                </c:pt>
                <c:pt idx="187">
                  <c:v>173.80000305175781</c:v>
                </c:pt>
                <c:pt idx="188">
                  <c:v>169</c:v>
                </c:pt>
                <c:pt idx="189">
                  <c:v>241</c:v>
                </c:pt>
                <c:pt idx="190">
                  <c:v>307.5</c:v>
                </c:pt>
                <c:pt idx="191">
                  <c:v>270.79998779296875</c:v>
                </c:pt>
                <c:pt idx="192">
                  <c:v>250.19999694824219</c:v>
                </c:pt>
                <c:pt idx="193">
                  <c:v>399.29998779296875</c:v>
                </c:pt>
                <c:pt idx="194">
                  <c:v>699</c:v>
                </c:pt>
                <c:pt idx="195">
                  <c:v>2301</c:v>
                </c:pt>
                <c:pt idx="196">
                  <c:v>9746</c:v>
                </c:pt>
                <c:pt idx="197">
                  <c:v>26980</c:v>
                </c:pt>
                <c:pt idx="198">
                  <c:v>42560</c:v>
                </c:pt>
                <c:pt idx="199">
                  <c:v>38670</c:v>
                </c:pt>
                <c:pt idx="200">
                  <c:v>20850</c:v>
                </c:pt>
                <c:pt idx="201">
                  <c:v>7008</c:v>
                </c:pt>
                <c:pt idx="202">
                  <c:v>1744</c:v>
                </c:pt>
                <c:pt idx="203">
                  <c:v>618.79998779296875</c:v>
                </c:pt>
                <c:pt idx="204">
                  <c:v>500.5</c:v>
                </c:pt>
                <c:pt idx="205">
                  <c:v>466</c:v>
                </c:pt>
                <c:pt idx="206">
                  <c:v>326.5</c:v>
                </c:pt>
                <c:pt idx="207">
                  <c:v>245.5</c:v>
                </c:pt>
                <c:pt idx="208">
                  <c:v>244</c:v>
                </c:pt>
                <c:pt idx="209">
                  <c:v>186.69999694824219</c:v>
                </c:pt>
                <c:pt idx="210">
                  <c:v>114.30000305175781</c:v>
                </c:pt>
                <c:pt idx="211">
                  <c:v>113.5</c:v>
                </c:pt>
                <c:pt idx="212">
                  <c:v>161.69999694824219</c:v>
                </c:pt>
                <c:pt idx="213">
                  <c:v>179.5</c:v>
                </c:pt>
                <c:pt idx="214">
                  <c:v>130.5</c:v>
                </c:pt>
                <c:pt idx="215">
                  <c:v>97.5</c:v>
                </c:pt>
                <c:pt idx="216">
                  <c:v>124.80000305175781</c:v>
                </c:pt>
                <c:pt idx="217">
                  <c:v>133</c:v>
                </c:pt>
                <c:pt idx="218">
                  <c:v>105.5</c:v>
                </c:pt>
                <c:pt idx="219">
                  <c:v>131.69999694824219</c:v>
                </c:pt>
                <c:pt idx="220">
                  <c:v>223</c:v>
                </c:pt>
                <c:pt idx="221">
                  <c:v>279.70001220703125</c:v>
                </c:pt>
                <c:pt idx="222">
                  <c:v>253.5</c:v>
                </c:pt>
                <c:pt idx="223">
                  <c:v>202.30000305175781</c:v>
                </c:pt>
                <c:pt idx="224">
                  <c:v>165.80000305175781</c:v>
                </c:pt>
                <c:pt idx="225">
                  <c:v>124.19999694824219</c:v>
                </c:pt>
                <c:pt idx="226">
                  <c:v>124</c:v>
                </c:pt>
                <c:pt idx="227">
                  <c:v>174.19999694824219</c:v>
                </c:pt>
                <c:pt idx="228">
                  <c:v>173.80000305175781</c:v>
                </c:pt>
                <c:pt idx="229">
                  <c:v>122.5</c:v>
                </c:pt>
                <c:pt idx="230">
                  <c:v>124.5</c:v>
                </c:pt>
                <c:pt idx="231">
                  <c:v>171.19999694824219</c:v>
                </c:pt>
                <c:pt idx="232">
                  <c:v>217</c:v>
                </c:pt>
                <c:pt idx="233">
                  <c:v>337</c:v>
                </c:pt>
                <c:pt idx="234">
                  <c:v>471</c:v>
                </c:pt>
                <c:pt idx="235">
                  <c:v>775.29998779296875</c:v>
                </c:pt>
                <c:pt idx="236">
                  <c:v>2138</c:v>
                </c:pt>
                <c:pt idx="237">
                  <c:v>8836</c:v>
                </c:pt>
                <c:pt idx="238">
                  <c:v>25710</c:v>
                </c:pt>
                <c:pt idx="239">
                  <c:v>41770</c:v>
                </c:pt>
                <c:pt idx="240">
                  <c:v>38390</c:v>
                </c:pt>
                <c:pt idx="241">
                  <c:v>20450</c:v>
                </c:pt>
                <c:pt idx="242">
                  <c:v>6649</c:v>
                </c:pt>
                <c:pt idx="243">
                  <c:v>1810</c:v>
                </c:pt>
                <c:pt idx="244">
                  <c:v>796</c:v>
                </c:pt>
                <c:pt idx="245">
                  <c:v>486</c:v>
                </c:pt>
                <c:pt idx="246">
                  <c:v>320</c:v>
                </c:pt>
                <c:pt idx="247">
                  <c:v>248.19999694824219</c:v>
                </c:pt>
                <c:pt idx="248">
                  <c:v>196.80000305175781</c:v>
                </c:pt>
                <c:pt idx="249">
                  <c:v>193</c:v>
                </c:pt>
                <c:pt idx="250">
                  <c:v>260.5</c:v>
                </c:pt>
                <c:pt idx="251">
                  <c:v>243.30000305175781</c:v>
                </c:pt>
                <c:pt idx="252">
                  <c:v>142</c:v>
                </c:pt>
                <c:pt idx="253">
                  <c:v>103.80000305175781</c:v>
                </c:pt>
                <c:pt idx="254">
                  <c:v>116.30000305175781</c:v>
                </c:pt>
                <c:pt idx="255">
                  <c:v>111</c:v>
                </c:pt>
                <c:pt idx="256">
                  <c:v>80.5</c:v>
                </c:pt>
                <c:pt idx="257">
                  <c:v>77</c:v>
                </c:pt>
                <c:pt idx="258">
                  <c:v>91</c:v>
                </c:pt>
                <c:pt idx="259">
                  <c:v>67.75</c:v>
                </c:pt>
                <c:pt idx="260">
                  <c:v>80.25</c:v>
                </c:pt>
                <c:pt idx="261">
                  <c:v>149.5</c:v>
                </c:pt>
                <c:pt idx="262">
                  <c:v>156.5</c:v>
                </c:pt>
                <c:pt idx="263">
                  <c:v>126.80000305175781</c:v>
                </c:pt>
                <c:pt idx="264">
                  <c:v>144</c:v>
                </c:pt>
                <c:pt idx="265">
                  <c:v>142.30000305175781</c:v>
                </c:pt>
                <c:pt idx="266">
                  <c:v>118.5</c:v>
                </c:pt>
                <c:pt idx="267">
                  <c:v>119.5</c:v>
                </c:pt>
                <c:pt idx="268">
                  <c:v>114.5</c:v>
                </c:pt>
                <c:pt idx="269">
                  <c:v>139.30000305175781</c:v>
                </c:pt>
                <c:pt idx="270">
                  <c:v>175.80000305175781</c:v>
                </c:pt>
                <c:pt idx="271">
                  <c:v>211.80000305175781</c:v>
                </c:pt>
                <c:pt idx="272">
                  <c:v>272.5</c:v>
                </c:pt>
                <c:pt idx="273">
                  <c:v>295</c:v>
                </c:pt>
                <c:pt idx="274">
                  <c:v>426.5</c:v>
                </c:pt>
                <c:pt idx="275">
                  <c:v>713</c:v>
                </c:pt>
                <c:pt idx="276">
                  <c:v>1072</c:v>
                </c:pt>
                <c:pt idx="277">
                  <c:v>2578</c:v>
                </c:pt>
                <c:pt idx="278">
                  <c:v>9005</c:v>
                </c:pt>
                <c:pt idx="279">
                  <c:v>22970</c:v>
                </c:pt>
                <c:pt idx="280">
                  <c:v>36150</c:v>
                </c:pt>
                <c:pt idx="281">
                  <c:v>33960</c:v>
                </c:pt>
                <c:pt idx="282">
                  <c:v>18630</c:v>
                </c:pt>
                <c:pt idx="283">
                  <c:v>6388</c:v>
                </c:pt>
                <c:pt idx="284">
                  <c:v>1942</c:v>
                </c:pt>
                <c:pt idx="285">
                  <c:v>750.79998779296875</c:v>
                </c:pt>
                <c:pt idx="286">
                  <c:v>503.5</c:v>
                </c:pt>
                <c:pt idx="287">
                  <c:v>431.70001220703125</c:v>
                </c:pt>
                <c:pt idx="288">
                  <c:v>340.79998779296875</c:v>
                </c:pt>
                <c:pt idx="289">
                  <c:v>251.80000305175781</c:v>
                </c:pt>
                <c:pt idx="290">
                  <c:v>209.19999694824219</c:v>
                </c:pt>
                <c:pt idx="291">
                  <c:v>166.30000305175781</c:v>
                </c:pt>
                <c:pt idx="292">
                  <c:v>132.69999694824219</c:v>
                </c:pt>
                <c:pt idx="293">
                  <c:v>159.30000305175781</c:v>
                </c:pt>
                <c:pt idx="294">
                  <c:v>157.5</c:v>
                </c:pt>
                <c:pt idx="295">
                  <c:v>124</c:v>
                </c:pt>
                <c:pt idx="296">
                  <c:v>152.5</c:v>
                </c:pt>
                <c:pt idx="297">
                  <c:v>173.19999694824219</c:v>
                </c:pt>
                <c:pt idx="298">
                  <c:v>125.19999694824219</c:v>
                </c:pt>
                <c:pt idx="299">
                  <c:v>111.30000305175781</c:v>
                </c:pt>
                <c:pt idx="300">
                  <c:v>140.5</c:v>
                </c:pt>
                <c:pt idx="301">
                  <c:v>164</c:v>
                </c:pt>
                <c:pt idx="302">
                  <c:v>199</c:v>
                </c:pt>
                <c:pt idx="303">
                  <c:v>213.80000305175781</c:v>
                </c:pt>
                <c:pt idx="304">
                  <c:v>232.5</c:v>
                </c:pt>
                <c:pt idx="305">
                  <c:v>258.29998779296875</c:v>
                </c:pt>
                <c:pt idx="306">
                  <c:v>201.5</c:v>
                </c:pt>
                <c:pt idx="307">
                  <c:v>136.30000305175781</c:v>
                </c:pt>
                <c:pt idx="308">
                  <c:v>121.5</c:v>
                </c:pt>
                <c:pt idx="309">
                  <c:v>114.5</c:v>
                </c:pt>
                <c:pt idx="310">
                  <c:v>127</c:v>
                </c:pt>
                <c:pt idx="311">
                  <c:v>151</c:v>
                </c:pt>
                <c:pt idx="312">
                  <c:v>186.5</c:v>
                </c:pt>
                <c:pt idx="313">
                  <c:v>232</c:v>
                </c:pt>
                <c:pt idx="314">
                  <c:v>273.70001220703125</c:v>
                </c:pt>
                <c:pt idx="315">
                  <c:v>365.79998779296875</c:v>
                </c:pt>
                <c:pt idx="316">
                  <c:v>602.29998779296875</c:v>
                </c:pt>
                <c:pt idx="317">
                  <c:v>1173</c:v>
                </c:pt>
                <c:pt idx="318">
                  <c:v>3032</c:v>
                </c:pt>
                <c:pt idx="319">
                  <c:v>10170</c:v>
                </c:pt>
                <c:pt idx="320">
                  <c:v>27600</c:v>
                </c:pt>
                <c:pt idx="321">
                  <c:v>45040</c:v>
                </c:pt>
                <c:pt idx="322">
                  <c:v>42480</c:v>
                </c:pt>
                <c:pt idx="323">
                  <c:v>23740</c:v>
                </c:pt>
                <c:pt idx="324">
                  <c:v>8542</c:v>
                </c:pt>
                <c:pt idx="325">
                  <c:v>2526</c:v>
                </c:pt>
                <c:pt idx="326">
                  <c:v>854</c:v>
                </c:pt>
                <c:pt idx="327">
                  <c:v>409</c:v>
                </c:pt>
                <c:pt idx="328">
                  <c:v>351.29998779296875</c:v>
                </c:pt>
                <c:pt idx="329">
                  <c:v>369.70001220703125</c:v>
                </c:pt>
                <c:pt idx="330">
                  <c:v>331.5</c:v>
                </c:pt>
                <c:pt idx="331">
                  <c:v>219.19999694824219</c:v>
                </c:pt>
                <c:pt idx="332">
                  <c:v>139</c:v>
                </c:pt>
                <c:pt idx="333">
                  <c:v>175.80000305175781</c:v>
                </c:pt>
                <c:pt idx="334">
                  <c:v>253.5</c:v>
                </c:pt>
                <c:pt idx="335">
                  <c:v>220</c:v>
                </c:pt>
                <c:pt idx="336">
                  <c:v>156.69999694824219</c:v>
                </c:pt>
                <c:pt idx="337">
                  <c:v>167.5</c:v>
                </c:pt>
                <c:pt idx="338">
                  <c:v>156.30000305175781</c:v>
                </c:pt>
                <c:pt idx="339">
                  <c:v>122.5</c:v>
                </c:pt>
                <c:pt idx="340">
                  <c:v>144.80000305175781</c:v>
                </c:pt>
                <c:pt idx="341">
                  <c:v>200.69999694824219</c:v>
                </c:pt>
                <c:pt idx="342">
                  <c:v>196</c:v>
                </c:pt>
                <c:pt idx="343">
                  <c:v>117.80000305175781</c:v>
                </c:pt>
                <c:pt idx="344">
                  <c:v>94.75</c:v>
                </c:pt>
                <c:pt idx="345">
                  <c:v>119.19999694824219</c:v>
                </c:pt>
                <c:pt idx="346">
                  <c:v>139.80000305175781</c:v>
                </c:pt>
                <c:pt idx="347">
                  <c:v>193.5</c:v>
                </c:pt>
                <c:pt idx="348">
                  <c:v>240.80000305175781</c:v>
                </c:pt>
                <c:pt idx="349">
                  <c:v>221</c:v>
                </c:pt>
                <c:pt idx="350">
                  <c:v>181</c:v>
                </c:pt>
                <c:pt idx="351">
                  <c:v>218.5</c:v>
                </c:pt>
                <c:pt idx="352">
                  <c:v>271.5</c:v>
                </c:pt>
                <c:pt idx="353">
                  <c:v>305.79998779296875</c:v>
                </c:pt>
                <c:pt idx="354">
                  <c:v>365</c:v>
                </c:pt>
                <c:pt idx="355">
                  <c:v>448</c:v>
                </c:pt>
                <c:pt idx="356">
                  <c:v>658.79998779296875</c:v>
                </c:pt>
                <c:pt idx="357">
                  <c:v>931.5</c:v>
                </c:pt>
                <c:pt idx="358">
                  <c:v>1349</c:v>
                </c:pt>
                <c:pt idx="359">
                  <c:v>3007</c:v>
                </c:pt>
                <c:pt idx="360">
                  <c:v>11200</c:v>
                </c:pt>
                <c:pt idx="361">
                  <c:v>36400</c:v>
                </c:pt>
                <c:pt idx="362">
                  <c:v>67150</c:v>
                </c:pt>
                <c:pt idx="363">
                  <c:v>67250</c:v>
                </c:pt>
                <c:pt idx="364">
                  <c:v>36890</c:v>
                </c:pt>
                <c:pt idx="365">
                  <c:v>11570</c:v>
                </c:pt>
                <c:pt idx="366">
                  <c:v>2730</c:v>
                </c:pt>
                <c:pt idx="367">
                  <c:v>879</c:v>
                </c:pt>
                <c:pt idx="368">
                  <c:v>485.70001220703125</c:v>
                </c:pt>
                <c:pt idx="369">
                  <c:v>386.5</c:v>
                </c:pt>
                <c:pt idx="370">
                  <c:v>416</c:v>
                </c:pt>
                <c:pt idx="371">
                  <c:v>404.29998779296875</c:v>
                </c:pt>
                <c:pt idx="372">
                  <c:v>322.5</c:v>
                </c:pt>
                <c:pt idx="373">
                  <c:v>327.29998779296875</c:v>
                </c:pt>
                <c:pt idx="374">
                  <c:v>394</c:v>
                </c:pt>
                <c:pt idx="375">
                  <c:v>301.29998779296875</c:v>
                </c:pt>
                <c:pt idx="376">
                  <c:v>178.30000305175781</c:v>
                </c:pt>
                <c:pt idx="377">
                  <c:v>189.80000305175781</c:v>
                </c:pt>
                <c:pt idx="378">
                  <c:v>205.30000305175781</c:v>
                </c:pt>
                <c:pt idx="379">
                  <c:v>189.30000305175781</c:v>
                </c:pt>
                <c:pt idx="380">
                  <c:v>202.5</c:v>
                </c:pt>
                <c:pt idx="381">
                  <c:v>221</c:v>
                </c:pt>
                <c:pt idx="382">
                  <c:v>197.80000305175781</c:v>
                </c:pt>
                <c:pt idx="383">
                  <c:v>178.80000305175781</c:v>
                </c:pt>
                <c:pt idx="384">
                  <c:v>190.30000305175781</c:v>
                </c:pt>
                <c:pt idx="385">
                  <c:v>181</c:v>
                </c:pt>
                <c:pt idx="386">
                  <c:v>167</c:v>
                </c:pt>
                <c:pt idx="387">
                  <c:v>214.30000305175781</c:v>
                </c:pt>
                <c:pt idx="388">
                  <c:v>345.29998779296875</c:v>
                </c:pt>
                <c:pt idx="389">
                  <c:v>474.5</c:v>
                </c:pt>
                <c:pt idx="390">
                  <c:v>468.5</c:v>
                </c:pt>
                <c:pt idx="391">
                  <c:v>331.5</c:v>
                </c:pt>
                <c:pt idx="392">
                  <c:v>279.70001220703125</c:v>
                </c:pt>
                <c:pt idx="393">
                  <c:v>370.29998779296875</c:v>
                </c:pt>
                <c:pt idx="394">
                  <c:v>390</c:v>
                </c:pt>
                <c:pt idx="395">
                  <c:v>373</c:v>
                </c:pt>
                <c:pt idx="396">
                  <c:v>471.5</c:v>
                </c:pt>
                <c:pt idx="397">
                  <c:v>551.5</c:v>
                </c:pt>
                <c:pt idx="398">
                  <c:v>690.70001220703125</c:v>
                </c:pt>
                <c:pt idx="399">
                  <c:v>1223</c:v>
                </c:pt>
                <c:pt idx="400">
                  <c:v>3083</c:v>
                </c:pt>
                <c:pt idx="401">
                  <c:v>13550</c:v>
                </c:pt>
                <c:pt idx="402">
                  <c:v>50490</c:v>
                </c:pt>
                <c:pt idx="403">
                  <c:v>99920</c:v>
                </c:pt>
                <c:pt idx="404">
                  <c:v>102400</c:v>
                </c:pt>
                <c:pt idx="405">
                  <c:v>54510</c:v>
                </c:pt>
                <c:pt idx="406">
                  <c:v>15410</c:v>
                </c:pt>
                <c:pt idx="407">
                  <c:v>3365</c:v>
                </c:pt>
                <c:pt idx="408">
                  <c:v>1264</c:v>
                </c:pt>
                <c:pt idx="409">
                  <c:v>1022</c:v>
                </c:pt>
                <c:pt idx="410">
                  <c:v>1007</c:v>
                </c:pt>
                <c:pt idx="411">
                  <c:v>795.20001220703125</c:v>
                </c:pt>
                <c:pt idx="412">
                  <c:v>498</c:v>
                </c:pt>
                <c:pt idx="413">
                  <c:v>325.20001220703125</c:v>
                </c:pt>
                <c:pt idx="414">
                  <c:v>231.69999694824219</c:v>
                </c:pt>
                <c:pt idx="415">
                  <c:v>190.5</c:v>
                </c:pt>
                <c:pt idx="416">
                  <c:v>219</c:v>
                </c:pt>
                <c:pt idx="417">
                  <c:v>278.5</c:v>
                </c:pt>
                <c:pt idx="418">
                  <c:v>292.79998779296875</c:v>
                </c:pt>
                <c:pt idx="419">
                  <c:v>280.29998779296875</c:v>
                </c:pt>
                <c:pt idx="420">
                  <c:v>259.20001220703125</c:v>
                </c:pt>
                <c:pt idx="421">
                  <c:v>230</c:v>
                </c:pt>
                <c:pt idx="422">
                  <c:v>279</c:v>
                </c:pt>
                <c:pt idx="423">
                  <c:v>401.29998779296875</c:v>
                </c:pt>
                <c:pt idx="424">
                  <c:v>420.70001220703125</c:v>
                </c:pt>
                <c:pt idx="425">
                  <c:v>282.5</c:v>
                </c:pt>
                <c:pt idx="426">
                  <c:v>173</c:v>
                </c:pt>
                <c:pt idx="427">
                  <c:v>199</c:v>
                </c:pt>
                <c:pt idx="428">
                  <c:v>263.79998779296875</c:v>
                </c:pt>
                <c:pt idx="429">
                  <c:v>269.70001220703125</c:v>
                </c:pt>
                <c:pt idx="430">
                  <c:v>259.5</c:v>
                </c:pt>
                <c:pt idx="431">
                  <c:v>315</c:v>
                </c:pt>
                <c:pt idx="432">
                  <c:v>400.79998779296875</c:v>
                </c:pt>
                <c:pt idx="433">
                  <c:v>422.29998779296875</c:v>
                </c:pt>
                <c:pt idx="434">
                  <c:v>431.70001220703125</c:v>
                </c:pt>
                <c:pt idx="435">
                  <c:v>475.29998779296875</c:v>
                </c:pt>
                <c:pt idx="436">
                  <c:v>495.5</c:v>
                </c:pt>
                <c:pt idx="437">
                  <c:v>529.79998779296875</c:v>
                </c:pt>
                <c:pt idx="438">
                  <c:v>608.5</c:v>
                </c:pt>
                <c:pt idx="439">
                  <c:v>817.79998779296875</c:v>
                </c:pt>
                <c:pt idx="440">
                  <c:v>1241</c:v>
                </c:pt>
                <c:pt idx="441">
                  <c:v>3088</c:v>
                </c:pt>
                <c:pt idx="442">
                  <c:v>16130</c:v>
                </c:pt>
                <c:pt idx="443">
                  <c:v>66460</c:v>
                </c:pt>
                <c:pt idx="444">
                  <c:v>133100</c:v>
                </c:pt>
                <c:pt idx="445">
                  <c:v>131100</c:v>
                </c:pt>
                <c:pt idx="446">
                  <c:v>63700</c:v>
                </c:pt>
                <c:pt idx="447">
                  <c:v>15420</c:v>
                </c:pt>
                <c:pt idx="448">
                  <c:v>3252</c:v>
                </c:pt>
                <c:pt idx="449">
                  <c:v>1317</c:v>
                </c:pt>
                <c:pt idx="450">
                  <c:v>993.79998779296875</c:v>
                </c:pt>
                <c:pt idx="451">
                  <c:v>957.5</c:v>
                </c:pt>
                <c:pt idx="452">
                  <c:v>813.29998779296875</c:v>
                </c:pt>
                <c:pt idx="453">
                  <c:v>607.70001220703125</c:v>
                </c:pt>
                <c:pt idx="454">
                  <c:v>488.79998779296875</c:v>
                </c:pt>
                <c:pt idx="455">
                  <c:v>526.5</c:v>
                </c:pt>
                <c:pt idx="456">
                  <c:v>537.5</c:v>
                </c:pt>
                <c:pt idx="457">
                  <c:v>419.70001220703125</c:v>
                </c:pt>
                <c:pt idx="458">
                  <c:v>387.29998779296875</c:v>
                </c:pt>
                <c:pt idx="459">
                  <c:v>446</c:v>
                </c:pt>
                <c:pt idx="460">
                  <c:v>393.5</c:v>
                </c:pt>
                <c:pt idx="461">
                  <c:v>256.70001220703125</c:v>
                </c:pt>
                <c:pt idx="462">
                  <c:v>211.19999694824219</c:v>
                </c:pt>
                <c:pt idx="463">
                  <c:v>307.20001220703125</c:v>
                </c:pt>
                <c:pt idx="464">
                  <c:v>463.29998779296875</c:v>
                </c:pt>
                <c:pt idx="465">
                  <c:v>526.29998779296875</c:v>
                </c:pt>
                <c:pt idx="466">
                  <c:v>400.5</c:v>
                </c:pt>
                <c:pt idx="467">
                  <c:v>213.5</c:v>
                </c:pt>
                <c:pt idx="468">
                  <c:v>179</c:v>
                </c:pt>
                <c:pt idx="469">
                  <c:v>307</c:v>
                </c:pt>
                <c:pt idx="470">
                  <c:v>380.79998779296875</c:v>
                </c:pt>
                <c:pt idx="471">
                  <c:v>308.70001220703125</c:v>
                </c:pt>
                <c:pt idx="472">
                  <c:v>268.5</c:v>
                </c:pt>
                <c:pt idx="473">
                  <c:v>314.79998779296875</c:v>
                </c:pt>
                <c:pt idx="474">
                  <c:v>366.79998779296875</c:v>
                </c:pt>
                <c:pt idx="475">
                  <c:v>398</c:v>
                </c:pt>
                <c:pt idx="476">
                  <c:v>392.5</c:v>
                </c:pt>
                <c:pt idx="477">
                  <c:v>381</c:v>
                </c:pt>
                <c:pt idx="478">
                  <c:v>382.20001220703125</c:v>
                </c:pt>
                <c:pt idx="479">
                  <c:v>467.29998779296875</c:v>
                </c:pt>
                <c:pt idx="480">
                  <c:v>614.5</c:v>
                </c:pt>
                <c:pt idx="481">
                  <c:v>900</c:v>
                </c:pt>
                <c:pt idx="482">
                  <c:v>2940</c:v>
                </c:pt>
                <c:pt idx="483">
                  <c:v>16740</c:v>
                </c:pt>
                <c:pt idx="484">
                  <c:v>68840</c:v>
                </c:pt>
                <c:pt idx="485">
                  <c:v>136000</c:v>
                </c:pt>
                <c:pt idx="486">
                  <c:v>132100</c:v>
                </c:pt>
                <c:pt idx="487">
                  <c:v>63730</c:v>
                </c:pt>
                <c:pt idx="488">
                  <c:v>15420</c:v>
                </c:pt>
                <c:pt idx="489">
                  <c:v>2902</c:v>
                </c:pt>
                <c:pt idx="490">
                  <c:v>1112</c:v>
                </c:pt>
                <c:pt idx="491">
                  <c:v>1090</c:v>
                </c:pt>
                <c:pt idx="492">
                  <c:v>1052</c:v>
                </c:pt>
                <c:pt idx="493">
                  <c:v>774.70001220703125</c:v>
                </c:pt>
                <c:pt idx="494">
                  <c:v>562.20001220703125</c:v>
                </c:pt>
                <c:pt idx="495">
                  <c:v>460.70001220703125</c:v>
                </c:pt>
                <c:pt idx="496">
                  <c:v>383.5</c:v>
                </c:pt>
                <c:pt idx="497">
                  <c:v>369</c:v>
                </c:pt>
                <c:pt idx="498">
                  <c:v>322</c:v>
                </c:pt>
                <c:pt idx="499">
                  <c:v>202.5</c:v>
                </c:pt>
                <c:pt idx="500">
                  <c:v>142.80000305175781</c:v>
                </c:pt>
                <c:pt idx="501">
                  <c:v>166.5</c:v>
                </c:pt>
                <c:pt idx="502">
                  <c:v>221.5</c:v>
                </c:pt>
                <c:pt idx="503">
                  <c:v>290.20001220703125</c:v>
                </c:pt>
                <c:pt idx="504">
                  <c:v>343.5</c:v>
                </c:pt>
                <c:pt idx="505">
                  <c:v>389.5</c:v>
                </c:pt>
                <c:pt idx="506">
                  <c:v>406.29998779296875</c:v>
                </c:pt>
                <c:pt idx="507">
                  <c:v>353.5</c:v>
                </c:pt>
                <c:pt idx="508">
                  <c:v>306</c:v>
                </c:pt>
                <c:pt idx="509">
                  <c:v>285.29998779296875</c:v>
                </c:pt>
                <c:pt idx="510">
                  <c:v>270.79998779296875</c:v>
                </c:pt>
                <c:pt idx="511">
                  <c:v>274.5</c:v>
                </c:pt>
                <c:pt idx="512">
                  <c:v>269.5</c:v>
                </c:pt>
                <c:pt idx="513">
                  <c:v>277.70001220703125</c:v>
                </c:pt>
                <c:pt idx="514">
                  <c:v>293.5</c:v>
                </c:pt>
                <c:pt idx="515">
                  <c:v>268</c:v>
                </c:pt>
                <c:pt idx="516">
                  <c:v>309.20001220703125</c:v>
                </c:pt>
                <c:pt idx="517">
                  <c:v>474.5</c:v>
                </c:pt>
                <c:pt idx="518">
                  <c:v>559.79998779296875</c:v>
                </c:pt>
                <c:pt idx="519">
                  <c:v>555.79998779296875</c:v>
                </c:pt>
                <c:pt idx="520">
                  <c:v>575.79998779296875</c:v>
                </c:pt>
                <c:pt idx="521">
                  <c:v>631.70001220703125</c:v>
                </c:pt>
                <c:pt idx="522">
                  <c:v>990.79998779296875</c:v>
                </c:pt>
                <c:pt idx="523">
                  <c:v>2914</c:v>
                </c:pt>
                <c:pt idx="524">
                  <c:v>15900</c:v>
                </c:pt>
                <c:pt idx="525">
                  <c:v>58510</c:v>
                </c:pt>
                <c:pt idx="526">
                  <c:v>106200</c:v>
                </c:pt>
                <c:pt idx="527">
                  <c:v>98200</c:v>
                </c:pt>
                <c:pt idx="528">
                  <c:v>46980</c:v>
                </c:pt>
                <c:pt idx="529">
                  <c:v>11920</c:v>
                </c:pt>
                <c:pt idx="530">
                  <c:v>2318</c:v>
                </c:pt>
                <c:pt idx="531">
                  <c:v>848.20001220703125</c:v>
                </c:pt>
                <c:pt idx="532">
                  <c:v>702.5</c:v>
                </c:pt>
                <c:pt idx="533">
                  <c:v>658.20001220703125</c:v>
                </c:pt>
                <c:pt idx="534">
                  <c:v>563.29998779296875</c:v>
                </c:pt>
                <c:pt idx="535">
                  <c:v>497.79998779296875</c:v>
                </c:pt>
                <c:pt idx="536">
                  <c:v>449</c:v>
                </c:pt>
                <c:pt idx="537">
                  <c:v>375.70001220703125</c:v>
                </c:pt>
                <c:pt idx="538">
                  <c:v>326.5</c:v>
                </c:pt>
                <c:pt idx="539">
                  <c:v>288.20001220703125</c:v>
                </c:pt>
                <c:pt idx="540">
                  <c:v>182.69999694824219</c:v>
                </c:pt>
                <c:pt idx="541">
                  <c:v>90.25</c:v>
                </c:pt>
                <c:pt idx="542">
                  <c:v>135.30000305175781</c:v>
                </c:pt>
                <c:pt idx="543">
                  <c:v>231.5</c:v>
                </c:pt>
                <c:pt idx="544">
                  <c:v>245.5</c:v>
                </c:pt>
                <c:pt idx="545">
                  <c:v>243.80000305175781</c:v>
                </c:pt>
                <c:pt idx="546">
                  <c:v>267.20001220703125</c:v>
                </c:pt>
                <c:pt idx="547">
                  <c:v>305.79998779296875</c:v>
                </c:pt>
                <c:pt idx="548">
                  <c:v>310</c:v>
                </c:pt>
                <c:pt idx="549">
                  <c:v>224.30000305175781</c:v>
                </c:pt>
                <c:pt idx="550">
                  <c:v>154</c:v>
                </c:pt>
                <c:pt idx="551">
                  <c:v>201.5</c:v>
                </c:pt>
                <c:pt idx="552">
                  <c:v>247.30000305175781</c:v>
                </c:pt>
                <c:pt idx="553">
                  <c:v>245.80000305175781</c:v>
                </c:pt>
                <c:pt idx="554">
                  <c:v>298</c:v>
                </c:pt>
                <c:pt idx="555">
                  <c:v>323.5</c:v>
                </c:pt>
                <c:pt idx="556">
                  <c:v>315.20001220703125</c:v>
                </c:pt>
                <c:pt idx="557">
                  <c:v>352.5</c:v>
                </c:pt>
                <c:pt idx="558">
                  <c:v>352.70001220703125</c:v>
                </c:pt>
                <c:pt idx="559">
                  <c:v>360.5</c:v>
                </c:pt>
                <c:pt idx="560">
                  <c:v>485.70001220703125</c:v>
                </c:pt>
                <c:pt idx="561">
                  <c:v>520</c:v>
                </c:pt>
                <c:pt idx="562">
                  <c:v>475.5</c:v>
                </c:pt>
                <c:pt idx="563">
                  <c:v>856.29998779296875</c:v>
                </c:pt>
                <c:pt idx="564">
                  <c:v>3264</c:v>
                </c:pt>
                <c:pt idx="565">
                  <c:v>14730</c:v>
                </c:pt>
                <c:pt idx="566">
                  <c:v>41290</c:v>
                </c:pt>
                <c:pt idx="567">
                  <c:v>62430</c:v>
                </c:pt>
                <c:pt idx="568">
                  <c:v>51530</c:v>
                </c:pt>
                <c:pt idx="569">
                  <c:v>23740</c:v>
                </c:pt>
                <c:pt idx="570">
                  <c:v>6721</c:v>
                </c:pt>
                <c:pt idx="571">
                  <c:v>1654</c:v>
                </c:pt>
                <c:pt idx="572">
                  <c:v>612.20001220703125</c:v>
                </c:pt>
                <c:pt idx="573">
                  <c:v>501.5</c:v>
                </c:pt>
                <c:pt idx="574">
                  <c:v>462.5</c:v>
                </c:pt>
                <c:pt idx="575">
                  <c:v>322.5</c:v>
                </c:pt>
                <c:pt idx="576">
                  <c:v>212.30000305175781</c:v>
                </c:pt>
                <c:pt idx="577">
                  <c:v>180.5</c:v>
                </c:pt>
                <c:pt idx="578">
                  <c:v>172</c:v>
                </c:pt>
                <c:pt idx="579">
                  <c:v>183.5</c:v>
                </c:pt>
                <c:pt idx="580">
                  <c:v>208.30000305175781</c:v>
                </c:pt>
                <c:pt idx="581">
                  <c:v>185.5</c:v>
                </c:pt>
                <c:pt idx="582">
                  <c:v>133.30000305175781</c:v>
                </c:pt>
                <c:pt idx="583">
                  <c:v>113.30000305175781</c:v>
                </c:pt>
                <c:pt idx="584">
                  <c:v>123.19999694824219</c:v>
                </c:pt>
                <c:pt idx="585">
                  <c:v>154.80000305175781</c:v>
                </c:pt>
                <c:pt idx="586">
                  <c:v>192.80000305175781</c:v>
                </c:pt>
                <c:pt idx="587">
                  <c:v>211.5</c:v>
                </c:pt>
                <c:pt idx="588">
                  <c:v>225.19999694824219</c:v>
                </c:pt>
                <c:pt idx="589">
                  <c:v>243.80000305175781</c:v>
                </c:pt>
                <c:pt idx="590">
                  <c:v>208.69999694824219</c:v>
                </c:pt>
                <c:pt idx="591">
                  <c:v>161.5</c:v>
                </c:pt>
                <c:pt idx="592">
                  <c:v>172.5</c:v>
                </c:pt>
                <c:pt idx="593">
                  <c:v>191.30000305175781</c:v>
                </c:pt>
                <c:pt idx="594">
                  <c:v>193</c:v>
                </c:pt>
                <c:pt idx="595">
                  <c:v>207.19999694824219</c:v>
                </c:pt>
                <c:pt idx="596">
                  <c:v>229.5</c:v>
                </c:pt>
                <c:pt idx="597">
                  <c:v>244.19999694824219</c:v>
                </c:pt>
                <c:pt idx="598">
                  <c:v>272.79998779296875</c:v>
                </c:pt>
                <c:pt idx="599">
                  <c:v>283.5</c:v>
                </c:pt>
                <c:pt idx="600">
                  <c:v>258.5</c:v>
                </c:pt>
                <c:pt idx="601">
                  <c:v>308.5</c:v>
                </c:pt>
                <c:pt idx="602">
                  <c:v>447</c:v>
                </c:pt>
                <c:pt idx="603">
                  <c:v>578</c:v>
                </c:pt>
                <c:pt idx="604">
                  <c:v>933.5</c:v>
                </c:pt>
                <c:pt idx="605">
                  <c:v>2639</c:v>
                </c:pt>
                <c:pt idx="606">
                  <c:v>8988</c:v>
                </c:pt>
                <c:pt idx="607">
                  <c:v>20290</c:v>
                </c:pt>
                <c:pt idx="608">
                  <c:v>26960</c:v>
                </c:pt>
                <c:pt idx="609">
                  <c:v>21800</c:v>
                </c:pt>
                <c:pt idx="610">
                  <c:v>11480</c:v>
                </c:pt>
                <c:pt idx="611">
                  <c:v>4295</c:v>
                </c:pt>
                <c:pt idx="612">
                  <c:v>1164</c:v>
                </c:pt>
                <c:pt idx="613">
                  <c:v>312.29998779296875</c:v>
                </c:pt>
                <c:pt idx="614">
                  <c:v>245.80000305175781</c:v>
                </c:pt>
                <c:pt idx="615">
                  <c:v>248</c:v>
                </c:pt>
                <c:pt idx="616">
                  <c:v>241.30000305175781</c:v>
                </c:pt>
                <c:pt idx="617">
                  <c:v>169.80000305175781</c:v>
                </c:pt>
                <c:pt idx="618">
                  <c:v>95.25</c:v>
                </c:pt>
                <c:pt idx="619">
                  <c:v>110.69999694824219</c:v>
                </c:pt>
                <c:pt idx="620">
                  <c:v>141</c:v>
                </c:pt>
                <c:pt idx="621">
                  <c:v>115.5</c:v>
                </c:pt>
                <c:pt idx="622">
                  <c:v>99.5</c:v>
                </c:pt>
                <c:pt idx="623">
                  <c:v>87</c:v>
                </c:pt>
                <c:pt idx="624">
                  <c:v>57.25</c:v>
                </c:pt>
                <c:pt idx="625">
                  <c:v>80</c:v>
                </c:pt>
                <c:pt idx="626">
                  <c:v>105</c:v>
                </c:pt>
                <c:pt idx="627">
                  <c:v>80.5</c:v>
                </c:pt>
                <c:pt idx="628">
                  <c:v>83.25</c:v>
                </c:pt>
                <c:pt idx="629">
                  <c:v>133</c:v>
                </c:pt>
                <c:pt idx="630">
                  <c:v>147.80000305175781</c:v>
                </c:pt>
                <c:pt idx="631">
                  <c:v>111</c:v>
                </c:pt>
                <c:pt idx="632">
                  <c:v>77.75</c:v>
                </c:pt>
                <c:pt idx="633">
                  <c:v>77</c:v>
                </c:pt>
                <c:pt idx="634">
                  <c:v>103</c:v>
                </c:pt>
                <c:pt idx="635">
                  <c:v>120.80000305175781</c:v>
                </c:pt>
                <c:pt idx="636">
                  <c:v>130</c:v>
                </c:pt>
                <c:pt idx="637">
                  <c:v>107.69999694824219</c:v>
                </c:pt>
                <c:pt idx="638">
                  <c:v>72.75</c:v>
                </c:pt>
                <c:pt idx="639">
                  <c:v>77.5</c:v>
                </c:pt>
                <c:pt idx="640">
                  <c:v>103.5</c:v>
                </c:pt>
                <c:pt idx="641">
                  <c:v>123.19999694824219</c:v>
                </c:pt>
                <c:pt idx="642">
                  <c:v>129.5</c:v>
                </c:pt>
                <c:pt idx="643">
                  <c:v>163.80000305175781</c:v>
                </c:pt>
                <c:pt idx="644">
                  <c:v>257.79998779296875</c:v>
                </c:pt>
                <c:pt idx="645">
                  <c:v>631</c:v>
                </c:pt>
                <c:pt idx="646">
                  <c:v>2024</c:v>
                </c:pt>
                <c:pt idx="647">
                  <c:v>5248</c:v>
                </c:pt>
                <c:pt idx="648">
                  <c:v>8652</c:v>
                </c:pt>
                <c:pt idx="649">
                  <c:v>9482</c:v>
                </c:pt>
                <c:pt idx="650">
                  <c:v>7572</c:v>
                </c:pt>
                <c:pt idx="651">
                  <c:v>4348</c:v>
                </c:pt>
                <c:pt idx="652">
                  <c:v>1737</c:v>
                </c:pt>
                <c:pt idx="653">
                  <c:v>600.5</c:v>
                </c:pt>
                <c:pt idx="654">
                  <c:v>252.69999694824219</c:v>
                </c:pt>
                <c:pt idx="655">
                  <c:v>143.5</c:v>
                </c:pt>
                <c:pt idx="656">
                  <c:v>101.80000305175781</c:v>
                </c:pt>
                <c:pt idx="657">
                  <c:v>108.30000305175781</c:v>
                </c:pt>
                <c:pt idx="658">
                  <c:v>101</c:v>
                </c:pt>
                <c:pt idx="659">
                  <c:v>46.25</c:v>
                </c:pt>
                <c:pt idx="660">
                  <c:v>37.5</c:v>
                </c:pt>
                <c:pt idx="661">
                  <c:v>78.75</c:v>
                </c:pt>
                <c:pt idx="662">
                  <c:v>87.75</c:v>
                </c:pt>
                <c:pt idx="663">
                  <c:v>104</c:v>
                </c:pt>
                <c:pt idx="664">
                  <c:v>135.30000305175781</c:v>
                </c:pt>
                <c:pt idx="665">
                  <c:v>120</c:v>
                </c:pt>
                <c:pt idx="666">
                  <c:v>71.75</c:v>
                </c:pt>
                <c:pt idx="667">
                  <c:v>43</c:v>
                </c:pt>
                <c:pt idx="668">
                  <c:v>65.5</c:v>
                </c:pt>
                <c:pt idx="669">
                  <c:v>102.30000305175781</c:v>
                </c:pt>
                <c:pt idx="670">
                  <c:v>90.5</c:v>
                </c:pt>
                <c:pt idx="671">
                  <c:v>53</c:v>
                </c:pt>
                <c:pt idx="672">
                  <c:v>56.75</c:v>
                </c:pt>
                <c:pt idx="673">
                  <c:v>95.5</c:v>
                </c:pt>
                <c:pt idx="674">
                  <c:v>95.75</c:v>
                </c:pt>
                <c:pt idx="675">
                  <c:v>70.75</c:v>
                </c:pt>
                <c:pt idx="676">
                  <c:v>59.75</c:v>
                </c:pt>
                <c:pt idx="677">
                  <c:v>59.5</c:v>
                </c:pt>
                <c:pt idx="678">
                  <c:v>91.25</c:v>
                </c:pt>
                <c:pt idx="679">
                  <c:v>115.30000305175781</c:v>
                </c:pt>
                <c:pt idx="680">
                  <c:v>135.69999694824219</c:v>
                </c:pt>
                <c:pt idx="681">
                  <c:v>159</c:v>
                </c:pt>
                <c:pt idx="682">
                  <c:v>143.5</c:v>
                </c:pt>
                <c:pt idx="683">
                  <c:v>139</c:v>
                </c:pt>
                <c:pt idx="684">
                  <c:v>152.5</c:v>
                </c:pt>
                <c:pt idx="685">
                  <c:v>175.5</c:v>
                </c:pt>
                <c:pt idx="686">
                  <c:v>416.20001220703125</c:v>
                </c:pt>
                <c:pt idx="687">
                  <c:v>1148</c:v>
                </c:pt>
                <c:pt idx="688">
                  <c:v>2231</c:v>
                </c:pt>
                <c:pt idx="689">
                  <c:v>3244</c:v>
                </c:pt>
                <c:pt idx="690">
                  <c:v>3550</c:v>
                </c:pt>
                <c:pt idx="691">
                  <c:v>2648</c:v>
                </c:pt>
                <c:pt idx="692">
                  <c:v>1294</c:v>
                </c:pt>
                <c:pt idx="693">
                  <c:v>488.5</c:v>
                </c:pt>
                <c:pt idx="694">
                  <c:v>190.80000305175781</c:v>
                </c:pt>
                <c:pt idx="695">
                  <c:v>90</c:v>
                </c:pt>
                <c:pt idx="696">
                  <c:v>60.5</c:v>
                </c:pt>
                <c:pt idx="697">
                  <c:v>78.25</c:v>
                </c:pt>
                <c:pt idx="698">
                  <c:v>95.25</c:v>
                </c:pt>
                <c:pt idx="699">
                  <c:v>59</c:v>
                </c:pt>
                <c:pt idx="700">
                  <c:v>36.25</c:v>
                </c:pt>
                <c:pt idx="701">
                  <c:v>36</c:v>
                </c:pt>
                <c:pt idx="702">
                  <c:v>45.5</c:v>
                </c:pt>
                <c:pt idx="703">
                  <c:v>75.75</c:v>
                </c:pt>
                <c:pt idx="704">
                  <c:v>68.25</c:v>
                </c:pt>
                <c:pt idx="705">
                  <c:v>29</c:v>
                </c:pt>
                <c:pt idx="706">
                  <c:v>21</c:v>
                </c:pt>
                <c:pt idx="707">
                  <c:v>33</c:v>
                </c:pt>
                <c:pt idx="708">
                  <c:v>40.25</c:v>
                </c:pt>
                <c:pt idx="709">
                  <c:v>45</c:v>
                </c:pt>
                <c:pt idx="710">
                  <c:v>44.25</c:v>
                </c:pt>
                <c:pt idx="711">
                  <c:v>48.5</c:v>
                </c:pt>
                <c:pt idx="712">
                  <c:v>71.25</c:v>
                </c:pt>
                <c:pt idx="713">
                  <c:v>93.25</c:v>
                </c:pt>
                <c:pt idx="714">
                  <c:v>98.75</c:v>
                </c:pt>
                <c:pt idx="715">
                  <c:v>88.25</c:v>
                </c:pt>
                <c:pt idx="716">
                  <c:v>61.25</c:v>
                </c:pt>
                <c:pt idx="717">
                  <c:v>40.25</c:v>
                </c:pt>
                <c:pt idx="718">
                  <c:v>43.25</c:v>
                </c:pt>
                <c:pt idx="719">
                  <c:v>76.5</c:v>
                </c:pt>
                <c:pt idx="720">
                  <c:v>108</c:v>
                </c:pt>
                <c:pt idx="721">
                  <c:v>88.75</c:v>
                </c:pt>
                <c:pt idx="722">
                  <c:v>69.25</c:v>
                </c:pt>
                <c:pt idx="723">
                  <c:v>79.25</c:v>
                </c:pt>
                <c:pt idx="724">
                  <c:v>116.5</c:v>
                </c:pt>
                <c:pt idx="725">
                  <c:v>143.30000305175781</c:v>
                </c:pt>
                <c:pt idx="726">
                  <c:v>150</c:v>
                </c:pt>
                <c:pt idx="727">
                  <c:v>243.30000305175781</c:v>
                </c:pt>
                <c:pt idx="728">
                  <c:v>420.5</c:v>
                </c:pt>
                <c:pt idx="729">
                  <c:v>682.20001220703125</c:v>
                </c:pt>
                <c:pt idx="730">
                  <c:v>953.5</c:v>
                </c:pt>
                <c:pt idx="731">
                  <c:v>1032</c:v>
                </c:pt>
                <c:pt idx="732">
                  <c:v>841.5</c:v>
                </c:pt>
                <c:pt idx="733">
                  <c:v>472.5</c:v>
                </c:pt>
                <c:pt idx="734">
                  <c:v>200.5</c:v>
                </c:pt>
                <c:pt idx="735">
                  <c:v>114.5</c:v>
                </c:pt>
                <c:pt idx="736">
                  <c:v>72.5</c:v>
                </c:pt>
                <c:pt idx="737">
                  <c:v>60.5</c:v>
                </c:pt>
                <c:pt idx="738">
                  <c:v>92.75</c:v>
                </c:pt>
                <c:pt idx="739">
                  <c:v>95.25</c:v>
                </c:pt>
                <c:pt idx="740">
                  <c:v>53.75</c:v>
                </c:pt>
                <c:pt idx="741">
                  <c:v>42</c:v>
                </c:pt>
                <c:pt idx="742">
                  <c:v>46.75</c:v>
                </c:pt>
                <c:pt idx="743">
                  <c:v>31.5</c:v>
                </c:pt>
                <c:pt idx="744">
                  <c:v>18</c:v>
                </c:pt>
                <c:pt idx="745">
                  <c:v>19</c:v>
                </c:pt>
                <c:pt idx="746">
                  <c:v>20</c:v>
                </c:pt>
                <c:pt idx="747">
                  <c:v>27.25</c:v>
                </c:pt>
                <c:pt idx="748">
                  <c:v>45.25</c:v>
                </c:pt>
                <c:pt idx="749">
                  <c:v>36</c:v>
                </c:pt>
                <c:pt idx="750">
                  <c:v>32.25</c:v>
                </c:pt>
                <c:pt idx="751">
                  <c:v>48.25</c:v>
                </c:pt>
                <c:pt idx="752">
                  <c:v>57.25</c:v>
                </c:pt>
                <c:pt idx="753">
                  <c:v>94</c:v>
                </c:pt>
                <c:pt idx="754">
                  <c:v>123.5</c:v>
                </c:pt>
                <c:pt idx="755">
                  <c:v>101.80000305175781</c:v>
                </c:pt>
                <c:pt idx="756">
                  <c:v>96</c:v>
                </c:pt>
                <c:pt idx="757">
                  <c:v>118.30000305175781</c:v>
                </c:pt>
                <c:pt idx="758">
                  <c:v>102.30000305175781</c:v>
                </c:pt>
                <c:pt idx="759">
                  <c:v>72.25</c:v>
                </c:pt>
                <c:pt idx="760">
                  <c:v>73.75</c:v>
                </c:pt>
                <c:pt idx="761">
                  <c:v>77.75</c:v>
                </c:pt>
                <c:pt idx="762">
                  <c:v>63.75</c:v>
                </c:pt>
                <c:pt idx="763">
                  <c:v>43.25</c:v>
                </c:pt>
                <c:pt idx="764">
                  <c:v>41.75</c:v>
                </c:pt>
                <c:pt idx="765">
                  <c:v>81.5</c:v>
                </c:pt>
                <c:pt idx="766">
                  <c:v>130.30000305175781</c:v>
                </c:pt>
                <c:pt idx="767">
                  <c:v>185.5</c:v>
                </c:pt>
                <c:pt idx="768">
                  <c:v>312.5</c:v>
                </c:pt>
                <c:pt idx="769">
                  <c:v>433.79998779296875</c:v>
                </c:pt>
                <c:pt idx="770">
                  <c:v>446.79998779296875</c:v>
                </c:pt>
                <c:pt idx="771">
                  <c:v>424.20001220703125</c:v>
                </c:pt>
                <c:pt idx="772">
                  <c:v>361.5</c:v>
                </c:pt>
                <c:pt idx="773">
                  <c:v>238.80000305175781</c:v>
                </c:pt>
                <c:pt idx="774">
                  <c:v>144</c:v>
                </c:pt>
                <c:pt idx="775">
                  <c:v>90.5</c:v>
                </c:pt>
                <c:pt idx="776">
                  <c:v>83</c:v>
                </c:pt>
                <c:pt idx="777">
                  <c:v>118.30000305175781</c:v>
                </c:pt>
                <c:pt idx="778">
                  <c:v>105.80000305175781</c:v>
                </c:pt>
                <c:pt idx="779">
                  <c:v>52.75</c:v>
                </c:pt>
                <c:pt idx="780">
                  <c:v>31</c:v>
                </c:pt>
                <c:pt idx="781">
                  <c:v>15.25</c:v>
                </c:pt>
                <c:pt idx="782">
                  <c:v>13.5</c:v>
                </c:pt>
                <c:pt idx="783">
                  <c:v>44</c:v>
                </c:pt>
                <c:pt idx="784">
                  <c:v>62.5</c:v>
                </c:pt>
                <c:pt idx="785">
                  <c:v>47</c:v>
                </c:pt>
                <c:pt idx="786">
                  <c:v>17.75</c:v>
                </c:pt>
                <c:pt idx="787">
                  <c:v>6.25</c:v>
                </c:pt>
                <c:pt idx="788">
                  <c:v>10.25</c:v>
                </c:pt>
                <c:pt idx="789">
                  <c:v>11.5</c:v>
                </c:pt>
                <c:pt idx="790">
                  <c:v>14.5</c:v>
                </c:pt>
                <c:pt idx="791">
                  <c:v>26</c:v>
                </c:pt>
                <c:pt idx="792">
                  <c:v>30</c:v>
                </c:pt>
                <c:pt idx="793">
                  <c:v>31.75</c:v>
                </c:pt>
                <c:pt idx="794">
                  <c:v>39</c:v>
                </c:pt>
                <c:pt idx="795">
                  <c:v>35.75</c:v>
                </c:pt>
                <c:pt idx="796">
                  <c:v>36.5</c:v>
                </c:pt>
                <c:pt idx="797">
                  <c:v>39</c:v>
                </c:pt>
                <c:pt idx="798">
                  <c:v>37.5</c:v>
                </c:pt>
                <c:pt idx="799">
                  <c:v>48.5</c:v>
                </c:pt>
                <c:pt idx="800">
                  <c:v>69.5</c:v>
                </c:pt>
                <c:pt idx="801">
                  <c:v>87</c:v>
                </c:pt>
                <c:pt idx="802">
                  <c:v>78.75</c:v>
                </c:pt>
                <c:pt idx="80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D-4C5F-AC7B-C7A97143B87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786.56329345703125</c:v>
                </c:pt>
                <c:pt idx="1">
                  <c:v>793.2662353515625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13600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D-4C5F-AC7B-C7A97143B87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790.372802734375</c:v>
                </c:pt>
                <c:pt idx="1">
                  <c:v>790.372802734375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D-4C5F-AC7B-C7A97143B87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min}'!$D$1:$D$20</c:f>
              <c:numCache>
                <c:formatCode>General</c:formatCode>
                <c:ptCount val="20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8278</c:v>
                </c:pt>
                <c:pt idx="2">
                  <c:v>20350</c:v>
                </c:pt>
                <c:pt idx="3">
                  <c:v>36020</c:v>
                </c:pt>
                <c:pt idx="4">
                  <c:v>42560</c:v>
                </c:pt>
                <c:pt idx="5">
                  <c:v>41770</c:v>
                </c:pt>
                <c:pt idx="6">
                  <c:v>36150</c:v>
                </c:pt>
                <c:pt idx="7">
                  <c:v>45040</c:v>
                </c:pt>
                <c:pt idx="8">
                  <c:v>67250</c:v>
                </c:pt>
                <c:pt idx="9">
                  <c:v>102400</c:v>
                </c:pt>
                <c:pt idx="10">
                  <c:v>133100</c:v>
                </c:pt>
                <c:pt idx="11">
                  <c:v>136000</c:v>
                </c:pt>
                <c:pt idx="12">
                  <c:v>106200</c:v>
                </c:pt>
                <c:pt idx="13">
                  <c:v>62430</c:v>
                </c:pt>
                <c:pt idx="14">
                  <c:v>26960</c:v>
                </c:pt>
                <c:pt idx="15">
                  <c:v>9482</c:v>
                </c:pt>
                <c:pt idx="16">
                  <c:v>3550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2D-4C5F-AC7B-C7A97143B879}"/>
            </c:ext>
          </c:extLst>
        </c:ser>
        <c:ser>
          <c:idx val="4"/>
          <c:order val="4"/>
          <c:tx>
            <c:v>Binomial p = 0.113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1198.5942320689601</c:v>
                </c:pt>
                <c:pt idx="1">
                  <c:v>7346.9315006554898</c:v>
                </c:pt>
                <c:pt idx="2">
                  <c:v>20718.695263289159</c:v>
                </c:pt>
                <c:pt idx="3">
                  <c:v>35815.001560315228</c:v>
                </c:pt>
                <c:pt idx="4">
                  <c:v>43140.534661922356</c:v>
                </c:pt>
                <c:pt idx="5">
                  <c:v>40713.962690425484</c:v>
                </c:pt>
                <c:pt idx="6">
                  <c:v>37280.998648090514</c:v>
                </c:pt>
                <c:pt idx="7">
                  <c:v>44282.190271499217</c:v>
                </c:pt>
                <c:pt idx="8">
                  <c:v>67477.603150781608</c:v>
                </c:pt>
                <c:pt idx="9">
                  <c:v>102568.50680615102</c:v>
                </c:pt>
                <c:pt idx="10">
                  <c:v>132802.82951630707</c:v>
                </c:pt>
                <c:pt idx="11">
                  <c:v>136163.95771734579</c:v>
                </c:pt>
                <c:pt idx="12">
                  <c:v>106279.25279715049</c:v>
                </c:pt>
                <c:pt idx="13">
                  <c:v>62042.889511967282</c:v>
                </c:pt>
                <c:pt idx="14">
                  <c:v>27277.30896396251</c:v>
                </c:pt>
                <c:pt idx="15">
                  <c:v>9455.2194761467308</c:v>
                </c:pt>
                <c:pt idx="16">
                  <c:v>2656.9825811670516</c:v>
                </c:pt>
                <c:pt idx="17">
                  <c:v>597.90171626377628</c:v>
                </c:pt>
                <c:pt idx="18">
                  <c:v>103.20285306820814</c:v>
                </c:pt>
                <c:pt idx="19">
                  <c:v>16.20485315678653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2D-4C5F-AC7B-C7A97143B879}"/>
            </c:ext>
          </c:extLst>
        </c:ser>
        <c:ser>
          <c:idx val="5"/>
          <c:order val="5"/>
          <c:tx>
            <c:v>Bimodal(1) 9.1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{16 min}'!$M$1:$M$31</c:f>
              <c:numCache>
                <c:formatCode>General</c:formatCode>
                <c:ptCount val="31"/>
                <c:pt idx="0">
                  <c:v>1198.5007243872544</c:v>
                </c:pt>
                <c:pt idx="1">
                  <c:v>7344.3474056586656</c:v>
                </c:pt>
                <c:pt idx="2">
                  <c:v>20686.218447958232</c:v>
                </c:pt>
                <c:pt idx="3">
                  <c:v>35568.352968769104</c:v>
                </c:pt>
                <c:pt idx="4">
                  <c:v>41867.434514038643</c:v>
                </c:pt>
                <c:pt idx="5">
                  <c:v>35924.214644384316</c:v>
                </c:pt>
                <c:pt idx="6">
                  <c:v>23419.710731518324</c:v>
                </c:pt>
                <c:pt idx="7">
                  <c:v>11978.327672127643</c:v>
                </c:pt>
                <c:pt idx="8">
                  <c:v>4945.2849211231087</c:v>
                </c:pt>
                <c:pt idx="9">
                  <c:v>1693.1306099313124</c:v>
                </c:pt>
                <c:pt idx="10">
                  <c:v>492.96976084998641</c:v>
                </c:pt>
                <c:pt idx="11">
                  <c:v>124.76991116219581</c:v>
                </c:pt>
                <c:pt idx="12">
                  <c:v>27.952401296755411</c:v>
                </c:pt>
                <c:pt idx="13">
                  <c:v>5.625362904029739</c:v>
                </c:pt>
                <c:pt idx="14">
                  <c:v>1.029204315446778</c:v>
                </c:pt>
                <c:pt idx="15">
                  <c:v>0.1728675035592348</c:v>
                </c:pt>
                <c:pt idx="16">
                  <c:v>2.6867496790649873E-2</c:v>
                </c:pt>
                <c:pt idx="17">
                  <c:v>3.8861432359815111E-3</c:v>
                </c:pt>
                <c:pt idx="18">
                  <c:v>5.2316066144181587E-4</c:v>
                </c:pt>
                <c:pt idx="19">
                  <c:v>6.4441249816885577E-5</c:v>
                </c:pt>
                <c:pt idx="20">
                  <c:v>6.85018852801443E-6</c:v>
                </c:pt>
                <c:pt idx="21">
                  <c:v>5.4821198189079072E-7</c:v>
                </c:pt>
                <c:pt idx="22">
                  <c:v>2.4235191045783421E-8</c:v>
                </c:pt>
                <c:pt idx="23">
                  <c:v>7.823520538795334E-11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2D-4C5F-AC7B-C7A97143B879}"/>
            </c:ext>
          </c:extLst>
        </c:ser>
        <c:ser>
          <c:idx val="6"/>
          <c:order val="6"/>
          <c:tx>
            <c:v>Bimodal(2) 9.1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{16 min}'!$O$1:$O$31</c:f>
              <c:numCache>
                <c:formatCode>General</c:formatCode>
                <c:ptCount val="31"/>
                <c:pt idx="0">
                  <c:v>8.5470823151794245E-2</c:v>
                </c:pt>
                <c:pt idx="1">
                  <c:v>2.2914160779672414</c:v>
                </c:pt>
                <c:pt idx="2">
                  <c:v>27.528559550073673</c:v>
                </c:pt>
                <c:pt idx="3">
                  <c:v>195.15389325171179</c:v>
                </c:pt>
                <c:pt idx="4">
                  <c:v>904.41497372013191</c:v>
                </c:pt>
                <c:pt idx="5">
                  <c:v>2867.1801700455203</c:v>
                </c:pt>
                <c:pt idx="6">
                  <c:v>6322.1070419701828</c:v>
                </c:pt>
                <c:pt idx="7">
                  <c:v>9674.5573755800197</c:v>
                </c:pt>
                <c:pt idx="8">
                  <c:v>10115.961802609838</c:v>
                </c:pt>
                <c:pt idx="9">
                  <c:v>7098.544722549128</c:v>
                </c:pt>
                <c:pt idx="10">
                  <c:v>3392.537531375709</c:v>
                </c:pt>
                <c:pt idx="11">
                  <c:v>1227.0648687744035</c:v>
                </c:pt>
                <c:pt idx="12">
                  <c:v>354.94485810795601</c:v>
                </c:pt>
                <c:pt idx="13">
                  <c:v>81.498505559702494</c:v>
                </c:pt>
                <c:pt idx="14">
                  <c:v>13.216128574796775</c:v>
                </c:pt>
                <c:pt idx="15">
                  <c:v>1.6466261012165815</c:v>
                </c:pt>
                <c:pt idx="16">
                  <c:v>0.63185311311666414</c:v>
                </c:pt>
                <c:pt idx="17">
                  <c:v>0.10717885760278559</c:v>
                </c:pt>
                <c:pt idx="18">
                  <c:v>1.5929096968195566E-2</c:v>
                </c:pt>
                <c:pt idx="19">
                  <c:v>2.2045096280422266E-3</c:v>
                </c:pt>
                <c:pt idx="20">
                  <c:v>2.84871450603149E-4</c:v>
                </c:pt>
                <c:pt idx="21">
                  <c:v>3.358057134839166E-5</c:v>
                </c:pt>
                <c:pt idx="22">
                  <c:v>3.0265784940897729E-6</c:v>
                </c:pt>
                <c:pt idx="23">
                  <c:v>4.3103363545738377E-8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2D-4C5F-AC7B-C7A97143B879}"/>
            </c:ext>
          </c:extLst>
        </c:ser>
        <c:ser>
          <c:idx val="7"/>
          <c:order val="7"/>
          <c:tx>
            <c:v>Bimodal(3) 13.4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{16 min}'!$V$1:$V$31</c:f>
              <c:numCache>
                <c:formatCode>General</c:formatCode>
                <c:ptCount val="31"/>
                <c:pt idx="0">
                  <c:v>8.0368585539143094E-3</c:v>
                </c:pt>
                <c:pt idx="1">
                  <c:v>0.29267891885719588</c:v>
                </c:pt>
                <c:pt idx="2">
                  <c:v>4.9482557808531551</c:v>
                </c:pt>
                <c:pt idx="3">
                  <c:v>51.494698294407428</c:v>
                </c:pt>
                <c:pt idx="4">
                  <c:v>368.68517416358071</c:v>
                </c:pt>
                <c:pt idx="5">
                  <c:v>1922.5678759956534</c:v>
                </c:pt>
                <c:pt idx="6">
                  <c:v>7539.1808746020088</c:v>
                </c:pt>
                <c:pt idx="7">
                  <c:v>22629.305223791551</c:v>
                </c:pt>
                <c:pt idx="8">
                  <c:v>52416.35642704866</c:v>
                </c:pt>
                <c:pt idx="9">
                  <c:v>93776.83147367058</c:v>
                </c:pt>
                <c:pt idx="10">
                  <c:v>128917.32222408136</c:v>
                </c:pt>
                <c:pt idx="11">
                  <c:v>134812.12293740921</c:v>
                </c:pt>
                <c:pt idx="12">
                  <c:v>105896.35553774578</c:v>
                </c:pt>
                <c:pt idx="13">
                  <c:v>61955.765643503546</c:v>
                </c:pt>
                <c:pt idx="14">
                  <c:v>27263.063631072266</c:v>
                </c:pt>
                <c:pt idx="15">
                  <c:v>9453.3999825419542</c:v>
                </c:pt>
                <c:pt idx="16">
                  <c:v>2656.3238605571441</c:v>
                </c:pt>
                <c:pt idx="17">
                  <c:v>597.79065126293756</c:v>
                </c:pt>
                <c:pt idx="18">
                  <c:v>103.1864008105785</c:v>
                </c:pt>
                <c:pt idx="19">
                  <c:v>16.202584205908671</c:v>
                </c:pt>
                <c:pt idx="20">
                  <c:v>4.2624079905144061</c:v>
                </c:pt>
                <c:pt idx="21">
                  <c:v>0.83698129087110595</c:v>
                </c:pt>
                <c:pt idx="22">
                  <c:v>0.12565292874850459</c:v>
                </c:pt>
                <c:pt idx="23">
                  <c:v>1.75657011160326E-2</c:v>
                </c:pt>
                <c:pt idx="24">
                  <c:v>2.287911278428837E-3</c:v>
                </c:pt>
                <c:pt idx="25">
                  <c:v>2.7053022916095567E-4</c:v>
                </c:pt>
                <c:pt idx="26">
                  <c:v>2.5447124222409007E-5</c:v>
                </c:pt>
                <c:pt idx="27">
                  <c:v>1.106184208795258E-6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2D-4C5F-AC7B-C7A97143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86720"/>
        <c:axId val="906027680"/>
      </c:scatterChart>
      <c:valAx>
        <c:axId val="90858672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027680"/>
        <c:crosses val="autoZero"/>
        <c:crossBetween val="midCat"/>
      </c:valAx>
      <c:valAx>
        <c:axId val="9060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5867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{16 min}'!$I$78</c:f>
              <c:numCache>
                <c:formatCode>General</c:formatCode>
                <c:ptCount val="1"/>
                <c:pt idx="0">
                  <c:v>0.64132303330076823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90-47D7-A1D1-D710C278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5880256"/>
        <c:axId val="89588275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190-47D7-A1D1-D710C27810F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190-47D7-A1D1-D710C27810F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190-47D7-A1D1-D710C278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80256"/>
        <c:axId val="895882752"/>
      </c:scatterChart>
      <c:catAx>
        <c:axId val="8958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882752"/>
        <c:crosses val="autoZero"/>
        <c:auto val="1"/>
        <c:lblAlgn val="ctr"/>
        <c:lblOffset val="100"/>
        <c:noMultiLvlLbl val="0"/>
      </c:catAx>
      <c:valAx>
        <c:axId val="89588275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588025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{16 min}'!$K$101:$K$120</c:f>
              <c:numCache>
                <c:formatCode>General</c:formatCode>
                <c:ptCount val="20"/>
                <c:pt idx="0">
                  <c:v>2.2006602611726889</c:v>
                </c:pt>
                <c:pt idx="1">
                  <c:v>3.7384638738493683</c:v>
                </c:pt>
                <c:pt idx="2">
                  <c:v>4.0483343613800038</c:v>
                </c:pt>
                <c:pt idx="3">
                  <c:v>3.6644334676683079</c:v>
                </c:pt>
                <c:pt idx="4">
                  <c:v>3.4499126433399603</c:v>
                </c:pt>
                <c:pt idx="5">
                  <c:v>3.4481533250712495</c:v>
                </c:pt>
                <c:pt idx="6">
                  <c:v>2.6896959032592211</c:v>
                </c:pt>
                <c:pt idx="7">
                  <c:v>3.4138363129942171</c:v>
                </c:pt>
                <c:pt idx="8">
                  <c:v>3.6956021579947458</c:v>
                </c:pt>
                <c:pt idx="9">
                  <c:v>3.53527552083054</c:v>
                </c:pt>
              </c:numCache>
            </c:numRef>
          </c:xVal>
          <c:yVal>
            <c:numRef>
              <c:f>'Sheet1 {16 min}'!$Q$101:$Q$120</c:f>
              <c:numCache>
                <c:formatCode>General</c:formatCode>
                <c:ptCount val="20"/>
                <c:pt idx="0">
                  <c:v>8.5773389402444764E-2</c:v>
                </c:pt>
                <c:pt idx="1">
                  <c:v>0.25191160419639508</c:v>
                </c:pt>
                <c:pt idx="2">
                  <c:v>0.28482498650489263</c:v>
                </c:pt>
                <c:pt idx="3">
                  <c:v>0.25175014344017876</c:v>
                </c:pt>
                <c:pt idx="4">
                  <c:v>0.22149173846893422</c:v>
                </c:pt>
                <c:pt idx="5">
                  <c:v>0.21715355727136243</c:v>
                </c:pt>
                <c:pt idx="6">
                  <c:v>0.1026618792737452</c:v>
                </c:pt>
                <c:pt idx="7">
                  <c:v>0.21809900658720757</c:v>
                </c:pt>
                <c:pt idx="8">
                  <c:v>0.24606033804970742</c:v>
                </c:pt>
                <c:pt idx="9">
                  <c:v>0.22848160770266723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D-4A5C-B648-96C448AD180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{16 min}'!$M$101:$M$120</c:f>
              <c:numCache>
                <c:formatCode>General</c:formatCode>
                <c:ptCount val="20"/>
                <c:pt idx="0">
                  <c:v>3.9729755059570673</c:v>
                </c:pt>
                <c:pt idx="1">
                  <c:v>9.3446904548602934</c:v>
                </c:pt>
                <c:pt idx="2">
                  <c:v>8.7630247333918376</c:v>
                </c:pt>
                <c:pt idx="3">
                  <c:v>8.9274300768242973</c:v>
                </c:pt>
                <c:pt idx="4">
                  <c:v>6.8316774471751129</c:v>
                </c:pt>
                <c:pt idx="5">
                  <c:v>9.1225741963263456</c:v>
                </c:pt>
                <c:pt idx="6">
                  <c:v>3.7169519468113053</c:v>
                </c:pt>
                <c:pt idx="7">
                  <c:v>7.4109500467308385</c:v>
                </c:pt>
                <c:pt idx="8">
                  <c:v>8.4676662894462371</c:v>
                </c:pt>
                <c:pt idx="9">
                  <c:v>9.4438623188121174</c:v>
                </c:pt>
              </c:numCache>
            </c:numRef>
          </c:xVal>
          <c:yVal>
            <c:numRef>
              <c:f>'Sheet1 {16 min}'!$R$101:$R$120</c:f>
              <c:numCache>
                <c:formatCode>General</c:formatCode>
                <c:ptCount val="20"/>
                <c:pt idx="0">
                  <c:v>0.11871766635050862</c:v>
                </c:pt>
                <c:pt idx="1">
                  <c:v>8.0240011910966053E-2</c:v>
                </c:pt>
                <c:pt idx="2">
                  <c:v>0.4763886497565748</c:v>
                </c:pt>
                <c:pt idx="3">
                  <c:v>6.5897669110229998E-2</c:v>
                </c:pt>
                <c:pt idx="4">
                  <c:v>5.3261769140136236E-2</c:v>
                </c:pt>
                <c:pt idx="5">
                  <c:v>0.50115095172573698</c:v>
                </c:pt>
                <c:pt idx="6">
                  <c:v>9.605951086237334E-2</c:v>
                </c:pt>
                <c:pt idx="7">
                  <c:v>9.8787116325145752E-2</c:v>
                </c:pt>
                <c:pt idx="8">
                  <c:v>0.38491886671808517</c:v>
                </c:pt>
                <c:pt idx="9">
                  <c:v>0.65444438409142414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D-4A5C-B648-96C448AD180B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{16 min}'!$O$101:$O$120</c:f>
              <c:numCache>
                <c:formatCode>General</c:formatCode>
                <c:ptCount val="20"/>
                <c:pt idx="0">
                  <c:v>9.4804703599078</c:v>
                </c:pt>
                <c:pt idx="1">
                  <c:v>9.8588180366518827</c:v>
                </c:pt>
                <c:pt idx="2">
                  <c:v>10.988276283721586</c:v>
                </c:pt>
                <c:pt idx="3">
                  <c:v>9.5807640924039923</c:v>
                </c:pt>
                <c:pt idx="4">
                  <c:v>9.8599151400638103</c:v>
                </c:pt>
                <c:pt idx="5">
                  <c:v>10.209388154737574</c:v>
                </c:pt>
                <c:pt idx="6">
                  <c:v>9.4033381841287564</c:v>
                </c:pt>
                <c:pt idx="7">
                  <c:v>9.9225961162371306</c:v>
                </c:pt>
                <c:pt idx="8">
                  <c:v>10.930687801481641</c:v>
                </c:pt>
                <c:pt idx="9">
                  <c:v>10.530815860318576</c:v>
                </c:pt>
              </c:numCache>
            </c:numRef>
          </c:xVal>
          <c:yVal>
            <c:numRef>
              <c:f>'Sheet1 {16 min}'!$S$101:$S$120</c:f>
              <c:numCache>
                <c:formatCode>General</c:formatCode>
                <c:ptCount val="20"/>
                <c:pt idx="0">
                  <c:v>0.79550894424704655</c:v>
                </c:pt>
                <c:pt idx="1">
                  <c:v>0.6678483838926389</c:v>
                </c:pt>
                <c:pt idx="2">
                  <c:v>0.23878636373853265</c:v>
                </c:pt>
                <c:pt idx="3">
                  <c:v>0.68235218744959125</c:v>
                </c:pt>
                <c:pt idx="4">
                  <c:v>0.72524649239092964</c:v>
                </c:pt>
                <c:pt idx="5">
                  <c:v>0.28169549100290059</c:v>
                </c:pt>
                <c:pt idx="6">
                  <c:v>0.80127860986388144</c:v>
                </c:pt>
                <c:pt idx="7">
                  <c:v>0.6831138770876467</c:v>
                </c:pt>
                <c:pt idx="8">
                  <c:v>0.36902079523220738</c:v>
                </c:pt>
                <c:pt idx="9">
                  <c:v>0.11707400820590858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D-4A5C-B648-96C448AD1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83584"/>
        <c:axId val="895881504"/>
      </c:scatterChart>
      <c:valAx>
        <c:axId val="8958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881504"/>
        <c:crosses val="autoZero"/>
        <c:crossBetween val="midCat"/>
      </c:valAx>
      <c:valAx>
        <c:axId val="895881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88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{17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{17 min}'!$B$1:$B$804</c:f>
              <c:numCache>
                <c:formatCode>General</c:formatCode>
                <c:ptCount val="804"/>
                <c:pt idx="0">
                  <c:v>166.5</c:v>
                </c:pt>
                <c:pt idx="1">
                  <c:v>122</c:v>
                </c:pt>
                <c:pt idx="2">
                  <c:v>111.69999694824219</c:v>
                </c:pt>
                <c:pt idx="3">
                  <c:v>70.75</c:v>
                </c:pt>
                <c:pt idx="4">
                  <c:v>29.5</c:v>
                </c:pt>
                <c:pt idx="5">
                  <c:v>19</c:v>
                </c:pt>
                <c:pt idx="6">
                  <c:v>28.5</c:v>
                </c:pt>
                <c:pt idx="7">
                  <c:v>31</c:v>
                </c:pt>
                <c:pt idx="8">
                  <c:v>40</c:v>
                </c:pt>
                <c:pt idx="9">
                  <c:v>60</c:v>
                </c:pt>
                <c:pt idx="10">
                  <c:v>57.5</c:v>
                </c:pt>
                <c:pt idx="11">
                  <c:v>35.5</c:v>
                </c:pt>
                <c:pt idx="12">
                  <c:v>28.75</c:v>
                </c:pt>
                <c:pt idx="13">
                  <c:v>31.25</c:v>
                </c:pt>
                <c:pt idx="14">
                  <c:v>20</c:v>
                </c:pt>
                <c:pt idx="15">
                  <c:v>25</c:v>
                </c:pt>
                <c:pt idx="16">
                  <c:v>73.75</c:v>
                </c:pt>
                <c:pt idx="17">
                  <c:v>111</c:v>
                </c:pt>
                <c:pt idx="18">
                  <c:v>110.5</c:v>
                </c:pt>
                <c:pt idx="19">
                  <c:v>88.5</c:v>
                </c:pt>
                <c:pt idx="20">
                  <c:v>54</c:v>
                </c:pt>
                <c:pt idx="21">
                  <c:v>52.5</c:v>
                </c:pt>
                <c:pt idx="22">
                  <c:v>77.25</c:v>
                </c:pt>
                <c:pt idx="23">
                  <c:v>86.5</c:v>
                </c:pt>
                <c:pt idx="24">
                  <c:v>94</c:v>
                </c:pt>
                <c:pt idx="25">
                  <c:v>113.5</c:v>
                </c:pt>
                <c:pt idx="26">
                  <c:v>116.30000305175781</c:v>
                </c:pt>
                <c:pt idx="27">
                  <c:v>143.80000305175781</c:v>
                </c:pt>
                <c:pt idx="28">
                  <c:v>333.70001220703125</c:v>
                </c:pt>
                <c:pt idx="29">
                  <c:v>631</c:v>
                </c:pt>
                <c:pt idx="30">
                  <c:v>834.20001220703125</c:v>
                </c:pt>
                <c:pt idx="31">
                  <c:v>1165</c:v>
                </c:pt>
                <c:pt idx="32">
                  <c:v>2409</c:v>
                </c:pt>
                <c:pt idx="33">
                  <c:v>4334</c:v>
                </c:pt>
                <c:pt idx="34">
                  <c:v>5319</c:v>
                </c:pt>
                <c:pt idx="35">
                  <c:v>4719</c:v>
                </c:pt>
                <c:pt idx="36">
                  <c:v>3247</c:v>
                </c:pt>
                <c:pt idx="37">
                  <c:v>1797</c:v>
                </c:pt>
                <c:pt idx="38">
                  <c:v>993.79998779296875</c:v>
                </c:pt>
                <c:pt idx="39">
                  <c:v>712</c:v>
                </c:pt>
                <c:pt idx="40">
                  <c:v>486.70001220703125</c:v>
                </c:pt>
                <c:pt idx="41">
                  <c:v>311.20001220703125</c:v>
                </c:pt>
                <c:pt idx="42">
                  <c:v>239.5</c:v>
                </c:pt>
                <c:pt idx="43">
                  <c:v>151.80000305175781</c:v>
                </c:pt>
                <c:pt idx="44">
                  <c:v>68</c:v>
                </c:pt>
                <c:pt idx="45">
                  <c:v>35</c:v>
                </c:pt>
                <c:pt idx="46">
                  <c:v>36.25</c:v>
                </c:pt>
                <c:pt idx="47">
                  <c:v>56.75</c:v>
                </c:pt>
                <c:pt idx="48">
                  <c:v>75.5</c:v>
                </c:pt>
                <c:pt idx="49">
                  <c:v>77</c:v>
                </c:pt>
                <c:pt idx="50">
                  <c:v>89.5</c:v>
                </c:pt>
                <c:pt idx="51">
                  <c:v>96</c:v>
                </c:pt>
                <c:pt idx="52">
                  <c:v>67.5</c:v>
                </c:pt>
                <c:pt idx="53">
                  <c:v>53.75</c:v>
                </c:pt>
                <c:pt idx="54">
                  <c:v>113.80000305175781</c:v>
                </c:pt>
                <c:pt idx="55">
                  <c:v>164.80000305175781</c:v>
                </c:pt>
                <c:pt idx="56">
                  <c:v>121.19999694824219</c:v>
                </c:pt>
                <c:pt idx="57">
                  <c:v>69.5</c:v>
                </c:pt>
                <c:pt idx="58">
                  <c:v>61.25</c:v>
                </c:pt>
                <c:pt idx="59">
                  <c:v>110</c:v>
                </c:pt>
                <c:pt idx="60">
                  <c:v>171.5</c:v>
                </c:pt>
                <c:pt idx="61">
                  <c:v>186.5</c:v>
                </c:pt>
                <c:pt idx="62">
                  <c:v>191.80000305175781</c:v>
                </c:pt>
                <c:pt idx="63">
                  <c:v>165.80000305175781</c:v>
                </c:pt>
                <c:pt idx="64">
                  <c:v>148</c:v>
                </c:pt>
                <c:pt idx="65">
                  <c:v>182.69999694824219</c:v>
                </c:pt>
                <c:pt idx="66">
                  <c:v>236.80000305175781</c:v>
                </c:pt>
                <c:pt idx="67">
                  <c:v>272.29998779296875</c:v>
                </c:pt>
                <c:pt idx="68">
                  <c:v>279</c:v>
                </c:pt>
                <c:pt idx="69">
                  <c:v>400.29998779296875</c:v>
                </c:pt>
                <c:pt idx="70">
                  <c:v>688</c:v>
                </c:pt>
                <c:pt idx="71">
                  <c:v>1327</c:v>
                </c:pt>
                <c:pt idx="72">
                  <c:v>3371</c:v>
                </c:pt>
                <c:pt idx="73">
                  <c:v>9438</c:v>
                </c:pt>
                <c:pt idx="74">
                  <c:v>20310</c:v>
                </c:pt>
                <c:pt idx="75">
                  <c:v>27430</c:v>
                </c:pt>
                <c:pt idx="76">
                  <c:v>22630</c:v>
                </c:pt>
                <c:pt idx="77">
                  <c:v>12220</c:v>
                </c:pt>
                <c:pt idx="78">
                  <c:v>5072</c:v>
                </c:pt>
                <c:pt idx="79">
                  <c:v>2011</c:v>
                </c:pt>
                <c:pt idx="80">
                  <c:v>968.20001220703125</c:v>
                </c:pt>
                <c:pt idx="81">
                  <c:v>488.5</c:v>
                </c:pt>
                <c:pt idx="82">
                  <c:v>228.30000305175781</c:v>
                </c:pt>
                <c:pt idx="83">
                  <c:v>139.5</c:v>
                </c:pt>
                <c:pt idx="84">
                  <c:v>94.75</c:v>
                </c:pt>
                <c:pt idx="85">
                  <c:v>132.5</c:v>
                </c:pt>
                <c:pt idx="86">
                  <c:v>157.30000305175781</c:v>
                </c:pt>
                <c:pt idx="87">
                  <c:v>84</c:v>
                </c:pt>
                <c:pt idx="88">
                  <c:v>54.75</c:v>
                </c:pt>
                <c:pt idx="89">
                  <c:v>100</c:v>
                </c:pt>
                <c:pt idx="90">
                  <c:v>117</c:v>
                </c:pt>
                <c:pt idx="91">
                  <c:v>101.80000305175781</c:v>
                </c:pt>
                <c:pt idx="92">
                  <c:v>134.5</c:v>
                </c:pt>
                <c:pt idx="93">
                  <c:v>198.5</c:v>
                </c:pt>
                <c:pt idx="94">
                  <c:v>190</c:v>
                </c:pt>
                <c:pt idx="95">
                  <c:v>121.80000305175781</c:v>
                </c:pt>
                <c:pt idx="96">
                  <c:v>86.5</c:v>
                </c:pt>
                <c:pt idx="97">
                  <c:v>111.30000305175781</c:v>
                </c:pt>
                <c:pt idx="98">
                  <c:v>159</c:v>
                </c:pt>
                <c:pt idx="99">
                  <c:v>185.69999694824219</c:v>
                </c:pt>
                <c:pt idx="100">
                  <c:v>184.30000305175781</c:v>
                </c:pt>
                <c:pt idx="101">
                  <c:v>157.30000305175781</c:v>
                </c:pt>
                <c:pt idx="102">
                  <c:v>150.80000305175781</c:v>
                </c:pt>
                <c:pt idx="103">
                  <c:v>190</c:v>
                </c:pt>
                <c:pt idx="104">
                  <c:v>219</c:v>
                </c:pt>
                <c:pt idx="105">
                  <c:v>214.30000305175781</c:v>
                </c:pt>
                <c:pt idx="106">
                  <c:v>271.20001220703125</c:v>
                </c:pt>
                <c:pt idx="107">
                  <c:v>395</c:v>
                </c:pt>
                <c:pt idx="108">
                  <c:v>445.70001220703125</c:v>
                </c:pt>
                <c:pt idx="109">
                  <c:v>458</c:v>
                </c:pt>
                <c:pt idx="110">
                  <c:v>622.29998779296875</c:v>
                </c:pt>
                <c:pt idx="111">
                  <c:v>942.79998779296875</c:v>
                </c:pt>
                <c:pt idx="112">
                  <c:v>1531</c:v>
                </c:pt>
                <c:pt idx="113">
                  <c:v>4278</c:v>
                </c:pt>
                <c:pt idx="114">
                  <c:v>16640</c:v>
                </c:pt>
                <c:pt idx="115">
                  <c:v>47420</c:v>
                </c:pt>
                <c:pt idx="116">
                  <c:v>77070</c:v>
                </c:pt>
                <c:pt idx="117">
                  <c:v>68390</c:v>
                </c:pt>
                <c:pt idx="118">
                  <c:v>32460</c:v>
                </c:pt>
                <c:pt idx="119">
                  <c:v>8759</c:v>
                </c:pt>
                <c:pt idx="120">
                  <c:v>2344</c:v>
                </c:pt>
                <c:pt idx="121">
                  <c:v>1089</c:v>
                </c:pt>
                <c:pt idx="122">
                  <c:v>836.70001220703125</c:v>
                </c:pt>
                <c:pt idx="123">
                  <c:v>700.79998779296875</c:v>
                </c:pt>
                <c:pt idx="124">
                  <c:v>540</c:v>
                </c:pt>
                <c:pt idx="125">
                  <c:v>390.20001220703125</c:v>
                </c:pt>
                <c:pt idx="126">
                  <c:v>291.29998779296875</c:v>
                </c:pt>
                <c:pt idx="127">
                  <c:v>290.5</c:v>
                </c:pt>
                <c:pt idx="128">
                  <c:v>263</c:v>
                </c:pt>
                <c:pt idx="129">
                  <c:v>185.30000305175781</c:v>
                </c:pt>
                <c:pt idx="130">
                  <c:v>140.30000305175781</c:v>
                </c:pt>
                <c:pt idx="131">
                  <c:v>122</c:v>
                </c:pt>
                <c:pt idx="132">
                  <c:v>125</c:v>
                </c:pt>
                <c:pt idx="133">
                  <c:v>138.5</c:v>
                </c:pt>
                <c:pt idx="134">
                  <c:v>202.30000305175781</c:v>
                </c:pt>
                <c:pt idx="135">
                  <c:v>308</c:v>
                </c:pt>
                <c:pt idx="136">
                  <c:v>354</c:v>
                </c:pt>
                <c:pt idx="137">
                  <c:v>307</c:v>
                </c:pt>
                <c:pt idx="138">
                  <c:v>261.5</c:v>
                </c:pt>
                <c:pt idx="139">
                  <c:v>239.5</c:v>
                </c:pt>
                <c:pt idx="140">
                  <c:v>214</c:v>
                </c:pt>
                <c:pt idx="141">
                  <c:v>206.69999694824219</c:v>
                </c:pt>
                <c:pt idx="142">
                  <c:v>191.5</c:v>
                </c:pt>
                <c:pt idx="143">
                  <c:v>196</c:v>
                </c:pt>
                <c:pt idx="144">
                  <c:v>235.30000305175781</c:v>
                </c:pt>
                <c:pt idx="145">
                  <c:v>289</c:v>
                </c:pt>
                <c:pt idx="146">
                  <c:v>359</c:v>
                </c:pt>
                <c:pt idx="147">
                  <c:v>378.5</c:v>
                </c:pt>
                <c:pt idx="148">
                  <c:v>369.5</c:v>
                </c:pt>
                <c:pt idx="149">
                  <c:v>443.79998779296875</c:v>
                </c:pt>
                <c:pt idx="150">
                  <c:v>557.70001220703125</c:v>
                </c:pt>
                <c:pt idx="151">
                  <c:v>656.70001220703125</c:v>
                </c:pt>
                <c:pt idx="152">
                  <c:v>749.70001220703125</c:v>
                </c:pt>
                <c:pt idx="153">
                  <c:v>1256</c:v>
                </c:pt>
                <c:pt idx="154">
                  <c:v>3892</c:v>
                </c:pt>
                <c:pt idx="155">
                  <c:v>18860</c:v>
                </c:pt>
                <c:pt idx="156">
                  <c:v>67570</c:v>
                </c:pt>
                <c:pt idx="157">
                  <c:v>125100</c:v>
                </c:pt>
                <c:pt idx="158">
                  <c:v>118000</c:v>
                </c:pt>
                <c:pt idx="159">
                  <c:v>55920</c:v>
                </c:pt>
                <c:pt idx="160">
                  <c:v>13430</c:v>
                </c:pt>
                <c:pt idx="161">
                  <c:v>2728</c:v>
                </c:pt>
                <c:pt idx="162">
                  <c:v>1019</c:v>
                </c:pt>
                <c:pt idx="163">
                  <c:v>857.20001220703125</c:v>
                </c:pt>
                <c:pt idx="164">
                  <c:v>882.79998779296875</c:v>
                </c:pt>
                <c:pt idx="165">
                  <c:v>772.29998779296875</c:v>
                </c:pt>
                <c:pt idx="166">
                  <c:v>502</c:v>
                </c:pt>
                <c:pt idx="167">
                  <c:v>320.29998779296875</c:v>
                </c:pt>
                <c:pt idx="168">
                  <c:v>357</c:v>
                </c:pt>
                <c:pt idx="169">
                  <c:v>472.29998779296875</c:v>
                </c:pt>
                <c:pt idx="170">
                  <c:v>489.5</c:v>
                </c:pt>
                <c:pt idx="171">
                  <c:v>403.5</c:v>
                </c:pt>
                <c:pt idx="172">
                  <c:v>273.20001220703125</c:v>
                </c:pt>
                <c:pt idx="173">
                  <c:v>199</c:v>
                </c:pt>
                <c:pt idx="174">
                  <c:v>265</c:v>
                </c:pt>
                <c:pt idx="175">
                  <c:v>354.70001220703125</c:v>
                </c:pt>
                <c:pt idx="176">
                  <c:v>364.5</c:v>
                </c:pt>
                <c:pt idx="177">
                  <c:v>349.5</c:v>
                </c:pt>
                <c:pt idx="178">
                  <c:v>313.20001220703125</c:v>
                </c:pt>
                <c:pt idx="179">
                  <c:v>242.80000305175781</c:v>
                </c:pt>
                <c:pt idx="180">
                  <c:v>182.5</c:v>
                </c:pt>
                <c:pt idx="181">
                  <c:v>191.30000305175781</c:v>
                </c:pt>
                <c:pt idx="182">
                  <c:v>300.5</c:v>
                </c:pt>
                <c:pt idx="183">
                  <c:v>363.20001220703125</c:v>
                </c:pt>
                <c:pt idx="184">
                  <c:v>330.29998779296875</c:v>
                </c:pt>
                <c:pt idx="185">
                  <c:v>325</c:v>
                </c:pt>
                <c:pt idx="186">
                  <c:v>297.79998779296875</c:v>
                </c:pt>
                <c:pt idx="187">
                  <c:v>299.29998779296875</c:v>
                </c:pt>
                <c:pt idx="188">
                  <c:v>443</c:v>
                </c:pt>
                <c:pt idx="189">
                  <c:v>589.79998779296875</c:v>
                </c:pt>
                <c:pt idx="190">
                  <c:v>616</c:v>
                </c:pt>
                <c:pt idx="191">
                  <c:v>621.29998779296875</c:v>
                </c:pt>
                <c:pt idx="192">
                  <c:v>737</c:v>
                </c:pt>
                <c:pt idx="193">
                  <c:v>886</c:v>
                </c:pt>
                <c:pt idx="194">
                  <c:v>1172</c:v>
                </c:pt>
                <c:pt idx="195">
                  <c:v>3528</c:v>
                </c:pt>
                <c:pt idx="196">
                  <c:v>21360</c:v>
                </c:pt>
                <c:pt idx="197">
                  <c:v>80410</c:v>
                </c:pt>
                <c:pt idx="198">
                  <c:v>146700</c:v>
                </c:pt>
                <c:pt idx="199">
                  <c:v>135100</c:v>
                </c:pt>
                <c:pt idx="200">
                  <c:v>63550</c:v>
                </c:pt>
                <c:pt idx="201">
                  <c:v>15690</c:v>
                </c:pt>
                <c:pt idx="202">
                  <c:v>3186</c:v>
                </c:pt>
                <c:pt idx="203">
                  <c:v>1264</c:v>
                </c:pt>
                <c:pt idx="204">
                  <c:v>1147</c:v>
                </c:pt>
                <c:pt idx="205">
                  <c:v>1122</c:v>
                </c:pt>
                <c:pt idx="206">
                  <c:v>813</c:v>
                </c:pt>
                <c:pt idx="207">
                  <c:v>498.70001220703125</c:v>
                </c:pt>
                <c:pt idx="208">
                  <c:v>387</c:v>
                </c:pt>
                <c:pt idx="209">
                  <c:v>426.5</c:v>
                </c:pt>
                <c:pt idx="210">
                  <c:v>460</c:v>
                </c:pt>
                <c:pt idx="211">
                  <c:v>407</c:v>
                </c:pt>
                <c:pt idx="212">
                  <c:v>356.5</c:v>
                </c:pt>
                <c:pt idx="213">
                  <c:v>324.29998779296875</c:v>
                </c:pt>
                <c:pt idx="214">
                  <c:v>348.5</c:v>
                </c:pt>
                <c:pt idx="215">
                  <c:v>403.70001220703125</c:v>
                </c:pt>
                <c:pt idx="216">
                  <c:v>387.29998779296875</c:v>
                </c:pt>
                <c:pt idx="217">
                  <c:v>371</c:v>
                </c:pt>
                <c:pt idx="218">
                  <c:v>452.70001220703125</c:v>
                </c:pt>
                <c:pt idx="219">
                  <c:v>488.79998779296875</c:v>
                </c:pt>
                <c:pt idx="220">
                  <c:v>399.29998779296875</c:v>
                </c:pt>
                <c:pt idx="221">
                  <c:v>305.79998779296875</c:v>
                </c:pt>
                <c:pt idx="222">
                  <c:v>329.70001220703125</c:v>
                </c:pt>
                <c:pt idx="223">
                  <c:v>429.29998779296875</c:v>
                </c:pt>
                <c:pt idx="224">
                  <c:v>411.20001220703125</c:v>
                </c:pt>
                <c:pt idx="225">
                  <c:v>355.29998779296875</c:v>
                </c:pt>
                <c:pt idx="226">
                  <c:v>419.5</c:v>
                </c:pt>
                <c:pt idx="227">
                  <c:v>457.70001220703125</c:v>
                </c:pt>
                <c:pt idx="228">
                  <c:v>428</c:v>
                </c:pt>
                <c:pt idx="229">
                  <c:v>400.29998779296875</c:v>
                </c:pt>
                <c:pt idx="230">
                  <c:v>316</c:v>
                </c:pt>
                <c:pt idx="231">
                  <c:v>267.20001220703125</c:v>
                </c:pt>
                <c:pt idx="232">
                  <c:v>357.20001220703125</c:v>
                </c:pt>
                <c:pt idx="233">
                  <c:v>471</c:v>
                </c:pt>
                <c:pt idx="234">
                  <c:v>536.70001220703125</c:v>
                </c:pt>
                <c:pt idx="235">
                  <c:v>1003</c:v>
                </c:pt>
                <c:pt idx="236">
                  <c:v>3852</c:v>
                </c:pt>
                <c:pt idx="237">
                  <c:v>19930</c:v>
                </c:pt>
                <c:pt idx="238">
                  <c:v>71630</c:v>
                </c:pt>
                <c:pt idx="239">
                  <c:v>131300</c:v>
                </c:pt>
                <c:pt idx="240">
                  <c:v>123100</c:v>
                </c:pt>
                <c:pt idx="241">
                  <c:v>59320</c:v>
                </c:pt>
                <c:pt idx="242">
                  <c:v>15050</c:v>
                </c:pt>
                <c:pt idx="243">
                  <c:v>2914</c:v>
                </c:pt>
                <c:pt idx="244">
                  <c:v>1163</c:v>
                </c:pt>
                <c:pt idx="245">
                  <c:v>1244</c:v>
                </c:pt>
                <c:pt idx="246">
                  <c:v>1094</c:v>
                </c:pt>
                <c:pt idx="247">
                  <c:v>732.20001220703125</c:v>
                </c:pt>
                <c:pt idx="248">
                  <c:v>516</c:v>
                </c:pt>
                <c:pt idx="249">
                  <c:v>387.5</c:v>
                </c:pt>
                <c:pt idx="250">
                  <c:v>323</c:v>
                </c:pt>
                <c:pt idx="251">
                  <c:v>350.20001220703125</c:v>
                </c:pt>
                <c:pt idx="252">
                  <c:v>381.5</c:v>
                </c:pt>
                <c:pt idx="253">
                  <c:v>342.79998779296875</c:v>
                </c:pt>
                <c:pt idx="254">
                  <c:v>275.70001220703125</c:v>
                </c:pt>
                <c:pt idx="255">
                  <c:v>225.5</c:v>
                </c:pt>
                <c:pt idx="256">
                  <c:v>206.5</c:v>
                </c:pt>
                <c:pt idx="257">
                  <c:v>219.19999694824219</c:v>
                </c:pt>
                <c:pt idx="258">
                  <c:v>271.5</c:v>
                </c:pt>
                <c:pt idx="259">
                  <c:v>347</c:v>
                </c:pt>
                <c:pt idx="260">
                  <c:v>370</c:v>
                </c:pt>
                <c:pt idx="261">
                  <c:v>360</c:v>
                </c:pt>
                <c:pt idx="262">
                  <c:v>339</c:v>
                </c:pt>
                <c:pt idx="263">
                  <c:v>282.5</c:v>
                </c:pt>
                <c:pt idx="264">
                  <c:v>277.29998779296875</c:v>
                </c:pt>
                <c:pt idx="265">
                  <c:v>336.5</c:v>
                </c:pt>
                <c:pt idx="266">
                  <c:v>393</c:v>
                </c:pt>
                <c:pt idx="267">
                  <c:v>429.29998779296875</c:v>
                </c:pt>
                <c:pt idx="268">
                  <c:v>372.5</c:v>
                </c:pt>
                <c:pt idx="269">
                  <c:v>319</c:v>
                </c:pt>
                <c:pt idx="270">
                  <c:v>350.70001220703125</c:v>
                </c:pt>
                <c:pt idx="271">
                  <c:v>331.29998779296875</c:v>
                </c:pt>
                <c:pt idx="272">
                  <c:v>284</c:v>
                </c:pt>
                <c:pt idx="273">
                  <c:v>341</c:v>
                </c:pt>
                <c:pt idx="274">
                  <c:v>447.29998779296875</c:v>
                </c:pt>
                <c:pt idx="275">
                  <c:v>557.20001220703125</c:v>
                </c:pt>
                <c:pt idx="276">
                  <c:v>1046</c:v>
                </c:pt>
                <c:pt idx="277">
                  <c:v>3194</c:v>
                </c:pt>
                <c:pt idx="278">
                  <c:v>15660</c:v>
                </c:pt>
                <c:pt idx="279">
                  <c:v>53710</c:v>
                </c:pt>
                <c:pt idx="280">
                  <c:v>95040</c:v>
                </c:pt>
                <c:pt idx="281">
                  <c:v>89440</c:v>
                </c:pt>
                <c:pt idx="282">
                  <c:v>46380</c:v>
                </c:pt>
                <c:pt idx="283">
                  <c:v>13830</c:v>
                </c:pt>
                <c:pt idx="284">
                  <c:v>3105</c:v>
                </c:pt>
                <c:pt idx="285">
                  <c:v>1179</c:v>
                </c:pt>
                <c:pt idx="286">
                  <c:v>810.5</c:v>
                </c:pt>
                <c:pt idx="287">
                  <c:v>731.5</c:v>
                </c:pt>
                <c:pt idx="288">
                  <c:v>624.20001220703125</c:v>
                </c:pt>
                <c:pt idx="289">
                  <c:v>539</c:v>
                </c:pt>
                <c:pt idx="290">
                  <c:v>498.5</c:v>
                </c:pt>
                <c:pt idx="291">
                  <c:v>456.5</c:v>
                </c:pt>
                <c:pt idx="292">
                  <c:v>447.5</c:v>
                </c:pt>
                <c:pt idx="293">
                  <c:v>413.79998779296875</c:v>
                </c:pt>
                <c:pt idx="294">
                  <c:v>329.29998779296875</c:v>
                </c:pt>
                <c:pt idx="295">
                  <c:v>230.80000305175781</c:v>
                </c:pt>
                <c:pt idx="296">
                  <c:v>143</c:v>
                </c:pt>
                <c:pt idx="297">
                  <c:v>127.30000305175781</c:v>
                </c:pt>
                <c:pt idx="298">
                  <c:v>173</c:v>
                </c:pt>
                <c:pt idx="299">
                  <c:v>219</c:v>
                </c:pt>
                <c:pt idx="300">
                  <c:v>217.19999694824219</c:v>
                </c:pt>
                <c:pt idx="301">
                  <c:v>198.5</c:v>
                </c:pt>
                <c:pt idx="302">
                  <c:v>252.30000305175781</c:v>
                </c:pt>
                <c:pt idx="303">
                  <c:v>298.20001220703125</c:v>
                </c:pt>
                <c:pt idx="304">
                  <c:v>266</c:v>
                </c:pt>
                <c:pt idx="305">
                  <c:v>227</c:v>
                </c:pt>
                <c:pt idx="306">
                  <c:v>205.80000305175781</c:v>
                </c:pt>
                <c:pt idx="307">
                  <c:v>185.5</c:v>
                </c:pt>
                <c:pt idx="308">
                  <c:v>196.5</c:v>
                </c:pt>
                <c:pt idx="309">
                  <c:v>289.29998779296875</c:v>
                </c:pt>
                <c:pt idx="310">
                  <c:v>364.5</c:v>
                </c:pt>
                <c:pt idx="311">
                  <c:v>300</c:v>
                </c:pt>
                <c:pt idx="312">
                  <c:v>228</c:v>
                </c:pt>
                <c:pt idx="313">
                  <c:v>258.29998779296875</c:v>
                </c:pt>
                <c:pt idx="314">
                  <c:v>316.79998779296875</c:v>
                </c:pt>
                <c:pt idx="315">
                  <c:v>394.20001220703125</c:v>
                </c:pt>
                <c:pt idx="316">
                  <c:v>580.5</c:v>
                </c:pt>
                <c:pt idx="317">
                  <c:v>1050</c:v>
                </c:pt>
                <c:pt idx="318">
                  <c:v>3088</c:v>
                </c:pt>
                <c:pt idx="319">
                  <c:v>12450</c:v>
                </c:pt>
                <c:pt idx="320">
                  <c:v>36690</c:v>
                </c:pt>
                <c:pt idx="321">
                  <c:v>60810</c:v>
                </c:pt>
                <c:pt idx="322">
                  <c:v>55790</c:v>
                </c:pt>
                <c:pt idx="323">
                  <c:v>29020</c:v>
                </c:pt>
                <c:pt idx="324">
                  <c:v>9187</c:v>
                </c:pt>
                <c:pt idx="325">
                  <c:v>2365</c:v>
                </c:pt>
                <c:pt idx="326">
                  <c:v>905.5</c:v>
                </c:pt>
                <c:pt idx="327">
                  <c:v>590.20001220703125</c:v>
                </c:pt>
                <c:pt idx="328">
                  <c:v>489.29998779296875</c:v>
                </c:pt>
                <c:pt idx="329">
                  <c:v>404.29998779296875</c:v>
                </c:pt>
                <c:pt idx="330">
                  <c:v>279.70001220703125</c:v>
                </c:pt>
                <c:pt idx="331">
                  <c:v>233.30000305175781</c:v>
                </c:pt>
                <c:pt idx="332">
                  <c:v>246.69999694824219</c:v>
                </c:pt>
                <c:pt idx="333">
                  <c:v>245</c:v>
                </c:pt>
                <c:pt idx="334">
                  <c:v>232</c:v>
                </c:pt>
                <c:pt idx="335">
                  <c:v>214.30000305175781</c:v>
                </c:pt>
                <c:pt idx="336">
                  <c:v>182.5</c:v>
                </c:pt>
                <c:pt idx="337">
                  <c:v>133</c:v>
                </c:pt>
                <c:pt idx="338">
                  <c:v>103.30000305175781</c:v>
                </c:pt>
                <c:pt idx="339">
                  <c:v>80.75</c:v>
                </c:pt>
                <c:pt idx="340">
                  <c:v>67</c:v>
                </c:pt>
                <c:pt idx="341">
                  <c:v>105</c:v>
                </c:pt>
                <c:pt idx="342">
                  <c:v>135</c:v>
                </c:pt>
                <c:pt idx="343">
                  <c:v>147.5</c:v>
                </c:pt>
                <c:pt idx="344">
                  <c:v>194</c:v>
                </c:pt>
                <c:pt idx="345">
                  <c:v>233</c:v>
                </c:pt>
                <c:pt idx="346">
                  <c:v>246.19999694824219</c:v>
                </c:pt>
                <c:pt idx="347">
                  <c:v>244.19999694824219</c:v>
                </c:pt>
                <c:pt idx="348">
                  <c:v>235.69999694824219</c:v>
                </c:pt>
                <c:pt idx="349">
                  <c:v>231</c:v>
                </c:pt>
                <c:pt idx="350">
                  <c:v>230.80000305175781</c:v>
                </c:pt>
                <c:pt idx="351">
                  <c:v>290.5</c:v>
                </c:pt>
                <c:pt idx="352">
                  <c:v>379.5</c:v>
                </c:pt>
                <c:pt idx="353">
                  <c:v>345.79998779296875</c:v>
                </c:pt>
                <c:pt idx="354">
                  <c:v>240.19999694824219</c:v>
                </c:pt>
                <c:pt idx="355">
                  <c:v>271.20001220703125</c:v>
                </c:pt>
                <c:pt idx="356">
                  <c:v>493.5</c:v>
                </c:pt>
                <c:pt idx="357">
                  <c:v>772.79998779296875</c:v>
                </c:pt>
                <c:pt idx="358">
                  <c:v>1303</c:v>
                </c:pt>
                <c:pt idx="359">
                  <c:v>3114</c:v>
                </c:pt>
                <c:pt idx="360">
                  <c:v>9594</c:v>
                </c:pt>
                <c:pt idx="361">
                  <c:v>24860</c:v>
                </c:pt>
                <c:pt idx="362">
                  <c:v>40440</c:v>
                </c:pt>
                <c:pt idx="363">
                  <c:v>39100</c:v>
                </c:pt>
                <c:pt idx="364">
                  <c:v>22490</c:v>
                </c:pt>
                <c:pt idx="365">
                  <c:v>7747</c:v>
                </c:pt>
                <c:pt idx="366">
                  <c:v>1814</c:v>
                </c:pt>
                <c:pt idx="367">
                  <c:v>561.5</c:v>
                </c:pt>
                <c:pt idx="368">
                  <c:v>363.20001220703125</c:v>
                </c:pt>
                <c:pt idx="369">
                  <c:v>363.20001220703125</c:v>
                </c:pt>
                <c:pt idx="370">
                  <c:v>336.79998779296875</c:v>
                </c:pt>
                <c:pt idx="371">
                  <c:v>271.20001220703125</c:v>
                </c:pt>
                <c:pt idx="372">
                  <c:v>282</c:v>
                </c:pt>
                <c:pt idx="373">
                  <c:v>305.29998779296875</c:v>
                </c:pt>
                <c:pt idx="374">
                  <c:v>231.69999694824219</c:v>
                </c:pt>
                <c:pt idx="375">
                  <c:v>163</c:v>
                </c:pt>
                <c:pt idx="376">
                  <c:v>141</c:v>
                </c:pt>
                <c:pt idx="377">
                  <c:v>119</c:v>
                </c:pt>
                <c:pt idx="378">
                  <c:v>121</c:v>
                </c:pt>
                <c:pt idx="379">
                  <c:v>147</c:v>
                </c:pt>
                <c:pt idx="380">
                  <c:v>169.5</c:v>
                </c:pt>
                <c:pt idx="381">
                  <c:v>161.5</c:v>
                </c:pt>
                <c:pt idx="382">
                  <c:v>139.30000305175781</c:v>
                </c:pt>
                <c:pt idx="383">
                  <c:v>151.5</c:v>
                </c:pt>
                <c:pt idx="384">
                  <c:v>174.80000305175781</c:v>
                </c:pt>
                <c:pt idx="385">
                  <c:v>164</c:v>
                </c:pt>
                <c:pt idx="386">
                  <c:v>141.80000305175781</c:v>
                </c:pt>
                <c:pt idx="387">
                  <c:v>145</c:v>
                </c:pt>
                <c:pt idx="388">
                  <c:v>188.5</c:v>
                </c:pt>
                <c:pt idx="389">
                  <c:v>244.19999694824219</c:v>
                </c:pt>
                <c:pt idx="390">
                  <c:v>241.30000305175781</c:v>
                </c:pt>
                <c:pt idx="391">
                  <c:v>222</c:v>
                </c:pt>
                <c:pt idx="392">
                  <c:v>271.20001220703125</c:v>
                </c:pt>
                <c:pt idx="393">
                  <c:v>317.20001220703125</c:v>
                </c:pt>
                <c:pt idx="394">
                  <c:v>299.29998779296875</c:v>
                </c:pt>
                <c:pt idx="395">
                  <c:v>269.70001220703125</c:v>
                </c:pt>
                <c:pt idx="396">
                  <c:v>269</c:v>
                </c:pt>
                <c:pt idx="397">
                  <c:v>287.29998779296875</c:v>
                </c:pt>
                <c:pt idx="398">
                  <c:v>391.5</c:v>
                </c:pt>
                <c:pt idx="399">
                  <c:v>881.29998779296875</c:v>
                </c:pt>
                <c:pt idx="400">
                  <c:v>2501</c:v>
                </c:pt>
                <c:pt idx="401">
                  <c:v>8257</c:v>
                </c:pt>
                <c:pt idx="402">
                  <c:v>23670</c:v>
                </c:pt>
                <c:pt idx="403">
                  <c:v>40860</c:v>
                </c:pt>
                <c:pt idx="404">
                  <c:v>39610</c:v>
                </c:pt>
                <c:pt idx="405">
                  <c:v>22060</c:v>
                </c:pt>
                <c:pt idx="406">
                  <c:v>7842</c:v>
                </c:pt>
                <c:pt idx="407">
                  <c:v>2509</c:v>
                </c:pt>
                <c:pt idx="408">
                  <c:v>1083</c:v>
                </c:pt>
                <c:pt idx="409">
                  <c:v>610</c:v>
                </c:pt>
                <c:pt idx="410">
                  <c:v>406.29998779296875</c:v>
                </c:pt>
                <c:pt idx="411">
                  <c:v>289.29998779296875</c:v>
                </c:pt>
                <c:pt idx="412">
                  <c:v>235.30000305175781</c:v>
                </c:pt>
                <c:pt idx="413">
                  <c:v>217</c:v>
                </c:pt>
                <c:pt idx="414">
                  <c:v>178.30000305175781</c:v>
                </c:pt>
                <c:pt idx="415">
                  <c:v>124.80000305175781</c:v>
                </c:pt>
                <c:pt idx="416">
                  <c:v>98</c:v>
                </c:pt>
                <c:pt idx="417">
                  <c:v>113.5</c:v>
                </c:pt>
                <c:pt idx="418">
                  <c:v>139.30000305175781</c:v>
                </c:pt>
                <c:pt idx="419">
                  <c:v>176</c:v>
                </c:pt>
                <c:pt idx="420">
                  <c:v>193.30000305175781</c:v>
                </c:pt>
                <c:pt idx="421">
                  <c:v>146.19999694824219</c:v>
                </c:pt>
                <c:pt idx="422">
                  <c:v>82.25</c:v>
                </c:pt>
                <c:pt idx="423">
                  <c:v>96.25</c:v>
                </c:pt>
                <c:pt idx="424">
                  <c:v>168</c:v>
                </c:pt>
                <c:pt idx="425">
                  <c:v>186.69999694824219</c:v>
                </c:pt>
                <c:pt idx="426">
                  <c:v>161.30000305175781</c:v>
                </c:pt>
                <c:pt idx="427">
                  <c:v>142</c:v>
                </c:pt>
                <c:pt idx="428">
                  <c:v>140</c:v>
                </c:pt>
                <c:pt idx="429">
                  <c:v>142</c:v>
                </c:pt>
                <c:pt idx="430">
                  <c:v>145.80000305175781</c:v>
                </c:pt>
                <c:pt idx="431">
                  <c:v>155.80000305175781</c:v>
                </c:pt>
                <c:pt idx="432">
                  <c:v>199</c:v>
                </c:pt>
                <c:pt idx="433">
                  <c:v>323.70001220703125</c:v>
                </c:pt>
                <c:pt idx="434">
                  <c:v>420.20001220703125</c:v>
                </c:pt>
                <c:pt idx="435">
                  <c:v>356.70001220703125</c:v>
                </c:pt>
                <c:pt idx="436">
                  <c:v>234.80000305175781</c:v>
                </c:pt>
                <c:pt idx="437">
                  <c:v>228.5</c:v>
                </c:pt>
                <c:pt idx="438">
                  <c:v>329.5</c:v>
                </c:pt>
                <c:pt idx="439">
                  <c:v>505.5</c:v>
                </c:pt>
                <c:pt idx="440">
                  <c:v>770.70001220703125</c:v>
                </c:pt>
                <c:pt idx="441">
                  <c:v>2122</c:v>
                </c:pt>
                <c:pt idx="442">
                  <c:v>8487</c:v>
                </c:pt>
                <c:pt idx="443">
                  <c:v>24490</c:v>
                </c:pt>
                <c:pt idx="444">
                  <c:v>42460</c:v>
                </c:pt>
                <c:pt idx="445">
                  <c:v>42660</c:v>
                </c:pt>
                <c:pt idx="446">
                  <c:v>24520</c:v>
                </c:pt>
                <c:pt idx="447">
                  <c:v>8507</c:v>
                </c:pt>
                <c:pt idx="448">
                  <c:v>2440</c:v>
                </c:pt>
                <c:pt idx="449">
                  <c:v>768.79998779296875</c:v>
                </c:pt>
                <c:pt idx="450">
                  <c:v>351.29998779296875</c:v>
                </c:pt>
                <c:pt idx="451">
                  <c:v>366.5</c:v>
                </c:pt>
                <c:pt idx="452">
                  <c:v>337.29998779296875</c:v>
                </c:pt>
                <c:pt idx="453">
                  <c:v>256.5</c:v>
                </c:pt>
                <c:pt idx="454">
                  <c:v>227.69999694824219</c:v>
                </c:pt>
                <c:pt idx="455">
                  <c:v>195.19999694824219</c:v>
                </c:pt>
                <c:pt idx="456">
                  <c:v>142.5</c:v>
                </c:pt>
                <c:pt idx="457">
                  <c:v>107.5</c:v>
                </c:pt>
                <c:pt idx="458">
                  <c:v>70</c:v>
                </c:pt>
                <c:pt idx="459">
                  <c:v>63.25</c:v>
                </c:pt>
                <c:pt idx="460">
                  <c:v>77.5</c:v>
                </c:pt>
                <c:pt idx="461">
                  <c:v>90.25</c:v>
                </c:pt>
                <c:pt idx="462">
                  <c:v>101.80000305175781</c:v>
                </c:pt>
                <c:pt idx="463">
                  <c:v>96.5</c:v>
                </c:pt>
                <c:pt idx="464">
                  <c:v>82.5</c:v>
                </c:pt>
                <c:pt idx="465">
                  <c:v>89.75</c:v>
                </c:pt>
                <c:pt idx="466">
                  <c:v>132</c:v>
                </c:pt>
                <c:pt idx="467">
                  <c:v>159</c:v>
                </c:pt>
                <c:pt idx="468">
                  <c:v>148.19999694824219</c:v>
                </c:pt>
                <c:pt idx="469">
                  <c:v>155.30000305175781</c:v>
                </c:pt>
                <c:pt idx="470">
                  <c:v>220</c:v>
                </c:pt>
                <c:pt idx="471">
                  <c:v>242.5</c:v>
                </c:pt>
                <c:pt idx="472">
                  <c:v>151.80000305175781</c:v>
                </c:pt>
                <c:pt idx="473">
                  <c:v>125</c:v>
                </c:pt>
                <c:pt idx="474">
                  <c:v>201</c:v>
                </c:pt>
                <c:pt idx="475">
                  <c:v>268</c:v>
                </c:pt>
                <c:pt idx="476">
                  <c:v>267</c:v>
                </c:pt>
                <c:pt idx="477">
                  <c:v>175.19999694824219</c:v>
                </c:pt>
                <c:pt idx="478">
                  <c:v>127.5</c:v>
                </c:pt>
                <c:pt idx="479">
                  <c:v>202.5</c:v>
                </c:pt>
                <c:pt idx="480">
                  <c:v>344</c:v>
                </c:pt>
                <c:pt idx="481">
                  <c:v>731</c:v>
                </c:pt>
                <c:pt idx="482">
                  <c:v>1998</c:v>
                </c:pt>
                <c:pt idx="483">
                  <c:v>7593</c:v>
                </c:pt>
                <c:pt idx="484">
                  <c:v>22680</c:v>
                </c:pt>
                <c:pt idx="485">
                  <c:v>38840</c:v>
                </c:pt>
                <c:pt idx="486">
                  <c:v>37510</c:v>
                </c:pt>
                <c:pt idx="487">
                  <c:v>21260</c:v>
                </c:pt>
                <c:pt idx="488">
                  <c:v>7954</c:v>
                </c:pt>
                <c:pt idx="489">
                  <c:v>2427</c:v>
                </c:pt>
                <c:pt idx="490">
                  <c:v>692.5</c:v>
                </c:pt>
                <c:pt idx="491">
                  <c:v>371.70001220703125</c:v>
                </c:pt>
                <c:pt idx="492">
                  <c:v>343</c:v>
                </c:pt>
                <c:pt idx="493">
                  <c:v>296.5</c:v>
                </c:pt>
                <c:pt idx="494">
                  <c:v>220</c:v>
                </c:pt>
                <c:pt idx="495">
                  <c:v>163.30000305175781</c:v>
                </c:pt>
                <c:pt idx="496">
                  <c:v>122.5</c:v>
                </c:pt>
                <c:pt idx="497">
                  <c:v>100</c:v>
                </c:pt>
                <c:pt idx="498">
                  <c:v>124</c:v>
                </c:pt>
                <c:pt idx="499">
                  <c:v>140.30000305175781</c:v>
                </c:pt>
                <c:pt idx="500">
                  <c:v>126.30000305175781</c:v>
                </c:pt>
                <c:pt idx="501">
                  <c:v>115.30000305175781</c:v>
                </c:pt>
                <c:pt idx="502">
                  <c:v>111.5</c:v>
                </c:pt>
                <c:pt idx="503">
                  <c:v>94</c:v>
                </c:pt>
                <c:pt idx="504">
                  <c:v>87.25</c:v>
                </c:pt>
                <c:pt idx="505">
                  <c:v>92.25</c:v>
                </c:pt>
                <c:pt idx="506">
                  <c:v>94.75</c:v>
                </c:pt>
                <c:pt idx="507">
                  <c:v>105.80000305175781</c:v>
                </c:pt>
                <c:pt idx="508">
                  <c:v>128.80000305175781</c:v>
                </c:pt>
                <c:pt idx="509">
                  <c:v>170</c:v>
                </c:pt>
                <c:pt idx="510">
                  <c:v>185.5</c:v>
                </c:pt>
                <c:pt idx="511">
                  <c:v>164.30000305175781</c:v>
                </c:pt>
                <c:pt idx="512">
                  <c:v>124</c:v>
                </c:pt>
                <c:pt idx="513">
                  <c:v>82.75</c:v>
                </c:pt>
                <c:pt idx="514">
                  <c:v>91.5</c:v>
                </c:pt>
                <c:pt idx="515">
                  <c:v>124.19999694824219</c:v>
                </c:pt>
                <c:pt idx="516">
                  <c:v>146</c:v>
                </c:pt>
                <c:pt idx="517">
                  <c:v>212.5</c:v>
                </c:pt>
                <c:pt idx="518">
                  <c:v>294.20001220703125</c:v>
                </c:pt>
                <c:pt idx="519">
                  <c:v>297.29998779296875</c:v>
                </c:pt>
                <c:pt idx="520">
                  <c:v>234.80000305175781</c:v>
                </c:pt>
                <c:pt idx="521">
                  <c:v>258.5</c:v>
                </c:pt>
                <c:pt idx="522">
                  <c:v>603.20001220703125</c:v>
                </c:pt>
                <c:pt idx="523">
                  <c:v>1985</c:v>
                </c:pt>
                <c:pt idx="524">
                  <c:v>7003</c:v>
                </c:pt>
                <c:pt idx="525">
                  <c:v>18740</c:v>
                </c:pt>
                <c:pt idx="526">
                  <c:v>30210</c:v>
                </c:pt>
                <c:pt idx="527">
                  <c:v>28180</c:v>
                </c:pt>
                <c:pt idx="528">
                  <c:v>15540</c:v>
                </c:pt>
                <c:pt idx="529">
                  <c:v>5436</c:v>
                </c:pt>
                <c:pt idx="530">
                  <c:v>1551</c:v>
                </c:pt>
                <c:pt idx="531">
                  <c:v>583.20001220703125</c:v>
                </c:pt>
                <c:pt idx="532">
                  <c:v>297</c:v>
                </c:pt>
                <c:pt idx="533">
                  <c:v>211</c:v>
                </c:pt>
                <c:pt idx="534">
                  <c:v>192.5</c:v>
                </c:pt>
                <c:pt idx="535">
                  <c:v>160</c:v>
                </c:pt>
                <c:pt idx="536">
                  <c:v>188.5</c:v>
                </c:pt>
                <c:pt idx="537">
                  <c:v>231.69999694824219</c:v>
                </c:pt>
                <c:pt idx="538">
                  <c:v>176.80000305175781</c:v>
                </c:pt>
                <c:pt idx="539">
                  <c:v>94.25</c:v>
                </c:pt>
                <c:pt idx="540">
                  <c:v>43.75</c:v>
                </c:pt>
                <c:pt idx="541">
                  <c:v>43.75</c:v>
                </c:pt>
                <c:pt idx="542">
                  <c:v>102.30000305175781</c:v>
                </c:pt>
                <c:pt idx="543">
                  <c:v>165.30000305175781</c:v>
                </c:pt>
                <c:pt idx="544">
                  <c:v>150.19999694824219</c:v>
                </c:pt>
                <c:pt idx="545">
                  <c:v>93</c:v>
                </c:pt>
                <c:pt idx="546">
                  <c:v>124.19999694824219</c:v>
                </c:pt>
                <c:pt idx="547">
                  <c:v>192.30000305175781</c:v>
                </c:pt>
                <c:pt idx="548">
                  <c:v>187.69999694824219</c:v>
                </c:pt>
                <c:pt idx="549">
                  <c:v>125.80000305175781</c:v>
                </c:pt>
                <c:pt idx="550">
                  <c:v>67.75</c:v>
                </c:pt>
                <c:pt idx="551">
                  <c:v>62</c:v>
                </c:pt>
                <c:pt idx="552">
                  <c:v>75.75</c:v>
                </c:pt>
                <c:pt idx="553">
                  <c:v>54.25</c:v>
                </c:pt>
                <c:pt idx="554">
                  <c:v>39.5</c:v>
                </c:pt>
                <c:pt idx="555">
                  <c:v>71.75</c:v>
                </c:pt>
                <c:pt idx="556">
                  <c:v>111.5</c:v>
                </c:pt>
                <c:pt idx="557">
                  <c:v>134.30000305175781</c:v>
                </c:pt>
                <c:pt idx="558">
                  <c:v>144</c:v>
                </c:pt>
                <c:pt idx="559">
                  <c:v>137.5</c:v>
                </c:pt>
                <c:pt idx="560">
                  <c:v>133.5</c:v>
                </c:pt>
                <c:pt idx="561">
                  <c:v>159.5</c:v>
                </c:pt>
                <c:pt idx="562">
                  <c:v>230.30000305175781</c:v>
                </c:pt>
                <c:pt idx="563">
                  <c:v>486</c:v>
                </c:pt>
                <c:pt idx="564">
                  <c:v>1634</c:v>
                </c:pt>
                <c:pt idx="565">
                  <c:v>5168</c:v>
                </c:pt>
                <c:pt idx="566">
                  <c:v>12010</c:v>
                </c:pt>
                <c:pt idx="567">
                  <c:v>17640</c:v>
                </c:pt>
                <c:pt idx="568">
                  <c:v>15830</c:v>
                </c:pt>
                <c:pt idx="569">
                  <c:v>9220</c:v>
                </c:pt>
                <c:pt idx="570">
                  <c:v>3953</c:v>
                </c:pt>
                <c:pt idx="571">
                  <c:v>1369</c:v>
                </c:pt>
                <c:pt idx="572">
                  <c:v>492</c:v>
                </c:pt>
                <c:pt idx="573">
                  <c:v>316.29998779296875</c:v>
                </c:pt>
                <c:pt idx="574">
                  <c:v>236</c:v>
                </c:pt>
                <c:pt idx="575">
                  <c:v>191.80000305175781</c:v>
                </c:pt>
                <c:pt idx="576">
                  <c:v>186.5</c:v>
                </c:pt>
                <c:pt idx="577">
                  <c:v>139.5</c:v>
                </c:pt>
                <c:pt idx="578">
                  <c:v>77.25</c:v>
                </c:pt>
                <c:pt idx="579">
                  <c:v>56</c:v>
                </c:pt>
                <c:pt idx="580">
                  <c:v>48.75</c:v>
                </c:pt>
                <c:pt idx="581">
                  <c:v>41</c:v>
                </c:pt>
                <c:pt idx="582">
                  <c:v>59.25</c:v>
                </c:pt>
                <c:pt idx="583">
                  <c:v>89.25</c:v>
                </c:pt>
                <c:pt idx="584">
                  <c:v>92.75</c:v>
                </c:pt>
                <c:pt idx="585">
                  <c:v>116</c:v>
                </c:pt>
                <c:pt idx="586">
                  <c:v>163.80000305175781</c:v>
                </c:pt>
                <c:pt idx="587">
                  <c:v>155.80000305175781</c:v>
                </c:pt>
                <c:pt idx="588">
                  <c:v>113.30000305175781</c:v>
                </c:pt>
                <c:pt idx="589">
                  <c:v>73</c:v>
                </c:pt>
                <c:pt idx="590">
                  <c:v>53.25</c:v>
                </c:pt>
                <c:pt idx="591">
                  <c:v>95.75</c:v>
                </c:pt>
                <c:pt idx="592">
                  <c:v>160.5</c:v>
                </c:pt>
                <c:pt idx="593">
                  <c:v>185</c:v>
                </c:pt>
                <c:pt idx="594">
                  <c:v>190.5</c:v>
                </c:pt>
                <c:pt idx="595">
                  <c:v>219.5</c:v>
                </c:pt>
                <c:pt idx="596">
                  <c:v>237.30000305175781</c:v>
                </c:pt>
                <c:pt idx="597">
                  <c:v>171.80000305175781</c:v>
                </c:pt>
                <c:pt idx="598">
                  <c:v>99.25</c:v>
                </c:pt>
                <c:pt idx="599">
                  <c:v>91.75</c:v>
                </c:pt>
                <c:pt idx="600">
                  <c:v>89.75</c:v>
                </c:pt>
                <c:pt idx="601">
                  <c:v>116.80000305175781</c:v>
                </c:pt>
                <c:pt idx="602">
                  <c:v>248</c:v>
                </c:pt>
                <c:pt idx="603">
                  <c:v>397.79998779296875</c:v>
                </c:pt>
                <c:pt idx="604">
                  <c:v>547.29998779296875</c:v>
                </c:pt>
                <c:pt idx="605">
                  <c:v>1202</c:v>
                </c:pt>
                <c:pt idx="606">
                  <c:v>3092</c:v>
                </c:pt>
                <c:pt idx="607">
                  <c:v>6218</c:v>
                </c:pt>
                <c:pt idx="608">
                  <c:v>8208</c:v>
                </c:pt>
                <c:pt idx="609">
                  <c:v>6861</c:v>
                </c:pt>
                <c:pt idx="610">
                  <c:v>3839</c:v>
                </c:pt>
                <c:pt idx="611">
                  <c:v>1540</c:v>
                </c:pt>
                <c:pt idx="612">
                  <c:v>492</c:v>
                </c:pt>
                <c:pt idx="613">
                  <c:v>185.69999694824219</c:v>
                </c:pt>
                <c:pt idx="614">
                  <c:v>86.25</c:v>
                </c:pt>
                <c:pt idx="615">
                  <c:v>59.5</c:v>
                </c:pt>
                <c:pt idx="616">
                  <c:v>72.25</c:v>
                </c:pt>
                <c:pt idx="617">
                  <c:v>78.75</c:v>
                </c:pt>
                <c:pt idx="618">
                  <c:v>58.5</c:v>
                </c:pt>
                <c:pt idx="619">
                  <c:v>71.5</c:v>
                </c:pt>
                <c:pt idx="620">
                  <c:v>87.25</c:v>
                </c:pt>
                <c:pt idx="621">
                  <c:v>85</c:v>
                </c:pt>
                <c:pt idx="622">
                  <c:v>94.5</c:v>
                </c:pt>
                <c:pt idx="623">
                  <c:v>85.5</c:v>
                </c:pt>
                <c:pt idx="624">
                  <c:v>56</c:v>
                </c:pt>
                <c:pt idx="625">
                  <c:v>27</c:v>
                </c:pt>
                <c:pt idx="626">
                  <c:v>18.75</c:v>
                </c:pt>
                <c:pt idx="627">
                  <c:v>31.75</c:v>
                </c:pt>
                <c:pt idx="628">
                  <c:v>64.5</c:v>
                </c:pt>
                <c:pt idx="629">
                  <c:v>103.5</c:v>
                </c:pt>
                <c:pt idx="630">
                  <c:v>87.75</c:v>
                </c:pt>
                <c:pt idx="631">
                  <c:v>68.25</c:v>
                </c:pt>
                <c:pt idx="632">
                  <c:v>84.75</c:v>
                </c:pt>
                <c:pt idx="633">
                  <c:v>68</c:v>
                </c:pt>
                <c:pt idx="634">
                  <c:v>40</c:v>
                </c:pt>
                <c:pt idx="635">
                  <c:v>60.5</c:v>
                </c:pt>
                <c:pt idx="636">
                  <c:v>100</c:v>
                </c:pt>
                <c:pt idx="637">
                  <c:v>119.5</c:v>
                </c:pt>
                <c:pt idx="638">
                  <c:v>147.5</c:v>
                </c:pt>
                <c:pt idx="639">
                  <c:v>157.30000305175781</c:v>
                </c:pt>
                <c:pt idx="640">
                  <c:v>124.5</c:v>
                </c:pt>
                <c:pt idx="641">
                  <c:v>129</c:v>
                </c:pt>
                <c:pt idx="642">
                  <c:v>191.80000305175781</c:v>
                </c:pt>
                <c:pt idx="643">
                  <c:v>246.5</c:v>
                </c:pt>
                <c:pt idx="644">
                  <c:v>288.79998779296875</c:v>
                </c:pt>
                <c:pt idx="645">
                  <c:v>456</c:v>
                </c:pt>
                <c:pt idx="646">
                  <c:v>1002</c:v>
                </c:pt>
                <c:pt idx="647">
                  <c:v>1956</c:v>
                </c:pt>
                <c:pt idx="648">
                  <c:v>2826</c:v>
                </c:pt>
                <c:pt idx="649">
                  <c:v>3110</c:v>
                </c:pt>
                <c:pt idx="650">
                  <c:v>2577</c:v>
                </c:pt>
                <c:pt idx="651">
                  <c:v>1490</c:v>
                </c:pt>
                <c:pt idx="652">
                  <c:v>605</c:v>
                </c:pt>
                <c:pt idx="653">
                  <c:v>218</c:v>
                </c:pt>
                <c:pt idx="654">
                  <c:v>104.80000305175781</c:v>
                </c:pt>
                <c:pt idx="655">
                  <c:v>65.5</c:v>
                </c:pt>
                <c:pt idx="656">
                  <c:v>40.75</c:v>
                </c:pt>
                <c:pt idx="657">
                  <c:v>29</c:v>
                </c:pt>
                <c:pt idx="658">
                  <c:v>28.5</c:v>
                </c:pt>
                <c:pt idx="659">
                  <c:v>43.5</c:v>
                </c:pt>
                <c:pt idx="660">
                  <c:v>59.5</c:v>
                </c:pt>
                <c:pt idx="661">
                  <c:v>68.5</c:v>
                </c:pt>
                <c:pt idx="662">
                  <c:v>58.75</c:v>
                </c:pt>
                <c:pt idx="663">
                  <c:v>54.75</c:v>
                </c:pt>
                <c:pt idx="664">
                  <c:v>61</c:v>
                </c:pt>
                <c:pt idx="665">
                  <c:v>52</c:v>
                </c:pt>
                <c:pt idx="666">
                  <c:v>36.25</c:v>
                </c:pt>
                <c:pt idx="667">
                  <c:v>25.5</c:v>
                </c:pt>
                <c:pt idx="668">
                  <c:v>35</c:v>
                </c:pt>
                <c:pt idx="669">
                  <c:v>54.5</c:v>
                </c:pt>
                <c:pt idx="670">
                  <c:v>49.75</c:v>
                </c:pt>
                <c:pt idx="671">
                  <c:v>48</c:v>
                </c:pt>
                <c:pt idx="672">
                  <c:v>69.5</c:v>
                </c:pt>
                <c:pt idx="673">
                  <c:v>69.75</c:v>
                </c:pt>
                <c:pt idx="674">
                  <c:v>39.25</c:v>
                </c:pt>
                <c:pt idx="675">
                  <c:v>13.5</c:v>
                </c:pt>
                <c:pt idx="676">
                  <c:v>30.25</c:v>
                </c:pt>
                <c:pt idx="677">
                  <c:v>65.75</c:v>
                </c:pt>
                <c:pt idx="678">
                  <c:v>68.25</c:v>
                </c:pt>
                <c:pt idx="679">
                  <c:v>55.25</c:v>
                </c:pt>
                <c:pt idx="680">
                  <c:v>69.25</c:v>
                </c:pt>
                <c:pt idx="681">
                  <c:v>145.5</c:v>
                </c:pt>
                <c:pt idx="682">
                  <c:v>243</c:v>
                </c:pt>
                <c:pt idx="683">
                  <c:v>285.29998779296875</c:v>
                </c:pt>
                <c:pt idx="684">
                  <c:v>320.79998779296875</c:v>
                </c:pt>
                <c:pt idx="685">
                  <c:v>436.5</c:v>
                </c:pt>
                <c:pt idx="686">
                  <c:v>571</c:v>
                </c:pt>
                <c:pt idx="687">
                  <c:v>589.5</c:v>
                </c:pt>
                <c:pt idx="688">
                  <c:v>726.5</c:v>
                </c:pt>
                <c:pt idx="689">
                  <c:v>1049</c:v>
                </c:pt>
                <c:pt idx="690">
                  <c:v>1084</c:v>
                </c:pt>
                <c:pt idx="691">
                  <c:v>830.5</c:v>
                </c:pt>
                <c:pt idx="692">
                  <c:v>576.79998779296875</c:v>
                </c:pt>
                <c:pt idx="693">
                  <c:v>363.79998779296875</c:v>
                </c:pt>
                <c:pt idx="694">
                  <c:v>186.30000305175781</c:v>
                </c:pt>
                <c:pt idx="695">
                  <c:v>75.25</c:v>
                </c:pt>
                <c:pt idx="696">
                  <c:v>55.25</c:v>
                </c:pt>
                <c:pt idx="697">
                  <c:v>50.75</c:v>
                </c:pt>
                <c:pt idx="698">
                  <c:v>49.5</c:v>
                </c:pt>
                <c:pt idx="699">
                  <c:v>73.25</c:v>
                </c:pt>
                <c:pt idx="700">
                  <c:v>76.5</c:v>
                </c:pt>
                <c:pt idx="701">
                  <c:v>49.5</c:v>
                </c:pt>
                <c:pt idx="702">
                  <c:v>17.75</c:v>
                </c:pt>
                <c:pt idx="703">
                  <c:v>9.5</c:v>
                </c:pt>
                <c:pt idx="704">
                  <c:v>22</c:v>
                </c:pt>
                <c:pt idx="705">
                  <c:v>35.75</c:v>
                </c:pt>
                <c:pt idx="706">
                  <c:v>40.25</c:v>
                </c:pt>
                <c:pt idx="707">
                  <c:v>36.5</c:v>
                </c:pt>
                <c:pt idx="708">
                  <c:v>45.5</c:v>
                </c:pt>
                <c:pt idx="709">
                  <c:v>51</c:v>
                </c:pt>
                <c:pt idx="710">
                  <c:v>41.75</c:v>
                </c:pt>
                <c:pt idx="711">
                  <c:v>54.5</c:v>
                </c:pt>
                <c:pt idx="712">
                  <c:v>60.5</c:v>
                </c:pt>
                <c:pt idx="713">
                  <c:v>39.75</c:v>
                </c:pt>
                <c:pt idx="714">
                  <c:v>45.5</c:v>
                </c:pt>
                <c:pt idx="715">
                  <c:v>62.5</c:v>
                </c:pt>
                <c:pt idx="716">
                  <c:v>49</c:v>
                </c:pt>
                <c:pt idx="717">
                  <c:v>52.5</c:v>
                </c:pt>
                <c:pt idx="718">
                  <c:v>93.25</c:v>
                </c:pt>
                <c:pt idx="719">
                  <c:v>95.5</c:v>
                </c:pt>
                <c:pt idx="720">
                  <c:v>83</c:v>
                </c:pt>
                <c:pt idx="721">
                  <c:v>106</c:v>
                </c:pt>
                <c:pt idx="722">
                  <c:v>99</c:v>
                </c:pt>
                <c:pt idx="723">
                  <c:v>71.75</c:v>
                </c:pt>
                <c:pt idx="724">
                  <c:v>115.80000305175781</c:v>
                </c:pt>
                <c:pt idx="725">
                  <c:v>211.80000305175781</c:v>
                </c:pt>
                <c:pt idx="726">
                  <c:v>279.5</c:v>
                </c:pt>
                <c:pt idx="727">
                  <c:v>344.5</c:v>
                </c:pt>
                <c:pt idx="728">
                  <c:v>467</c:v>
                </c:pt>
                <c:pt idx="729">
                  <c:v>585.29998779296875</c:v>
                </c:pt>
                <c:pt idx="730">
                  <c:v>564.79998779296875</c:v>
                </c:pt>
                <c:pt idx="731">
                  <c:v>466.20001220703125</c:v>
                </c:pt>
                <c:pt idx="732">
                  <c:v>411</c:v>
                </c:pt>
                <c:pt idx="733">
                  <c:v>330.29998779296875</c:v>
                </c:pt>
                <c:pt idx="734">
                  <c:v>211.5</c:v>
                </c:pt>
                <c:pt idx="735">
                  <c:v>113.80000305175781</c:v>
                </c:pt>
                <c:pt idx="736">
                  <c:v>55.5</c:v>
                </c:pt>
                <c:pt idx="737">
                  <c:v>32.5</c:v>
                </c:pt>
                <c:pt idx="738">
                  <c:v>18.5</c:v>
                </c:pt>
                <c:pt idx="739">
                  <c:v>11.5</c:v>
                </c:pt>
                <c:pt idx="740">
                  <c:v>19</c:v>
                </c:pt>
                <c:pt idx="741">
                  <c:v>26</c:v>
                </c:pt>
                <c:pt idx="742">
                  <c:v>22.5</c:v>
                </c:pt>
                <c:pt idx="743">
                  <c:v>16.5</c:v>
                </c:pt>
                <c:pt idx="744">
                  <c:v>30.75</c:v>
                </c:pt>
                <c:pt idx="745">
                  <c:v>58</c:v>
                </c:pt>
                <c:pt idx="746">
                  <c:v>50.75</c:v>
                </c:pt>
                <c:pt idx="747">
                  <c:v>21.25</c:v>
                </c:pt>
                <c:pt idx="748">
                  <c:v>4.5</c:v>
                </c:pt>
                <c:pt idx="749">
                  <c:v>3.5</c:v>
                </c:pt>
                <c:pt idx="750">
                  <c:v>25</c:v>
                </c:pt>
                <c:pt idx="751">
                  <c:v>60.25</c:v>
                </c:pt>
                <c:pt idx="752">
                  <c:v>60.75</c:v>
                </c:pt>
                <c:pt idx="753">
                  <c:v>54.25</c:v>
                </c:pt>
                <c:pt idx="754">
                  <c:v>73.5</c:v>
                </c:pt>
                <c:pt idx="755">
                  <c:v>57.25</c:v>
                </c:pt>
                <c:pt idx="756">
                  <c:v>30.75</c:v>
                </c:pt>
                <c:pt idx="757">
                  <c:v>42.75</c:v>
                </c:pt>
                <c:pt idx="758">
                  <c:v>83.25</c:v>
                </c:pt>
                <c:pt idx="759">
                  <c:v>120</c:v>
                </c:pt>
                <c:pt idx="760">
                  <c:v>115</c:v>
                </c:pt>
                <c:pt idx="761">
                  <c:v>130.80000305175781</c:v>
                </c:pt>
                <c:pt idx="762">
                  <c:v>165.5</c:v>
                </c:pt>
                <c:pt idx="763">
                  <c:v>148.5</c:v>
                </c:pt>
                <c:pt idx="764">
                  <c:v>138.80000305175781</c:v>
                </c:pt>
                <c:pt idx="765">
                  <c:v>187.69999694824219</c:v>
                </c:pt>
                <c:pt idx="766">
                  <c:v>315.79998779296875</c:v>
                </c:pt>
                <c:pt idx="767">
                  <c:v>484.79998779296875</c:v>
                </c:pt>
                <c:pt idx="768">
                  <c:v>630.29998779296875</c:v>
                </c:pt>
                <c:pt idx="769">
                  <c:v>762</c:v>
                </c:pt>
                <c:pt idx="770">
                  <c:v>740.5</c:v>
                </c:pt>
                <c:pt idx="771">
                  <c:v>500.29998779296875</c:v>
                </c:pt>
                <c:pt idx="772">
                  <c:v>325</c:v>
                </c:pt>
                <c:pt idx="773">
                  <c:v>294.5</c:v>
                </c:pt>
                <c:pt idx="774">
                  <c:v>213.80000305175781</c:v>
                </c:pt>
                <c:pt idx="775">
                  <c:v>107</c:v>
                </c:pt>
                <c:pt idx="776">
                  <c:v>62.75</c:v>
                </c:pt>
                <c:pt idx="777">
                  <c:v>42.5</c:v>
                </c:pt>
                <c:pt idx="778">
                  <c:v>25.25</c:v>
                </c:pt>
                <c:pt idx="779">
                  <c:v>15.25</c:v>
                </c:pt>
                <c:pt idx="780">
                  <c:v>12</c:v>
                </c:pt>
                <c:pt idx="781">
                  <c:v>28</c:v>
                </c:pt>
                <c:pt idx="782">
                  <c:v>43.25</c:v>
                </c:pt>
                <c:pt idx="783">
                  <c:v>26.25</c:v>
                </c:pt>
                <c:pt idx="784">
                  <c:v>10.25</c:v>
                </c:pt>
                <c:pt idx="785">
                  <c:v>20.75</c:v>
                </c:pt>
                <c:pt idx="786">
                  <c:v>31.25</c:v>
                </c:pt>
                <c:pt idx="787">
                  <c:v>25</c:v>
                </c:pt>
                <c:pt idx="788">
                  <c:v>13.75</c:v>
                </c:pt>
                <c:pt idx="789">
                  <c:v>20.5</c:v>
                </c:pt>
                <c:pt idx="790">
                  <c:v>29.75</c:v>
                </c:pt>
                <c:pt idx="791">
                  <c:v>24</c:v>
                </c:pt>
                <c:pt idx="792">
                  <c:v>35</c:v>
                </c:pt>
                <c:pt idx="793">
                  <c:v>43.75</c:v>
                </c:pt>
                <c:pt idx="794">
                  <c:v>19.5</c:v>
                </c:pt>
                <c:pt idx="795">
                  <c:v>3.75</c:v>
                </c:pt>
                <c:pt idx="796">
                  <c:v>8.25</c:v>
                </c:pt>
                <c:pt idx="797">
                  <c:v>23.75</c:v>
                </c:pt>
                <c:pt idx="798">
                  <c:v>48.25</c:v>
                </c:pt>
                <c:pt idx="799">
                  <c:v>60</c:v>
                </c:pt>
                <c:pt idx="800">
                  <c:v>75.5</c:v>
                </c:pt>
                <c:pt idx="801">
                  <c:v>114</c:v>
                </c:pt>
                <c:pt idx="802">
                  <c:v>122.80000305175781</c:v>
                </c:pt>
                <c:pt idx="803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94-4DC4-948E-8F5FD998394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786.05230712890625</c:v>
                </c:pt>
                <c:pt idx="1">
                  <c:v>792.53570556640625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14670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4-4DC4-948E-8F5FD998394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788.74078369140625</c:v>
                </c:pt>
                <c:pt idx="1">
                  <c:v>788.74078369140625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94-4DC4-948E-8F5FD998394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5319</c:v>
                </c:pt>
                <c:pt idx="1">
                  <c:v>27430</c:v>
                </c:pt>
                <c:pt idx="2">
                  <c:v>77070</c:v>
                </c:pt>
                <c:pt idx="3">
                  <c:v>125100</c:v>
                </c:pt>
                <c:pt idx="4">
                  <c:v>146700</c:v>
                </c:pt>
                <c:pt idx="5">
                  <c:v>131300</c:v>
                </c:pt>
                <c:pt idx="6">
                  <c:v>95040</c:v>
                </c:pt>
                <c:pt idx="7">
                  <c:v>60810</c:v>
                </c:pt>
                <c:pt idx="8">
                  <c:v>40440</c:v>
                </c:pt>
                <c:pt idx="9">
                  <c:v>40860</c:v>
                </c:pt>
                <c:pt idx="10">
                  <c:v>42660</c:v>
                </c:pt>
                <c:pt idx="11">
                  <c:v>38840</c:v>
                </c:pt>
                <c:pt idx="12">
                  <c:v>30210</c:v>
                </c:pt>
                <c:pt idx="13">
                  <c:v>17640</c:v>
                </c:pt>
                <c:pt idx="14">
                  <c:v>8208</c:v>
                </c:pt>
                <c:pt idx="15">
                  <c:v>3110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94-4DC4-948E-8F5FD998394A}"/>
            </c:ext>
          </c:extLst>
        </c:ser>
        <c:ser>
          <c:idx val="4"/>
          <c:order val="4"/>
          <c:tx>
            <c:v>Binomial p = 0.378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4538.5359722658404</c:v>
                </c:pt>
                <c:pt idx="1">
                  <c:v>27568.466097198376</c:v>
                </c:pt>
                <c:pt idx="2">
                  <c:v>77051.543181263318</c:v>
                </c:pt>
                <c:pt idx="3">
                  <c:v>125059.25924149371</c:v>
                </c:pt>
                <c:pt idx="4">
                  <c:v>146731.61796824913</c:v>
                </c:pt>
                <c:pt idx="5">
                  <c:v>131572.68998216349</c:v>
                </c:pt>
                <c:pt idx="6">
                  <c:v>94644.717271356116</c:v>
                </c:pt>
                <c:pt idx="7">
                  <c:v>60223.844712857528</c:v>
                </c:pt>
                <c:pt idx="8">
                  <c:v>42287.91725362838</c:v>
                </c:pt>
                <c:pt idx="9">
                  <c:v>39665.794011406892</c:v>
                </c:pt>
                <c:pt idx="10">
                  <c:v>42049.782323129948</c:v>
                </c:pt>
                <c:pt idx="11">
                  <c:v>39746.18127752946</c:v>
                </c:pt>
                <c:pt idx="12">
                  <c:v>29997.501586094808</c:v>
                </c:pt>
                <c:pt idx="13">
                  <c:v>17487.625781561637</c:v>
                </c:pt>
                <c:pt idx="14">
                  <c:v>7864.9320941052611</c:v>
                </c:pt>
                <c:pt idx="15">
                  <c:v>2803.0383620030402</c:v>
                </c:pt>
                <c:pt idx="16">
                  <c:v>811.64833014490637</c:v>
                </c:pt>
                <c:pt idx="17">
                  <c:v>190.23962863832227</c:v>
                </c:pt>
                <c:pt idx="18">
                  <c:v>35.135154747041987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94-4DC4-948E-8F5FD998394A}"/>
            </c:ext>
          </c:extLst>
        </c:ser>
        <c:ser>
          <c:idx val="5"/>
          <c:order val="5"/>
          <c:tx>
            <c:v>Bimodal(1) 2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{17 min}'!$M$1:$M$31</c:f>
              <c:numCache>
                <c:formatCode>General</c:formatCode>
                <c:ptCount val="31"/>
                <c:pt idx="0">
                  <c:v>166.42861079558537</c:v>
                </c:pt>
                <c:pt idx="1">
                  <c:v>2042.9815064242709</c:v>
                </c:pt>
                <c:pt idx="2">
                  <c:v>7071.6924904966081</c:v>
                </c:pt>
                <c:pt idx="3">
                  <c:v>5131.0669979108779</c:v>
                </c:pt>
                <c:pt idx="4">
                  <c:v>2284.6078284805485</c:v>
                </c:pt>
                <c:pt idx="5">
                  <c:v>758.09795858261521</c:v>
                </c:pt>
                <c:pt idx="6">
                  <c:v>204.4825973326794</c:v>
                </c:pt>
                <c:pt idx="7">
                  <c:v>47.014275703439253</c:v>
                </c:pt>
                <c:pt idx="8">
                  <c:v>9.4941161936623768</c:v>
                </c:pt>
                <c:pt idx="9">
                  <c:v>1.7187204782968935</c:v>
                </c:pt>
                <c:pt idx="10">
                  <c:v>0.28307409011103751</c:v>
                </c:pt>
                <c:pt idx="11">
                  <c:v>4.2892146892200091E-2</c:v>
                </c:pt>
                <c:pt idx="12">
                  <c:v>6.0312132355626654E-3</c:v>
                </c:pt>
                <c:pt idx="13">
                  <c:v>7.9236187875572205E-4</c:v>
                </c:pt>
                <c:pt idx="14">
                  <c:v>9.7459884652285905E-5</c:v>
                </c:pt>
                <c:pt idx="15">
                  <c:v>1.09620209861231E-5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94-4DC4-948E-8F5FD998394A}"/>
            </c:ext>
          </c:extLst>
        </c:ser>
        <c:ser>
          <c:idx val="6"/>
          <c:order val="6"/>
          <c:tx>
            <c:v>Bimodal(2) 11.7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{17 min}'!$O$1:$O$31</c:f>
              <c:numCache>
                <c:formatCode>General</c:formatCode>
                <c:ptCount val="31"/>
                <c:pt idx="0">
                  <c:v>4372.1005152308071</c:v>
                </c:pt>
                <c:pt idx="1">
                  <c:v>25525.264541696361</c:v>
                </c:pt>
                <c:pt idx="2">
                  <c:v>69976.558410702928</c:v>
                </c:pt>
                <c:pt idx="3">
                  <c:v>119897.7780963409</c:v>
                </c:pt>
                <c:pt idx="4">
                  <c:v>144252.99346695447</c:v>
                </c:pt>
                <c:pt idx="5">
                  <c:v>129909.15712919524</c:v>
                </c:pt>
                <c:pt idx="6">
                  <c:v>91245.530301168488</c:v>
                </c:pt>
                <c:pt idx="7">
                  <c:v>51491.2442486523</c:v>
                </c:pt>
                <c:pt idx="8">
                  <c:v>23902.570810029836</c:v>
                </c:pt>
                <c:pt idx="9">
                  <c:v>9313.5652026706739</c:v>
                </c:pt>
                <c:pt idx="10">
                  <c:v>2995.068911116135</c:v>
                </c:pt>
                <c:pt idx="11">
                  <c:v>827.06457210965561</c:v>
                </c:pt>
                <c:pt idx="12">
                  <c:v>195.28653722596039</c:v>
                </c:pt>
                <c:pt idx="13">
                  <c:v>40.447536855420907</c:v>
                </c:pt>
                <c:pt idx="14">
                  <c:v>7.8030217819795453</c:v>
                </c:pt>
                <c:pt idx="15">
                  <c:v>1.505878136475318</c:v>
                </c:pt>
                <c:pt idx="16">
                  <c:v>0.29133698292110322</c:v>
                </c:pt>
                <c:pt idx="17">
                  <c:v>5.2498749356874611E-2</c:v>
                </c:pt>
                <c:pt idx="18">
                  <c:v>8.341043891298203E-3</c:v>
                </c:pt>
                <c:pt idx="19">
                  <c:v>1.174528417729358E-3</c:v>
                </c:pt>
                <c:pt idx="20">
                  <c:v>1.5083173619049562E-4</c:v>
                </c:pt>
                <c:pt idx="21">
                  <c:v>1.7334497204817788E-5</c:v>
                </c:pt>
                <c:pt idx="22">
                  <c:v>1.6788401593738975E-6</c:v>
                </c:pt>
                <c:pt idx="23">
                  <c:v>1.2387073928836839E-7</c:v>
                </c:pt>
                <c:pt idx="24">
                  <c:v>5.8485439316883977E-9</c:v>
                </c:pt>
                <c:pt idx="25">
                  <c:v>1.1614084741877128E-10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94-4DC4-948E-8F5FD998394A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{17 min}'!$V$1:$V$31</c:f>
              <c:numCache>
                <c:formatCode>General</c:formatCode>
                <c:ptCount val="31"/>
                <c:pt idx="0">
                  <c:v>6.8462394487781124E-3</c:v>
                </c:pt>
                <c:pt idx="1">
                  <c:v>0.22004907774296828</c:v>
                </c:pt>
                <c:pt idx="2">
                  <c:v>3.2922800637692355</c:v>
                </c:pt>
                <c:pt idx="3">
                  <c:v>30.41414724193557</c:v>
                </c:pt>
                <c:pt idx="4">
                  <c:v>194.01667281413353</c:v>
                </c:pt>
                <c:pt idx="5">
                  <c:v>905.43489438563131</c:v>
                </c:pt>
                <c:pt idx="6">
                  <c:v>3194.7043728549434</c:v>
                </c:pt>
                <c:pt idx="7">
                  <c:v>8685.5861885017875</c:v>
                </c:pt>
                <c:pt idx="8">
                  <c:v>18375.852327404882</c:v>
                </c:pt>
                <c:pt idx="9">
                  <c:v>30350.510088257921</c:v>
                </c:pt>
                <c:pt idx="10">
                  <c:v>39054.430337923703</c:v>
                </c:pt>
                <c:pt idx="11">
                  <c:v>38919.073813272909</c:v>
                </c:pt>
                <c:pt idx="12">
                  <c:v>29802.209017655612</c:v>
                </c:pt>
                <c:pt idx="13">
                  <c:v>17447.177452344338</c:v>
                </c:pt>
                <c:pt idx="14">
                  <c:v>7857.1289748633972</c:v>
                </c:pt>
                <c:pt idx="15">
                  <c:v>2801.5324729045437</c:v>
                </c:pt>
                <c:pt idx="16">
                  <c:v>811.35699316198532</c:v>
                </c:pt>
                <c:pt idx="17">
                  <c:v>190.18712988896539</c:v>
                </c:pt>
                <c:pt idx="18">
                  <c:v>35.126813703150688</c:v>
                </c:pt>
                <c:pt idx="19">
                  <c:v>5.6152589987383381</c:v>
                </c:pt>
                <c:pt idx="20">
                  <c:v>1.2372761990328622</c:v>
                </c:pt>
                <c:pt idx="21">
                  <c:v>0.28342235124670018</c:v>
                </c:pt>
                <c:pt idx="22">
                  <c:v>4.3219512019151474E-2</c:v>
                </c:pt>
                <c:pt idx="23">
                  <c:v>6.1299514756778606E-3</c:v>
                </c:pt>
                <c:pt idx="24">
                  <c:v>8.1014800044562683E-4</c:v>
                </c:pt>
                <c:pt idx="25">
                  <c:v>9.7987998422268183E-5</c:v>
                </c:pt>
                <c:pt idx="26">
                  <c:v>9.8887112181557148E-6</c:v>
                </c:pt>
                <c:pt idx="27">
                  <c:v>5.924307971333277E-7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94-4DC4-948E-8F5FD998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47472"/>
        <c:axId val="891740400"/>
      </c:scatterChart>
      <c:valAx>
        <c:axId val="89174747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40400"/>
        <c:crosses val="autoZero"/>
        <c:crossBetween val="midCat"/>
      </c:valAx>
      <c:valAx>
        <c:axId val="89174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474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{17 min}'!$I$78</c:f>
              <c:numCache>
                <c:formatCode>General</c:formatCode>
                <c:ptCount val="1"/>
                <c:pt idx="0">
                  <c:v>0.1003670574342635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658-4CC6-AC40-B5EAC709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1743312"/>
        <c:axId val="891747472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658-4CC6-AC40-B5EAC709F9D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658-4CC6-AC40-B5EAC709F9D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658-4CC6-AC40-B5EAC709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43312"/>
        <c:axId val="891747472"/>
      </c:scatterChart>
      <c:catAx>
        <c:axId val="8917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747472"/>
        <c:crosses val="autoZero"/>
        <c:auto val="1"/>
        <c:lblAlgn val="ctr"/>
        <c:lblOffset val="100"/>
        <c:noMultiLvlLbl val="0"/>
      </c:catAx>
      <c:valAx>
        <c:axId val="8917474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174331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{17 min}'!$K$101:$K$120</c:f>
              <c:numCache>
                <c:formatCode>General</c:formatCode>
                <c:ptCount val="20"/>
                <c:pt idx="0">
                  <c:v>2.7275194283571751</c:v>
                </c:pt>
                <c:pt idx="1">
                  <c:v>2.7657552400122647</c:v>
                </c:pt>
                <c:pt idx="2">
                  <c:v>2.3046283562256669</c:v>
                </c:pt>
                <c:pt idx="3">
                  <c:v>2.0286984965924706</c:v>
                </c:pt>
                <c:pt idx="4">
                  <c:v>2.5251249098741684</c:v>
                </c:pt>
                <c:pt idx="5">
                  <c:v>2.7503839412467928</c:v>
                </c:pt>
                <c:pt idx="6">
                  <c:v>2.1354745642546833</c:v>
                </c:pt>
                <c:pt idx="7">
                  <c:v>3.45365967045552</c:v>
                </c:pt>
                <c:pt idx="8">
                  <c:v>2.4562983709975832</c:v>
                </c:pt>
                <c:pt idx="9">
                  <c:v>1.0656438936115555</c:v>
                </c:pt>
              </c:numCache>
            </c:numRef>
          </c:xVal>
          <c:yVal>
            <c:numRef>
              <c:f>'Sheet1 {17 min}'!$Q$101:$Q$120</c:f>
              <c:numCache>
                <c:formatCode>General</c:formatCode>
                <c:ptCount val="20"/>
                <c:pt idx="0">
                  <c:v>0.50126511582574251</c:v>
                </c:pt>
                <c:pt idx="1">
                  <c:v>0.40997396176124096</c:v>
                </c:pt>
                <c:pt idx="2">
                  <c:v>0.18174553058582618</c:v>
                </c:pt>
                <c:pt idx="3">
                  <c:v>9.1414400047604399E-2</c:v>
                </c:pt>
                <c:pt idx="4">
                  <c:v>0.19926332495911733</c:v>
                </c:pt>
                <c:pt idx="5">
                  <c:v>0.56217524861071566</c:v>
                </c:pt>
                <c:pt idx="6">
                  <c:v>0.38929747608271992</c:v>
                </c:pt>
                <c:pt idx="7">
                  <c:v>0.73344226155812653</c:v>
                </c:pt>
                <c:pt idx="8">
                  <c:v>0.13564871789390603</c:v>
                </c:pt>
                <c:pt idx="9">
                  <c:v>7.1144104361907934E-3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9-42AE-BE14-276ADA6A48E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{17 min}'!$M$101:$M$120</c:f>
              <c:numCache>
                <c:formatCode>General</c:formatCode>
                <c:ptCount val="20"/>
                <c:pt idx="0">
                  <c:v>4.6160358639424111</c:v>
                </c:pt>
                <c:pt idx="1">
                  <c:v>4.0438046385015216</c:v>
                </c:pt>
                <c:pt idx="2">
                  <c:v>3.7737958304460437</c:v>
                </c:pt>
                <c:pt idx="3">
                  <c:v>3.571541324973178</c:v>
                </c:pt>
                <c:pt idx="4">
                  <c:v>3.8325988072187811</c:v>
                </c:pt>
                <c:pt idx="5">
                  <c:v>4.9608370292779407</c:v>
                </c:pt>
                <c:pt idx="6">
                  <c:v>4.4308147395277757</c:v>
                </c:pt>
                <c:pt idx="7">
                  <c:v>3.701925043860971</c:v>
                </c:pt>
                <c:pt idx="8">
                  <c:v>3.9046019810137658</c:v>
                </c:pt>
                <c:pt idx="9">
                  <c:v>3.5186099438022977</c:v>
                </c:pt>
              </c:numCache>
            </c:numRef>
          </c:xVal>
          <c:yVal>
            <c:numRef>
              <c:f>'Sheet1 {17 min}'!$R$101:$R$120</c:f>
              <c:numCache>
                <c:formatCode>General</c:formatCode>
                <c:ptCount val="20"/>
                <c:pt idx="0">
                  <c:v>0.26149654165452829</c:v>
                </c:pt>
                <c:pt idx="1">
                  <c:v>0.32617946078067039</c:v>
                </c:pt>
                <c:pt idx="2">
                  <c:v>0.58234966625163676</c:v>
                </c:pt>
                <c:pt idx="3">
                  <c:v>0.68160795937437402</c:v>
                </c:pt>
                <c:pt idx="4">
                  <c:v>0.56855053894553964</c:v>
                </c:pt>
                <c:pt idx="5">
                  <c:v>0.18657860148017644</c:v>
                </c:pt>
                <c:pt idx="6">
                  <c:v>0.36496227590691466</c:v>
                </c:pt>
                <c:pt idx="7">
                  <c:v>3.9576196969231425E-2</c:v>
                </c:pt>
                <c:pt idx="8">
                  <c:v>0.67081220678786191</c:v>
                </c:pt>
                <c:pt idx="9">
                  <c:v>0.76595798137227555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9-42AE-BE14-276ADA6A48E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{17 min}'!$O$101:$O$120</c:f>
              <c:numCache>
                <c:formatCode>General</c:formatCode>
                <c:ptCount val="20"/>
                <c:pt idx="0">
                  <c:v>9.4336102827463488</c:v>
                </c:pt>
                <c:pt idx="1">
                  <c:v>9.2218436748936696</c:v>
                </c:pt>
                <c:pt idx="2">
                  <c:v>9.5892398631943436</c:v>
                </c:pt>
                <c:pt idx="3">
                  <c:v>9.5615065742549117</c:v>
                </c:pt>
                <c:pt idx="4">
                  <c:v>9.3429653093953142</c:v>
                </c:pt>
                <c:pt idx="5">
                  <c:v>9.4863044400570811</c:v>
                </c:pt>
                <c:pt idx="6">
                  <c:v>9.0675552118866545</c:v>
                </c:pt>
                <c:pt idx="7">
                  <c:v>9.5763551618384675</c:v>
                </c:pt>
                <c:pt idx="8">
                  <c:v>9.8136269363317119</c:v>
                </c:pt>
                <c:pt idx="9">
                  <c:v>9.5568946168412658</c:v>
                </c:pt>
              </c:numCache>
            </c:numRef>
          </c:xVal>
          <c:yVal>
            <c:numRef>
              <c:f>'Sheet1 {17 min}'!$S$101:$S$120</c:f>
              <c:numCache>
                <c:formatCode>General</c:formatCode>
                <c:ptCount val="20"/>
                <c:pt idx="0">
                  <c:v>0.23723834251972917</c:v>
                </c:pt>
                <c:pt idx="1">
                  <c:v>0.26384657745808865</c:v>
                </c:pt>
                <c:pt idx="2">
                  <c:v>0.23590480316253717</c:v>
                </c:pt>
                <c:pt idx="3">
                  <c:v>0.22697764057802167</c:v>
                </c:pt>
                <c:pt idx="4">
                  <c:v>0.23218613609534292</c:v>
                </c:pt>
                <c:pt idx="5">
                  <c:v>0.25124614990910799</c:v>
                </c:pt>
                <c:pt idx="6">
                  <c:v>0.24574024801036531</c:v>
                </c:pt>
                <c:pt idx="7">
                  <c:v>0.22698154147264205</c:v>
                </c:pt>
                <c:pt idx="8">
                  <c:v>0.1935390753182322</c:v>
                </c:pt>
                <c:pt idx="9">
                  <c:v>0.2269276081915336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9-42AE-BE14-276ADA6A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9568"/>
        <c:axId val="891738320"/>
      </c:scatterChart>
      <c:valAx>
        <c:axId val="89173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38320"/>
        <c:crosses val="autoZero"/>
        <c:crossBetween val="midCat"/>
      </c:valAx>
      <c:valAx>
        <c:axId val="891738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3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{18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{18 min}'!$B$1:$B$804</c:f>
              <c:numCache>
                <c:formatCode>General</c:formatCode>
                <c:ptCount val="804"/>
                <c:pt idx="0">
                  <c:v>219.5</c:v>
                </c:pt>
                <c:pt idx="1">
                  <c:v>153</c:v>
                </c:pt>
                <c:pt idx="2">
                  <c:v>89.25</c:v>
                </c:pt>
                <c:pt idx="3">
                  <c:v>92</c:v>
                </c:pt>
                <c:pt idx="4">
                  <c:v>124.5</c:v>
                </c:pt>
                <c:pt idx="5">
                  <c:v>104.5</c:v>
                </c:pt>
                <c:pt idx="6">
                  <c:v>43.5</c:v>
                </c:pt>
                <c:pt idx="7">
                  <c:v>10.25</c:v>
                </c:pt>
                <c:pt idx="8">
                  <c:v>14.5</c:v>
                </c:pt>
                <c:pt idx="9">
                  <c:v>29.75</c:v>
                </c:pt>
                <c:pt idx="10">
                  <c:v>35.5</c:v>
                </c:pt>
                <c:pt idx="11">
                  <c:v>26.5</c:v>
                </c:pt>
                <c:pt idx="12">
                  <c:v>9.75</c:v>
                </c:pt>
                <c:pt idx="13">
                  <c:v>17</c:v>
                </c:pt>
                <c:pt idx="14">
                  <c:v>53.25</c:v>
                </c:pt>
                <c:pt idx="15">
                  <c:v>59.5</c:v>
                </c:pt>
                <c:pt idx="16">
                  <c:v>52</c:v>
                </c:pt>
                <c:pt idx="17">
                  <c:v>72.75</c:v>
                </c:pt>
                <c:pt idx="18">
                  <c:v>75.5</c:v>
                </c:pt>
                <c:pt idx="19">
                  <c:v>69.25</c:v>
                </c:pt>
                <c:pt idx="20">
                  <c:v>94.5</c:v>
                </c:pt>
                <c:pt idx="21">
                  <c:v>122.19999694824219</c:v>
                </c:pt>
                <c:pt idx="22">
                  <c:v>105.5</c:v>
                </c:pt>
                <c:pt idx="23">
                  <c:v>73.5</c:v>
                </c:pt>
                <c:pt idx="24">
                  <c:v>82.25</c:v>
                </c:pt>
                <c:pt idx="25">
                  <c:v>93</c:v>
                </c:pt>
                <c:pt idx="26">
                  <c:v>88.5</c:v>
                </c:pt>
                <c:pt idx="27">
                  <c:v>128.5</c:v>
                </c:pt>
                <c:pt idx="28">
                  <c:v>181.5</c:v>
                </c:pt>
                <c:pt idx="29">
                  <c:v>181.69999694824219</c:v>
                </c:pt>
                <c:pt idx="30">
                  <c:v>156.69999694824219</c:v>
                </c:pt>
                <c:pt idx="31">
                  <c:v>169</c:v>
                </c:pt>
                <c:pt idx="32">
                  <c:v>240.80000305175781</c:v>
                </c:pt>
                <c:pt idx="33">
                  <c:v>374</c:v>
                </c:pt>
                <c:pt idx="34">
                  <c:v>460.29998779296875</c:v>
                </c:pt>
                <c:pt idx="35">
                  <c:v>354.70001220703125</c:v>
                </c:pt>
                <c:pt idx="36">
                  <c:v>262.29998779296875</c:v>
                </c:pt>
                <c:pt idx="37">
                  <c:v>319</c:v>
                </c:pt>
                <c:pt idx="38">
                  <c:v>373.20001220703125</c:v>
                </c:pt>
                <c:pt idx="39">
                  <c:v>403.70001220703125</c:v>
                </c:pt>
                <c:pt idx="40">
                  <c:v>387.70001220703125</c:v>
                </c:pt>
                <c:pt idx="41">
                  <c:v>262</c:v>
                </c:pt>
                <c:pt idx="42">
                  <c:v>109</c:v>
                </c:pt>
                <c:pt idx="43">
                  <c:v>36.25</c:v>
                </c:pt>
                <c:pt idx="44">
                  <c:v>23.5</c:v>
                </c:pt>
                <c:pt idx="45">
                  <c:v>20.25</c:v>
                </c:pt>
                <c:pt idx="46">
                  <c:v>11.25</c:v>
                </c:pt>
                <c:pt idx="47">
                  <c:v>4.25</c:v>
                </c:pt>
                <c:pt idx="48">
                  <c:v>6</c:v>
                </c:pt>
                <c:pt idx="49">
                  <c:v>9.25</c:v>
                </c:pt>
                <c:pt idx="50">
                  <c:v>14</c:v>
                </c:pt>
                <c:pt idx="51">
                  <c:v>22.75</c:v>
                </c:pt>
                <c:pt idx="52">
                  <c:v>30.25</c:v>
                </c:pt>
                <c:pt idx="53">
                  <c:v>29.5</c:v>
                </c:pt>
                <c:pt idx="54">
                  <c:v>24.75</c:v>
                </c:pt>
                <c:pt idx="55">
                  <c:v>13</c:v>
                </c:pt>
                <c:pt idx="56">
                  <c:v>2</c:v>
                </c:pt>
                <c:pt idx="57">
                  <c:v>4.75</c:v>
                </c:pt>
                <c:pt idx="58">
                  <c:v>24.5</c:v>
                </c:pt>
                <c:pt idx="59">
                  <c:v>59</c:v>
                </c:pt>
                <c:pt idx="60">
                  <c:v>70</c:v>
                </c:pt>
                <c:pt idx="61">
                  <c:v>56</c:v>
                </c:pt>
                <c:pt idx="62">
                  <c:v>44.75</c:v>
                </c:pt>
                <c:pt idx="63">
                  <c:v>25.75</c:v>
                </c:pt>
                <c:pt idx="64">
                  <c:v>33</c:v>
                </c:pt>
                <c:pt idx="65">
                  <c:v>48.75</c:v>
                </c:pt>
                <c:pt idx="66">
                  <c:v>27</c:v>
                </c:pt>
                <c:pt idx="67">
                  <c:v>20</c:v>
                </c:pt>
                <c:pt idx="68">
                  <c:v>65.75</c:v>
                </c:pt>
                <c:pt idx="69">
                  <c:v>101.5</c:v>
                </c:pt>
                <c:pt idx="70">
                  <c:v>88</c:v>
                </c:pt>
                <c:pt idx="71">
                  <c:v>103.30000305175781</c:v>
                </c:pt>
                <c:pt idx="72">
                  <c:v>155</c:v>
                </c:pt>
                <c:pt idx="73">
                  <c:v>203</c:v>
                </c:pt>
                <c:pt idx="74">
                  <c:v>359.79998779296875</c:v>
                </c:pt>
                <c:pt idx="75">
                  <c:v>575.29998779296875</c:v>
                </c:pt>
                <c:pt idx="76">
                  <c:v>602.29998779296875</c:v>
                </c:pt>
                <c:pt idx="77">
                  <c:v>559.79998779296875</c:v>
                </c:pt>
                <c:pt idx="78">
                  <c:v>640.5</c:v>
                </c:pt>
                <c:pt idx="79">
                  <c:v>738.5</c:v>
                </c:pt>
                <c:pt idx="80">
                  <c:v>658.20001220703125</c:v>
                </c:pt>
                <c:pt idx="81">
                  <c:v>426.5</c:v>
                </c:pt>
                <c:pt idx="82">
                  <c:v>251</c:v>
                </c:pt>
                <c:pt idx="83">
                  <c:v>133.5</c:v>
                </c:pt>
                <c:pt idx="84">
                  <c:v>56.5</c:v>
                </c:pt>
                <c:pt idx="85">
                  <c:v>37.75</c:v>
                </c:pt>
                <c:pt idx="86">
                  <c:v>27.5</c:v>
                </c:pt>
                <c:pt idx="87">
                  <c:v>31</c:v>
                </c:pt>
                <c:pt idx="88">
                  <c:v>60.75</c:v>
                </c:pt>
                <c:pt idx="89">
                  <c:v>68.25</c:v>
                </c:pt>
                <c:pt idx="90">
                  <c:v>37.5</c:v>
                </c:pt>
                <c:pt idx="91">
                  <c:v>31</c:v>
                </c:pt>
                <c:pt idx="92">
                  <c:v>56.75</c:v>
                </c:pt>
                <c:pt idx="93">
                  <c:v>63.25</c:v>
                </c:pt>
                <c:pt idx="94">
                  <c:v>54.75</c:v>
                </c:pt>
                <c:pt idx="95">
                  <c:v>46.5</c:v>
                </c:pt>
                <c:pt idx="96">
                  <c:v>28.5</c:v>
                </c:pt>
                <c:pt idx="97">
                  <c:v>14</c:v>
                </c:pt>
                <c:pt idx="98">
                  <c:v>28.5</c:v>
                </c:pt>
                <c:pt idx="99">
                  <c:v>94.25</c:v>
                </c:pt>
                <c:pt idx="100">
                  <c:v>152.30000305175781</c:v>
                </c:pt>
                <c:pt idx="101">
                  <c:v>163.5</c:v>
                </c:pt>
                <c:pt idx="102">
                  <c:v>153.5</c:v>
                </c:pt>
                <c:pt idx="103">
                  <c:v>121.5</c:v>
                </c:pt>
                <c:pt idx="104">
                  <c:v>99</c:v>
                </c:pt>
                <c:pt idx="105">
                  <c:v>78.5</c:v>
                </c:pt>
                <c:pt idx="106">
                  <c:v>44.25</c:v>
                </c:pt>
                <c:pt idx="107">
                  <c:v>45.25</c:v>
                </c:pt>
                <c:pt idx="108">
                  <c:v>108.30000305175781</c:v>
                </c:pt>
                <c:pt idx="109">
                  <c:v>216.80000305175781</c:v>
                </c:pt>
                <c:pt idx="110">
                  <c:v>264.79998779296875</c:v>
                </c:pt>
                <c:pt idx="111">
                  <c:v>226</c:v>
                </c:pt>
                <c:pt idx="112">
                  <c:v>264</c:v>
                </c:pt>
                <c:pt idx="113">
                  <c:v>349.5</c:v>
                </c:pt>
                <c:pt idx="114">
                  <c:v>473</c:v>
                </c:pt>
                <c:pt idx="115">
                  <c:v>656.5</c:v>
                </c:pt>
                <c:pt idx="116">
                  <c:v>700.79998779296875</c:v>
                </c:pt>
                <c:pt idx="117">
                  <c:v>642.5</c:v>
                </c:pt>
                <c:pt idx="118">
                  <c:v>597.29998779296875</c:v>
                </c:pt>
                <c:pt idx="119">
                  <c:v>635.5</c:v>
                </c:pt>
                <c:pt idx="120">
                  <c:v>699.20001220703125</c:v>
                </c:pt>
                <c:pt idx="121">
                  <c:v>632</c:v>
                </c:pt>
                <c:pt idx="122">
                  <c:v>459</c:v>
                </c:pt>
                <c:pt idx="123">
                  <c:v>230.30000305175781</c:v>
                </c:pt>
                <c:pt idx="124">
                  <c:v>90</c:v>
                </c:pt>
                <c:pt idx="125">
                  <c:v>66.5</c:v>
                </c:pt>
                <c:pt idx="126">
                  <c:v>45.25</c:v>
                </c:pt>
                <c:pt idx="127">
                  <c:v>26.75</c:v>
                </c:pt>
                <c:pt idx="128">
                  <c:v>21.25</c:v>
                </c:pt>
                <c:pt idx="129">
                  <c:v>14.5</c:v>
                </c:pt>
                <c:pt idx="130">
                  <c:v>18.75</c:v>
                </c:pt>
                <c:pt idx="131">
                  <c:v>38.75</c:v>
                </c:pt>
                <c:pt idx="132">
                  <c:v>45.5</c:v>
                </c:pt>
                <c:pt idx="133">
                  <c:v>34.25</c:v>
                </c:pt>
                <c:pt idx="134">
                  <c:v>38.75</c:v>
                </c:pt>
                <c:pt idx="135">
                  <c:v>52.5</c:v>
                </c:pt>
                <c:pt idx="136">
                  <c:v>51.75</c:v>
                </c:pt>
                <c:pt idx="137">
                  <c:v>53.25</c:v>
                </c:pt>
                <c:pt idx="138">
                  <c:v>61.25</c:v>
                </c:pt>
                <c:pt idx="139">
                  <c:v>85.25</c:v>
                </c:pt>
                <c:pt idx="140">
                  <c:v>138.80000305175781</c:v>
                </c:pt>
                <c:pt idx="141">
                  <c:v>161.30000305175781</c:v>
                </c:pt>
                <c:pt idx="142">
                  <c:v>105.30000305175781</c:v>
                </c:pt>
                <c:pt idx="143">
                  <c:v>48.25</c:v>
                </c:pt>
                <c:pt idx="144">
                  <c:v>62.5</c:v>
                </c:pt>
                <c:pt idx="145">
                  <c:v>98</c:v>
                </c:pt>
                <c:pt idx="146">
                  <c:v>105.5</c:v>
                </c:pt>
                <c:pt idx="147">
                  <c:v>100.5</c:v>
                </c:pt>
                <c:pt idx="148">
                  <c:v>100.80000305175781</c:v>
                </c:pt>
                <c:pt idx="149">
                  <c:v>129.5</c:v>
                </c:pt>
                <c:pt idx="150">
                  <c:v>134</c:v>
                </c:pt>
                <c:pt idx="151">
                  <c:v>84.5</c:v>
                </c:pt>
                <c:pt idx="152">
                  <c:v>118</c:v>
                </c:pt>
                <c:pt idx="153">
                  <c:v>254</c:v>
                </c:pt>
                <c:pt idx="154">
                  <c:v>339.5</c:v>
                </c:pt>
                <c:pt idx="155">
                  <c:v>342</c:v>
                </c:pt>
                <c:pt idx="156">
                  <c:v>311.79998779296875</c:v>
                </c:pt>
                <c:pt idx="157">
                  <c:v>297.79998779296875</c:v>
                </c:pt>
                <c:pt idx="158">
                  <c:v>365.5</c:v>
                </c:pt>
                <c:pt idx="159">
                  <c:v>500.29998779296875</c:v>
                </c:pt>
                <c:pt idx="160">
                  <c:v>735.5</c:v>
                </c:pt>
                <c:pt idx="161">
                  <c:v>972</c:v>
                </c:pt>
                <c:pt idx="162">
                  <c:v>881.5</c:v>
                </c:pt>
                <c:pt idx="163">
                  <c:v>568</c:v>
                </c:pt>
                <c:pt idx="164">
                  <c:v>349.5</c:v>
                </c:pt>
                <c:pt idx="165">
                  <c:v>206</c:v>
                </c:pt>
                <c:pt idx="166">
                  <c:v>91.75</c:v>
                </c:pt>
                <c:pt idx="167">
                  <c:v>57.25</c:v>
                </c:pt>
                <c:pt idx="168">
                  <c:v>89.5</c:v>
                </c:pt>
                <c:pt idx="169">
                  <c:v>105.30000305175781</c:v>
                </c:pt>
                <c:pt idx="170">
                  <c:v>79.75</c:v>
                </c:pt>
                <c:pt idx="171">
                  <c:v>48</c:v>
                </c:pt>
                <c:pt idx="172">
                  <c:v>21.75</c:v>
                </c:pt>
                <c:pt idx="173">
                  <c:v>19</c:v>
                </c:pt>
                <c:pt idx="174">
                  <c:v>25</c:v>
                </c:pt>
                <c:pt idx="175">
                  <c:v>18.5</c:v>
                </c:pt>
                <c:pt idx="176">
                  <c:v>25.5</c:v>
                </c:pt>
                <c:pt idx="177">
                  <c:v>60</c:v>
                </c:pt>
                <c:pt idx="178">
                  <c:v>78.75</c:v>
                </c:pt>
                <c:pt idx="179">
                  <c:v>52</c:v>
                </c:pt>
                <c:pt idx="180">
                  <c:v>33.25</c:v>
                </c:pt>
                <c:pt idx="181">
                  <c:v>57.25</c:v>
                </c:pt>
                <c:pt idx="182">
                  <c:v>83.25</c:v>
                </c:pt>
                <c:pt idx="183">
                  <c:v>126.5</c:v>
                </c:pt>
                <c:pt idx="184">
                  <c:v>210.30000305175781</c:v>
                </c:pt>
                <c:pt idx="185">
                  <c:v>241.80000305175781</c:v>
                </c:pt>
                <c:pt idx="186">
                  <c:v>183.5</c:v>
                </c:pt>
                <c:pt idx="187">
                  <c:v>116.30000305175781</c:v>
                </c:pt>
                <c:pt idx="188">
                  <c:v>80</c:v>
                </c:pt>
                <c:pt idx="189">
                  <c:v>82.25</c:v>
                </c:pt>
                <c:pt idx="190">
                  <c:v>124.5</c:v>
                </c:pt>
                <c:pt idx="191">
                  <c:v>160.69999694824219</c:v>
                </c:pt>
                <c:pt idx="192">
                  <c:v>195.19999694824219</c:v>
                </c:pt>
                <c:pt idx="193">
                  <c:v>288.79998779296875</c:v>
                </c:pt>
                <c:pt idx="194">
                  <c:v>433.79998779296875</c:v>
                </c:pt>
                <c:pt idx="195">
                  <c:v>577</c:v>
                </c:pt>
                <c:pt idx="196">
                  <c:v>701.79998779296875</c:v>
                </c:pt>
                <c:pt idx="197">
                  <c:v>904</c:v>
                </c:pt>
                <c:pt idx="198">
                  <c:v>1062</c:v>
                </c:pt>
                <c:pt idx="199">
                  <c:v>890.79998779296875</c:v>
                </c:pt>
                <c:pt idx="200">
                  <c:v>629.29998779296875</c:v>
                </c:pt>
                <c:pt idx="201">
                  <c:v>670.5</c:v>
                </c:pt>
                <c:pt idx="202">
                  <c:v>870</c:v>
                </c:pt>
                <c:pt idx="203">
                  <c:v>887.29998779296875</c:v>
                </c:pt>
                <c:pt idx="204">
                  <c:v>663.29998779296875</c:v>
                </c:pt>
                <c:pt idx="205">
                  <c:v>325</c:v>
                </c:pt>
                <c:pt idx="206">
                  <c:v>90</c:v>
                </c:pt>
                <c:pt idx="207">
                  <c:v>36.25</c:v>
                </c:pt>
                <c:pt idx="208">
                  <c:v>44.25</c:v>
                </c:pt>
                <c:pt idx="209">
                  <c:v>65.25</c:v>
                </c:pt>
                <c:pt idx="210">
                  <c:v>90.5</c:v>
                </c:pt>
                <c:pt idx="211">
                  <c:v>78</c:v>
                </c:pt>
                <c:pt idx="212">
                  <c:v>46.25</c:v>
                </c:pt>
                <c:pt idx="213">
                  <c:v>39.75</c:v>
                </c:pt>
                <c:pt idx="214">
                  <c:v>42.25</c:v>
                </c:pt>
                <c:pt idx="215">
                  <c:v>37.75</c:v>
                </c:pt>
                <c:pt idx="216">
                  <c:v>18</c:v>
                </c:pt>
                <c:pt idx="217">
                  <c:v>29.5</c:v>
                </c:pt>
                <c:pt idx="218">
                  <c:v>79.25</c:v>
                </c:pt>
                <c:pt idx="219">
                  <c:v>90.5</c:v>
                </c:pt>
                <c:pt idx="220">
                  <c:v>80.25</c:v>
                </c:pt>
                <c:pt idx="221">
                  <c:v>75</c:v>
                </c:pt>
                <c:pt idx="222">
                  <c:v>68</c:v>
                </c:pt>
                <c:pt idx="223">
                  <c:v>82</c:v>
                </c:pt>
                <c:pt idx="224">
                  <c:v>97</c:v>
                </c:pt>
                <c:pt idx="225">
                  <c:v>83.5</c:v>
                </c:pt>
                <c:pt idx="226">
                  <c:v>58.75</c:v>
                </c:pt>
                <c:pt idx="227">
                  <c:v>42.25</c:v>
                </c:pt>
                <c:pt idx="228">
                  <c:v>22.25</c:v>
                </c:pt>
                <c:pt idx="229">
                  <c:v>38</c:v>
                </c:pt>
                <c:pt idx="230">
                  <c:v>92.5</c:v>
                </c:pt>
                <c:pt idx="231">
                  <c:v>112.5</c:v>
                </c:pt>
                <c:pt idx="232">
                  <c:v>130.30000305175781</c:v>
                </c:pt>
                <c:pt idx="233">
                  <c:v>230.5</c:v>
                </c:pt>
                <c:pt idx="234">
                  <c:v>403.70001220703125</c:v>
                </c:pt>
                <c:pt idx="235">
                  <c:v>569.5</c:v>
                </c:pt>
                <c:pt idx="236">
                  <c:v>879.70001220703125</c:v>
                </c:pt>
                <c:pt idx="237">
                  <c:v>1433</c:v>
                </c:pt>
                <c:pt idx="238">
                  <c:v>2264</c:v>
                </c:pt>
                <c:pt idx="239">
                  <c:v>3163</c:v>
                </c:pt>
                <c:pt idx="240">
                  <c:v>3097</c:v>
                </c:pt>
                <c:pt idx="241">
                  <c:v>2125</c:v>
                </c:pt>
                <c:pt idx="242">
                  <c:v>1385</c:v>
                </c:pt>
                <c:pt idx="243">
                  <c:v>1036</c:v>
                </c:pt>
                <c:pt idx="244">
                  <c:v>813.29998779296875</c:v>
                </c:pt>
                <c:pt idx="245">
                  <c:v>586.5</c:v>
                </c:pt>
                <c:pt idx="246">
                  <c:v>314.29998779296875</c:v>
                </c:pt>
                <c:pt idx="247">
                  <c:v>127.30000305175781</c:v>
                </c:pt>
                <c:pt idx="248">
                  <c:v>74.5</c:v>
                </c:pt>
                <c:pt idx="249">
                  <c:v>81.75</c:v>
                </c:pt>
                <c:pt idx="250">
                  <c:v>105</c:v>
                </c:pt>
                <c:pt idx="251">
                  <c:v>103</c:v>
                </c:pt>
                <c:pt idx="252">
                  <c:v>65.5</c:v>
                </c:pt>
                <c:pt idx="253">
                  <c:v>43</c:v>
                </c:pt>
                <c:pt idx="254">
                  <c:v>65.5</c:v>
                </c:pt>
                <c:pt idx="255">
                  <c:v>86.5</c:v>
                </c:pt>
                <c:pt idx="256">
                  <c:v>51.75</c:v>
                </c:pt>
                <c:pt idx="257">
                  <c:v>26</c:v>
                </c:pt>
                <c:pt idx="258">
                  <c:v>52</c:v>
                </c:pt>
                <c:pt idx="259">
                  <c:v>67.5</c:v>
                </c:pt>
                <c:pt idx="260">
                  <c:v>49</c:v>
                </c:pt>
                <c:pt idx="261">
                  <c:v>47.75</c:v>
                </c:pt>
                <c:pt idx="262">
                  <c:v>86.5</c:v>
                </c:pt>
                <c:pt idx="263">
                  <c:v>116.5</c:v>
                </c:pt>
                <c:pt idx="264">
                  <c:v>95.75</c:v>
                </c:pt>
                <c:pt idx="265">
                  <c:v>97.25</c:v>
                </c:pt>
                <c:pt idx="266">
                  <c:v>153.80000305175781</c:v>
                </c:pt>
                <c:pt idx="267">
                  <c:v>161.5</c:v>
                </c:pt>
                <c:pt idx="268">
                  <c:v>151.30000305175781</c:v>
                </c:pt>
                <c:pt idx="269">
                  <c:v>173.19999694824219</c:v>
                </c:pt>
                <c:pt idx="270">
                  <c:v>196</c:v>
                </c:pt>
                <c:pt idx="271">
                  <c:v>229.69999694824219</c:v>
                </c:pt>
                <c:pt idx="272">
                  <c:v>227.69999694824219</c:v>
                </c:pt>
                <c:pt idx="273">
                  <c:v>242.5</c:v>
                </c:pt>
                <c:pt idx="274">
                  <c:v>379.70001220703125</c:v>
                </c:pt>
                <c:pt idx="275">
                  <c:v>539</c:v>
                </c:pt>
                <c:pt idx="276">
                  <c:v>738.5</c:v>
                </c:pt>
                <c:pt idx="277">
                  <c:v>1289</c:v>
                </c:pt>
                <c:pt idx="278">
                  <c:v>2900</c:v>
                </c:pt>
                <c:pt idx="279">
                  <c:v>6378</c:v>
                </c:pt>
                <c:pt idx="280">
                  <c:v>10170</c:v>
                </c:pt>
                <c:pt idx="281">
                  <c:v>10550</c:v>
                </c:pt>
                <c:pt idx="282">
                  <c:v>6981</c:v>
                </c:pt>
                <c:pt idx="283">
                  <c:v>3123</c:v>
                </c:pt>
                <c:pt idx="284">
                  <c:v>1342</c:v>
                </c:pt>
                <c:pt idx="285">
                  <c:v>946</c:v>
                </c:pt>
                <c:pt idx="286">
                  <c:v>713.5</c:v>
                </c:pt>
                <c:pt idx="287">
                  <c:v>354.70001220703125</c:v>
                </c:pt>
                <c:pt idx="288">
                  <c:v>146.5</c:v>
                </c:pt>
                <c:pt idx="289">
                  <c:v>130.30000305175781</c:v>
                </c:pt>
                <c:pt idx="290">
                  <c:v>144.5</c:v>
                </c:pt>
                <c:pt idx="291">
                  <c:v>122.19999694824219</c:v>
                </c:pt>
                <c:pt idx="292">
                  <c:v>101</c:v>
                </c:pt>
                <c:pt idx="293">
                  <c:v>87.5</c:v>
                </c:pt>
                <c:pt idx="294">
                  <c:v>78.75</c:v>
                </c:pt>
                <c:pt idx="295">
                  <c:v>79.25</c:v>
                </c:pt>
                <c:pt idx="296">
                  <c:v>78.75</c:v>
                </c:pt>
                <c:pt idx="297">
                  <c:v>96</c:v>
                </c:pt>
                <c:pt idx="298">
                  <c:v>87.75</c:v>
                </c:pt>
                <c:pt idx="299">
                  <c:v>51.5</c:v>
                </c:pt>
                <c:pt idx="300">
                  <c:v>63.75</c:v>
                </c:pt>
                <c:pt idx="301">
                  <c:v>129</c:v>
                </c:pt>
                <c:pt idx="302">
                  <c:v>202</c:v>
                </c:pt>
                <c:pt idx="303">
                  <c:v>215.80000305175781</c:v>
                </c:pt>
                <c:pt idx="304">
                  <c:v>157.5</c:v>
                </c:pt>
                <c:pt idx="305">
                  <c:v>108.5</c:v>
                </c:pt>
                <c:pt idx="306">
                  <c:v>120.19999694824219</c:v>
                </c:pt>
                <c:pt idx="307">
                  <c:v>170.80000305175781</c:v>
                </c:pt>
                <c:pt idx="308">
                  <c:v>227.5</c:v>
                </c:pt>
                <c:pt idx="309">
                  <c:v>242</c:v>
                </c:pt>
                <c:pt idx="310">
                  <c:v>199</c:v>
                </c:pt>
                <c:pt idx="311">
                  <c:v>212</c:v>
                </c:pt>
                <c:pt idx="312">
                  <c:v>250</c:v>
                </c:pt>
                <c:pt idx="313">
                  <c:v>220</c:v>
                </c:pt>
                <c:pt idx="314">
                  <c:v>254</c:v>
                </c:pt>
                <c:pt idx="315">
                  <c:v>407.20001220703125</c:v>
                </c:pt>
                <c:pt idx="316">
                  <c:v>664.5</c:v>
                </c:pt>
                <c:pt idx="317">
                  <c:v>1271</c:v>
                </c:pt>
                <c:pt idx="318">
                  <c:v>2744</c:v>
                </c:pt>
                <c:pt idx="319">
                  <c:v>7193</c:v>
                </c:pt>
                <c:pt idx="320">
                  <c:v>16800</c:v>
                </c:pt>
                <c:pt idx="321">
                  <c:v>26420</c:v>
                </c:pt>
                <c:pt idx="322">
                  <c:v>26460</c:v>
                </c:pt>
                <c:pt idx="323">
                  <c:v>17000</c:v>
                </c:pt>
                <c:pt idx="324">
                  <c:v>7259</c:v>
                </c:pt>
                <c:pt idx="325">
                  <c:v>2431</c:v>
                </c:pt>
                <c:pt idx="326">
                  <c:v>948.20001220703125</c:v>
                </c:pt>
                <c:pt idx="327">
                  <c:v>503</c:v>
                </c:pt>
                <c:pt idx="328">
                  <c:v>330.79998779296875</c:v>
                </c:pt>
                <c:pt idx="329">
                  <c:v>293.29998779296875</c:v>
                </c:pt>
                <c:pt idx="330">
                  <c:v>255.5</c:v>
                </c:pt>
                <c:pt idx="331">
                  <c:v>158.5</c:v>
                </c:pt>
                <c:pt idx="332">
                  <c:v>110.30000305175781</c:v>
                </c:pt>
                <c:pt idx="333">
                  <c:v>136.30000305175781</c:v>
                </c:pt>
                <c:pt idx="334">
                  <c:v>154.80000305175781</c:v>
                </c:pt>
                <c:pt idx="335">
                  <c:v>144.80000305175781</c:v>
                </c:pt>
                <c:pt idx="336">
                  <c:v>146</c:v>
                </c:pt>
                <c:pt idx="337">
                  <c:v>145.19999694824219</c:v>
                </c:pt>
                <c:pt idx="338">
                  <c:v>146.19999694824219</c:v>
                </c:pt>
                <c:pt idx="339">
                  <c:v>184.5</c:v>
                </c:pt>
                <c:pt idx="340">
                  <c:v>213.5</c:v>
                </c:pt>
                <c:pt idx="341">
                  <c:v>175</c:v>
                </c:pt>
                <c:pt idx="342">
                  <c:v>129.30000305175781</c:v>
                </c:pt>
                <c:pt idx="343">
                  <c:v>172.5</c:v>
                </c:pt>
                <c:pt idx="344">
                  <c:v>231.30000305175781</c:v>
                </c:pt>
                <c:pt idx="345">
                  <c:v>207</c:v>
                </c:pt>
                <c:pt idx="346">
                  <c:v>237</c:v>
                </c:pt>
                <c:pt idx="347">
                  <c:v>369</c:v>
                </c:pt>
                <c:pt idx="348">
                  <c:v>407.20001220703125</c:v>
                </c:pt>
                <c:pt idx="349">
                  <c:v>347.5</c:v>
                </c:pt>
                <c:pt idx="350">
                  <c:v>349</c:v>
                </c:pt>
                <c:pt idx="351">
                  <c:v>356.70001220703125</c:v>
                </c:pt>
                <c:pt idx="352">
                  <c:v>325.20001220703125</c:v>
                </c:pt>
                <c:pt idx="353">
                  <c:v>349.5</c:v>
                </c:pt>
                <c:pt idx="354">
                  <c:v>410</c:v>
                </c:pt>
                <c:pt idx="355">
                  <c:v>499.70001220703125</c:v>
                </c:pt>
                <c:pt idx="356">
                  <c:v>682</c:v>
                </c:pt>
                <c:pt idx="357">
                  <c:v>1088</c:v>
                </c:pt>
                <c:pt idx="358">
                  <c:v>1728</c:v>
                </c:pt>
                <c:pt idx="359">
                  <c:v>3783</c:v>
                </c:pt>
                <c:pt idx="360">
                  <c:v>12640</c:v>
                </c:pt>
                <c:pt idx="361">
                  <c:v>35830</c:v>
                </c:pt>
                <c:pt idx="362">
                  <c:v>63420</c:v>
                </c:pt>
                <c:pt idx="363">
                  <c:v>64880</c:v>
                </c:pt>
                <c:pt idx="364">
                  <c:v>37440</c:v>
                </c:pt>
                <c:pt idx="365">
                  <c:v>12530</c:v>
                </c:pt>
                <c:pt idx="366">
                  <c:v>3292</c:v>
                </c:pt>
                <c:pt idx="367">
                  <c:v>1297</c:v>
                </c:pt>
                <c:pt idx="368">
                  <c:v>810.70001220703125</c:v>
                </c:pt>
                <c:pt idx="369">
                  <c:v>598</c:v>
                </c:pt>
                <c:pt idx="370">
                  <c:v>553.5</c:v>
                </c:pt>
                <c:pt idx="371">
                  <c:v>515</c:v>
                </c:pt>
                <c:pt idx="372">
                  <c:v>358.5</c:v>
                </c:pt>
                <c:pt idx="373">
                  <c:v>222.30000305175781</c:v>
                </c:pt>
                <c:pt idx="374">
                  <c:v>166</c:v>
                </c:pt>
                <c:pt idx="375">
                  <c:v>181.5</c:v>
                </c:pt>
                <c:pt idx="376">
                  <c:v>285.29998779296875</c:v>
                </c:pt>
                <c:pt idx="377">
                  <c:v>296.5</c:v>
                </c:pt>
                <c:pt idx="378">
                  <c:v>209.80000305175781</c:v>
                </c:pt>
                <c:pt idx="379">
                  <c:v>230.80000305175781</c:v>
                </c:pt>
                <c:pt idx="380">
                  <c:v>294.5</c:v>
                </c:pt>
                <c:pt idx="381">
                  <c:v>319.70001220703125</c:v>
                </c:pt>
                <c:pt idx="382">
                  <c:v>346.5</c:v>
                </c:pt>
                <c:pt idx="383">
                  <c:v>325.70001220703125</c:v>
                </c:pt>
                <c:pt idx="384">
                  <c:v>283.29998779296875</c:v>
                </c:pt>
                <c:pt idx="385">
                  <c:v>272.79998779296875</c:v>
                </c:pt>
                <c:pt idx="386">
                  <c:v>243.80000305175781</c:v>
                </c:pt>
                <c:pt idx="387">
                  <c:v>196</c:v>
                </c:pt>
                <c:pt idx="388">
                  <c:v>204.5</c:v>
                </c:pt>
                <c:pt idx="389">
                  <c:v>236.80000305175781</c:v>
                </c:pt>
                <c:pt idx="390">
                  <c:v>272.5</c:v>
                </c:pt>
                <c:pt idx="391">
                  <c:v>358</c:v>
                </c:pt>
                <c:pt idx="392">
                  <c:v>449.70001220703125</c:v>
                </c:pt>
                <c:pt idx="393">
                  <c:v>510</c:v>
                </c:pt>
                <c:pt idx="394">
                  <c:v>472.29998779296875</c:v>
                </c:pt>
                <c:pt idx="395">
                  <c:v>435.29998779296875</c:v>
                </c:pt>
                <c:pt idx="396">
                  <c:v>577</c:v>
                </c:pt>
                <c:pt idx="397">
                  <c:v>838.29998779296875</c:v>
                </c:pt>
                <c:pt idx="398">
                  <c:v>1193</c:v>
                </c:pt>
                <c:pt idx="399">
                  <c:v>1695</c:v>
                </c:pt>
                <c:pt idx="400">
                  <c:v>3953</c:v>
                </c:pt>
                <c:pt idx="401">
                  <c:v>17190</c:v>
                </c:pt>
                <c:pt idx="402">
                  <c:v>60810</c:v>
                </c:pt>
                <c:pt idx="403">
                  <c:v>114300</c:v>
                </c:pt>
                <c:pt idx="404">
                  <c:v>112100</c:v>
                </c:pt>
                <c:pt idx="405">
                  <c:v>58120</c:v>
                </c:pt>
                <c:pt idx="406">
                  <c:v>16800</c:v>
                </c:pt>
                <c:pt idx="407">
                  <c:v>3863</c:v>
                </c:pt>
                <c:pt idx="408">
                  <c:v>1365</c:v>
                </c:pt>
                <c:pt idx="409">
                  <c:v>1015</c:v>
                </c:pt>
                <c:pt idx="410">
                  <c:v>993.79998779296875</c:v>
                </c:pt>
                <c:pt idx="411">
                  <c:v>881</c:v>
                </c:pt>
                <c:pt idx="412">
                  <c:v>595.5</c:v>
                </c:pt>
                <c:pt idx="413">
                  <c:v>470.70001220703125</c:v>
                </c:pt>
                <c:pt idx="414">
                  <c:v>489.29998779296875</c:v>
                </c:pt>
                <c:pt idx="415">
                  <c:v>399.79998779296875</c:v>
                </c:pt>
                <c:pt idx="416">
                  <c:v>321.5</c:v>
                </c:pt>
                <c:pt idx="417">
                  <c:v>321.20001220703125</c:v>
                </c:pt>
                <c:pt idx="418">
                  <c:v>307.79998779296875</c:v>
                </c:pt>
                <c:pt idx="419">
                  <c:v>305</c:v>
                </c:pt>
                <c:pt idx="420">
                  <c:v>334.79998779296875</c:v>
                </c:pt>
                <c:pt idx="421">
                  <c:v>364.79998779296875</c:v>
                </c:pt>
                <c:pt idx="422">
                  <c:v>353.5</c:v>
                </c:pt>
                <c:pt idx="423">
                  <c:v>340.20001220703125</c:v>
                </c:pt>
                <c:pt idx="424">
                  <c:v>390.79998779296875</c:v>
                </c:pt>
                <c:pt idx="425">
                  <c:v>422.5</c:v>
                </c:pt>
                <c:pt idx="426">
                  <c:v>369.5</c:v>
                </c:pt>
                <c:pt idx="427">
                  <c:v>341.79998779296875</c:v>
                </c:pt>
                <c:pt idx="428">
                  <c:v>450.29998779296875</c:v>
                </c:pt>
                <c:pt idx="429">
                  <c:v>551.5</c:v>
                </c:pt>
                <c:pt idx="430">
                  <c:v>558</c:v>
                </c:pt>
                <c:pt idx="431">
                  <c:v>576</c:v>
                </c:pt>
                <c:pt idx="432">
                  <c:v>603.5</c:v>
                </c:pt>
                <c:pt idx="433">
                  <c:v>593.5</c:v>
                </c:pt>
                <c:pt idx="434">
                  <c:v>545</c:v>
                </c:pt>
                <c:pt idx="435">
                  <c:v>537.20001220703125</c:v>
                </c:pt>
                <c:pt idx="436">
                  <c:v>643</c:v>
                </c:pt>
                <c:pt idx="437">
                  <c:v>791.5</c:v>
                </c:pt>
                <c:pt idx="438">
                  <c:v>922.5</c:v>
                </c:pt>
                <c:pt idx="439">
                  <c:v>1167</c:v>
                </c:pt>
                <c:pt idx="440">
                  <c:v>1794</c:v>
                </c:pt>
                <c:pt idx="441">
                  <c:v>4355</c:v>
                </c:pt>
                <c:pt idx="442">
                  <c:v>19010</c:v>
                </c:pt>
                <c:pt idx="443">
                  <c:v>79630</c:v>
                </c:pt>
                <c:pt idx="444">
                  <c:v>162800</c:v>
                </c:pt>
                <c:pt idx="445">
                  <c:v>161500</c:v>
                </c:pt>
                <c:pt idx="446">
                  <c:v>79060</c:v>
                </c:pt>
                <c:pt idx="447">
                  <c:v>19440</c:v>
                </c:pt>
                <c:pt idx="448">
                  <c:v>3803</c:v>
                </c:pt>
                <c:pt idx="449">
                  <c:v>1584</c:v>
                </c:pt>
                <c:pt idx="450">
                  <c:v>1526</c:v>
                </c:pt>
                <c:pt idx="451">
                  <c:v>1468</c:v>
                </c:pt>
                <c:pt idx="452">
                  <c:v>966</c:v>
                </c:pt>
                <c:pt idx="453">
                  <c:v>564.79998779296875</c:v>
                </c:pt>
                <c:pt idx="454">
                  <c:v>489.5</c:v>
                </c:pt>
                <c:pt idx="455">
                  <c:v>484.79998779296875</c:v>
                </c:pt>
                <c:pt idx="456">
                  <c:v>566.20001220703125</c:v>
                </c:pt>
                <c:pt idx="457">
                  <c:v>624.20001220703125</c:v>
                </c:pt>
                <c:pt idx="458">
                  <c:v>453</c:v>
                </c:pt>
                <c:pt idx="459">
                  <c:v>348.70001220703125</c:v>
                </c:pt>
                <c:pt idx="460">
                  <c:v>438.29998779296875</c:v>
                </c:pt>
                <c:pt idx="461">
                  <c:v>479.5</c:v>
                </c:pt>
                <c:pt idx="462">
                  <c:v>478.20001220703125</c:v>
                </c:pt>
                <c:pt idx="463">
                  <c:v>467.5</c:v>
                </c:pt>
                <c:pt idx="464">
                  <c:v>441.5</c:v>
                </c:pt>
                <c:pt idx="465">
                  <c:v>452.70001220703125</c:v>
                </c:pt>
                <c:pt idx="466">
                  <c:v>450.29998779296875</c:v>
                </c:pt>
                <c:pt idx="467">
                  <c:v>431</c:v>
                </c:pt>
                <c:pt idx="468">
                  <c:v>385</c:v>
                </c:pt>
                <c:pt idx="469">
                  <c:v>373.70001220703125</c:v>
                </c:pt>
                <c:pt idx="470">
                  <c:v>459.29998779296875</c:v>
                </c:pt>
                <c:pt idx="471">
                  <c:v>477.5</c:v>
                </c:pt>
                <c:pt idx="472">
                  <c:v>449.5</c:v>
                </c:pt>
                <c:pt idx="473">
                  <c:v>433</c:v>
                </c:pt>
                <c:pt idx="474">
                  <c:v>443.5</c:v>
                </c:pt>
                <c:pt idx="475">
                  <c:v>602.5</c:v>
                </c:pt>
                <c:pt idx="476">
                  <c:v>692.5</c:v>
                </c:pt>
                <c:pt idx="477">
                  <c:v>573.20001220703125</c:v>
                </c:pt>
                <c:pt idx="478">
                  <c:v>571.79998779296875</c:v>
                </c:pt>
                <c:pt idx="479">
                  <c:v>926.79998779296875</c:v>
                </c:pt>
                <c:pt idx="480">
                  <c:v>1257</c:v>
                </c:pt>
                <c:pt idx="481">
                  <c:v>1599</c:v>
                </c:pt>
                <c:pt idx="482">
                  <c:v>4273</c:v>
                </c:pt>
                <c:pt idx="483">
                  <c:v>23030</c:v>
                </c:pt>
                <c:pt idx="484">
                  <c:v>96210</c:v>
                </c:pt>
                <c:pt idx="485">
                  <c:v>189300</c:v>
                </c:pt>
                <c:pt idx="486">
                  <c:v>179500</c:v>
                </c:pt>
                <c:pt idx="487">
                  <c:v>82300</c:v>
                </c:pt>
                <c:pt idx="488">
                  <c:v>18550</c:v>
                </c:pt>
                <c:pt idx="489">
                  <c:v>3592</c:v>
                </c:pt>
                <c:pt idx="490">
                  <c:v>1415</c:v>
                </c:pt>
                <c:pt idx="491">
                  <c:v>1549</c:v>
                </c:pt>
                <c:pt idx="492">
                  <c:v>1575</c:v>
                </c:pt>
                <c:pt idx="493">
                  <c:v>1187</c:v>
                </c:pt>
                <c:pt idx="494">
                  <c:v>776.29998779296875</c:v>
                </c:pt>
                <c:pt idx="495">
                  <c:v>536.70001220703125</c:v>
                </c:pt>
                <c:pt idx="496">
                  <c:v>500.29998779296875</c:v>
                </c:pt>
                <c:pt idx="497">
                  <c:v>539.5</c:v>
                </c:pt>
                <c:pt idx="498">
                  <c:v>488.5</c:v>
                </c:pt>
                <c:pt idx="499">
                  <c:v>393.29998779296875</c:v>
                </c:pt>
                <c:pt idx="500">
                  <c:v>343.29998779296875</c:v>
                </c:pt>
                <c:pt idx="501">
                  <c:v>326.29998779296875</c:v>
                </c:pt>
                <c:pt idx="502">
                  <c:v>364</c:v>
                </c:pt>
                <c:pt idx="503">
                  <c:v>438.79998779296875</c:v>
                </c:pt>
                <c:pt idx="504">
                  <c:v>482.70001220703125</c:v>
                </c:pt>
                <c:pt idx="505">
                  <c:v>648</c:v>
                </c:pt>
                <c:pt idx="506">
                  <c:v>767</c:v>
                </c:pt>
                <c:pt idx="507">
                  <c:v>581.29998779296875</c:v>
                </c:pt>
                <c:pt idx="508">
                  <c:v>406</c:v>
                </c:pt>
                <c:pt idx="509">
                  <c:v>418</c:v>
                </c:pt>
                <c:pt idx="510">
                  <c:v>418.79998779296875</c:v>
                </c:pt>
                <c:pt idx="511">
                  <c:v>396.70001220703125</c:v>
                </c:pt>
                <c:pt idx="512">
                  <c:v>470</c:v>
                </c:pt>
                <c:pt idx="513">
                  <c:v>564.29998779296875</c:v>
                </c:pt>
                <c:pt idx="514">
                  <c:v>580.29998779296875</c:v>
                </c:pt>
                <c:pt idx="515">
                  <c:v>581</c:v>
                </c:pt>
                <c:pt idx="516">
                  <c:v>641.5</c:v>
                </c:pt>
                <c:pt idx="517">
                  <c:v>774.70001220703125</c:v>
                </c:pt>
                <c:pt idx="518">
                  <c:v>861.70001220703125</c:v>
                </c:pt>
                <c:pt idx="519">
                  <c:v>827.70001220703125</c:v>
                </c:pt>
                <c:pt idx="520">
                  <c:v>926.20001220703125</c:v>
                </c:pt>
                <c:pt idx="521">
                  <c:v>1166</c:v>
                </c:pt>
                <c:pt idx="522">
                  <c:v>1661</c:v>
                </c:pt>
                <c:pt idx="523">
                  <c:v>4767</c:v>
                </c:pt>
                <c:pt idx="524">
                  <c:v>25560</c:v>
                </c:pt>
                <c:pt idx="525">
                  <c:v>95380</c:v>
                </c:pt>
                <c:pt idx="526">
                  <c:v>176500</c:v>
                </c:pt>
                <c:pt idx="527">
                  <c:v>163300</c:v>
                </c:pt>
                <c:pt idx="528">
                  <c:v>74540</c:v>
                </c:pt>
                <c:pt idx="529">
                  <c:v>16810</c:v>
                </c:pt>
                <c:pt idx="530">
                  <c:v>3372</c:v>
                </c:pt>
                <c:pt idx="531">
                  <c:v>1429</c:v>
                </c:pt>
                <c:pt idx="532">
                  <c:v>1411</c:v>
                </c:pt>
                <c:pt idx="533">
                  <c:v>1474</c:v>
                </c:pt>
                <c:pt idx="534">
                  <c:v>1158</c:v>
                </c:pt>
                <c:pt idx="535">
                  <c:v>703.70001220703125</c:v>
                </c:pt>
                <c:pt idx="536">
                  <c:v>517.79998779296875</c:v>
                </c:pt>
                <c:pt idx="537">
                  <c:v>563.5</c:v>
                </c:pt>
                <c:pt idx="538">
                  <c:v>590.20001220703125</c:v>
                </c:pt>
                <c:pt idx="539">
                  <c:v>522.79998779296875</c:v>
                </c:pt>
                <c:pt idx="540">
                  <c:v>428</c:v>
                </c:pt>
                <c:pt idx="541">
                  <c:v>337.29998779296875</c:v>
                </c:pt>
                <c:pt idx="542">
                  <c:v>319.70001220703125</c:v>
                </c:pt>
                <c:pt idx="543">
                  <c:v>351.5</c:v>
                </c:pt>
                <c:pt idx="544">
                  <c:v>282.79998779296875</c:v>
                </c:pt>
                <c:pt idx="545">
                  <c:v>217.5</c:v>
                </c:pt>
                <c:pt idx="546">
                  <c:v>292.79998779296875</c:v>
                </c:pt>
                <c:pt idx="547">
                  <c:v>361.20001220703125</c:v>
                </c:pt>
                <c:pt idx="548">
                  <c:v>386.5</c:v>
                </c:pt>
                <c:pt idx="549">
                  <c:v>428</c:v>
                </c:pt>
                <c:pt idx="550">
                  <c:v>410.29998779296875</c:v>
                </c:pt>
                <c:pt idx="551">
                  <c:v>328.29998779296875</c:v>
                </c:pt>
                <c:pt idx="552">
                  <c:v>247.5</c:v>
                </c:pt>
                <c:pt idx="553">
                  <c:v>303</c:v>
                </c:pt>
                <c:pt idx="554">
                  <c:v>480.29998779296875</c:v>
                </c:pt>
                <c:pt idx="555">
                  <c:v>563.5</c:v>
                </c:pt>
                <c:pt idx="556">
                  <c:v>547</c:v>
                </c:pt>
                <c:pt idx="557">
                  <c:v>500.5</c:v>
                </c:pt>
                <c:pt idx="558">
                  <c:v>462</c:v>
                </c:pt>
                <c:pt idx="559">
                  <c:v>556.5</c:v>
                </c:pt>
                <c:pt idx="560">
                  <c:v>733.5</c:v>
                </c:pt>
                <c:pt idx="561">
                  <c:v>844.29998779296875</c:v>
                </c:pt>
                <c:pt idx="562">
                  <c:v>889</c:v>
                </c:pt>
                <c:pt idx="563">
                  <c:v>1490</c:v>
                </c:pt>
                <c:pt idx="564">
                  <c:v>5238</c:v>
                </c:pt>
                <c:pt idx="565">
                  <c:v>25010</c:v>
                </c:pt>
                <c:pt idx="566">
                  <c:v>81840</c:v>
                </c:pt>
                <c:pt idx="567">
                  <c:v>136300</c:v>
                </c:pt>
                <c:pt idx="568">
                  <c:v>116000</c:v>
                </c:pt>
                <c:pt idx="569">
                  <c:v>51480</c:v>
                </c:pt>
                <c:pt idx="570">
                  <c:v>13000</c:v>
                </c:pt>
                <c:pt idx="571">
                  <c:v>3016</c:v>
                </c:pt>
                <c:pt idx="572">
                  <c:v>1480</c:v>
                </c:pt>
                <c:pt idx="573">
                  <c:v>1250</c:v>
                </c:pt>
                <c:pt idx="574">
                  <c:v>981</c:v>
                </c:pt>
                <c:pt idx="575">
                  <c:v>668.79998779296875</c:v>
                </c:pt>
                <c:pt idx="576">
                  <c:v>470.20001220703125</c:v>
                </c:pt>
                <c:pt idx="577">
                  <c:v>459.79998779296875</c:v>
                </c:pt>
                <c:pt idx="578">
                  <c:v>518.79998779296875</c:v>
                </c:pt>
                <c:pt idx="579">
                  <c:v>500</c:v>
                </c:pt>
                <c:pt idx="580">
                  <c:v>478.70001220703125</c:v>
                </c:pt>
                <c:pt idx="581">
                  <c:v>506</c:v>
                </c:pt>
                <c:pt idx="582">
                  <c:v>436.70001220703125</c:v>
                </c:pt>
                <c:pt idx="583">
                  <c:v>276.29998779296875</c:v>
                </c:pt>
                <c:pt idx="584">
                  <c:v>286.5</c:v>
                </c:pt>
                <c:pt idx="585">
                  <c:v>424</c:v>
                </c:pt>
                <c:pt idx="586">
                  <c:v>455.79998779296875</c:v>
                </c:pt>
                <c:pt idx="587">
                  <c:v>441</c:v>
                </c:pt>
                <c:pt idx="588">
                  <c:v>420</c:v>
                </c:pt>
                <c:pt idx="589">
                  <c:v>368</c:v>
                </c:pt>
                <c:pt idx="590">
                  <c:v>325.70001220703125</c:v>
                </c:pt>
                <c:pt idx="591">
                  <c:v>346</c:v>
                </c:pt>
                <c:pt idx="592">
                  <c:v>437.79998779296875</c:v>
                </c:pt>
                <c:pt idx="593">
                  <c:v>451.5</c:v>
                </c:pt>
                <c:pt idx="594">
                  <c:v>402</c:v>
                </c:pt>
                <c:pt idx="595">
                  <c:v>403.5</c:v>
                </c:pt>
                <c:pt idx="596">
                  <c:v>373</c:v>
                </c:pt>
                <c:pt idx="597">
                  <c:v>317.79998779296875</c:v>
                </c:pt>
                <c:pt idx="598">
                  <c:v>347</c:v>
                </c:pt>
                <c:pt idx="599">
                  <c:v>426</c:v>
                </c:pt>
                <c:pt idx="600">
                  <c:v>433</c:v>
                </c:pt>
                <c:pt idx="601">
                  <c:v>449.20001220703125</c:v>
                </c:pt>
                <c:pt idx="602">
                  <c:v>636.70001220703125</c:v>
                </c:pt>
                <c:pt idx="603">
                  <c:v>923.79998779296875</c:v>
                </c:pt>
                <c:pt idx="604">
                  <c:v>1570</c:v>
                </c:pt>
                <c:pt idx="605">
                  <c:v>4824</c:v>
                </c:pt>
                <c:pt idx="606">
                  <c:v>20050</c:v>
                </c:pt>
                <c:pt idx="607">
                  <c:v>53510</c:v>
                </c:pt>
                <c:pt idx="608">
                  <c:v>77760</c:v>
                </c:pt>
                <c:pt idx="609">
                  <c:v>62600</c:v>
                </c:pt>
                <c:pt idx="610">
                  <c:v>29080</c:v>
                </c:pt>
                <c:pt idx="611">
                  <c:v>8777</c:v>
                </c:pt>
                <c:pt idx="612">
                  <c:v>2507</c:v>
                </c:pt>
                <c:pt idx="613">
                  <c:v>1210</c:v>
                </c:pt>
                <c:pt idx="614">
                  <c:v>857</c:v>
                </c:pt>
                <c:pt idx="615">
                  <c:v>617</c:v>
                </c:pt>
                <c:pt idx="616">
                  <c:v>386.79998779296875</c:v>
                </c:pt>
                <c:pt idx="617">
                  <c:v>235</c:v>
                </c:pt>
                <c:pt idx="618">
                  <c:v>192.30000305175781</c:v>
                </c:pt>
                <c:pt idx="619">
                  <c:v>214.5</c:v>
                </c:pt>
                <c:pt idx="620">
                  <c:v>290</c:v>
                </c:pt>
                <c:pt idx="621">
                  <c:v>357.20001220703125</c:v>
                </c:pt>
                <c:pt idx="622">
                  <c:v>324.5</c:v>
                </c:pt>
                <c:pt idx="623">
                  <c:v>240</c:v>
                </c:pt>
                <c:pt idx="624">
                  <c:v>218.80000305175781</c:v>
                </c:pt>
                <c:pt idx="625">
                  <c:v>220.5</c:v>
                </c:pt>
                <c:pt idx="626">
                  <c:v>179.30000305175781</c:v>
                </c:pt>
                <c:pt idx="627">
                  <c:v>171</c:v>
                </c:pt>
                <c:pt idx="628">
                  <c:v>224.80000305175781</c:v>
                </c:pt>
                <c:pt idx="629">
                  <c:v>238</c:v>
                </c:pt>
                <c:pt idx="630">
                  <c:v>224.30000305175781</c:v>
                </c:pt>
                <c:pt idx="631">
                  <c:v>255.30000305175781</c:v>
                </c:pt>
                <c:pt idx="632">
                  <c:v>258</c:v>
                </c:pt>
                <c:pt idx="633">
                  <c:v>218.80000305175781</c:v>
                </c:pt>
                <c:pt idx="634">
                  <c:v>172.19999694824219</c:v>
                </c:pt>
                <c:pt idx="635">
                  <c:v>136</c:v>
                </c:pt>
                <c:pt idx="636">
                  <c:v>141.80000305175781</c:v>
                </c:pt>
                <c:pt idx="637">
                  <c:v>185.69999694824219</c:v>
                </c:pt>
                <c:pt idx="638">
                  <c:v>233.30000305175781</c:v>
                </c:pt>
                <c:pt idx="639">
                  <c:v>240.19999694824219</c:v>
                </c:pt>
                <c:pt idx="640">
                  <c:v>239</c:v>
                </c:pt>
                <c:pt idx="641">
                  <c:v>258</c:v>
                </c:pt>
                <c:pt idx="642">
                  <c:v>280.5</c:v>
                </c:pt>
                <c:pt idx="643">
                  <c:v>314.79998779296875</c:v>
                </c:pt>
                <c:pt idx="644">
                  <c:v>487</c:v>
                </c:pt>
                <c:pt idx="645">
                  <c:v>1143</c:v>
                </c:pt>
                <c:pt idx="646">
                  <c:v>3939</c:v>
                </c:pt>
                <c:pt idx="647">
                  <c:v>13320</c:v>
                </c:pt>
                <c:pt idx="648">
                  <c:v>28450</c:v>
                </c:pt>
                <c:pt idx="649">
                  <c:v>35700</c:v>
                </c:pt>
                <c:pt idx="650">
                  <c:v>26880</c:v>
                </c:pt>
                <c:pt idx="651">
                  <c:v>12770</c:v>
                </c:pt>
                <c:pt idx="652">
                  <c:v>4495</c:v>
                </c:pt>
                <c:pt idx="653">
                  <c:v>1572</c:v>
                </c:pt>
                <c:pt idx="654">
                  <c:v>613.79998779296875</c:v>
                </c:pt>
                <c:pt idx="655">
                  <c:v>348.70001220703125</c:v>
                </c:pt>
                <c:pt idx="656">
                  <c:v>249.80000305175781</c:v>
                </c:pt>
                <c:pt idx="657">
                  <c:v>120.5</c:v>
                </c:pt>
                <c:pt idx="658">
                  <c:v>97.5</c:v>
                </c:pt>
                <c:pt idx="659">
                  <c:v>142.5</c:v>
                </c:pt>
                <c:pt idx="660">
                  <c:v>135.69999694824219</c:v>
                </c:pt>
                <c:pt idx="661">
                  <c:v>139</c:v>
                </c:pt>
                <c:pt idx="662">
                  <c:v>171.19999694824219</c:v>
                </c:pt>
                <c:pt idx="663">
                  <c:v>161.5</c:v>
                </c:pt>
                <c:pt idx="664">
                  <c:v>125.5</c:v>
                </c:pt>
                <c:pt idx="665">
                  <c:v>131.5</c:v>
                </c:pt>
                <c:pt idx="666">
                  <c:v>159.5</c:v>
                </c:pt>
                <c:pt idx="667">
                  <c:v>148.80000305175781</c:v>
                </c:pt>
                <c:pt idx="668">
                  <c:v>104.5</c:v>
                </c:pt>
                <c:pt idx="669">
                  <c:v>71.25</c:v>
                </c:pt>
                <c:pt idx="670">
                  <c:v>71.5</c:v>
                </c:pt>
                <c:pt idx="671">
                  <c:v>104</c:v>
                </c:pt>
                <c:pt idx="672">
                  <c:v>129.30000305175781</c:v>
                </c:pt>
                <c:pt idx="673">
                  <c:v>190.5</c:v>
                </c:pt>
                <c:pt idx="674">
                  <c:v>278.79998779296875</c:v>
                </c:pt>
                <c:pt idx="675">
                  <c:v>257</c:v>
                </c:pt>
                <c:pt idx="676">
                  <c:v>196</c:v>
                </c:pt>
                <c:pt idx="677">
                  <c:v>194.19999694824219</c:v>
                </c:pt>
                <c:pt idx="678">
                  <c:v>202.69999694824219</c:v>
                </c:pt>
                <c:pt idx="679">
                  <c:v>172</c:v>
                </c:pt>
                <c:pt idx="680">
                  <c:v>178.5</c:v>
                </c:pt>
                <c:pt idx="681">
                  <c:v>244.69999694824219</c:v>
                </c:pt>
                <c:pt idx="682">
                  <c:v>215.5</c:v>
                </c:pt>
                <c:pt idx="683">
                  <c:v>166.5</c:v>
                </c:pt>
                <c:pt idx="684">
                  <c:v>255.80000305175781</c:v>
                </c:pt>
                <c:pt idx="685">
                  <c:v>395</c:v>
                </c:pt>
                <c:pt idx="686">
                  <c:v>857</c:v>
                </c:pt>
                <c:pt idx="687">
                  <c:v>2686</c:v>
                </c:pt>
                <c:pt idx="688">
                  <c:v>6968</c:v>
                </c:pt>
                <c:pt idx="689">
                  <c:v>11580</c:v>
                </c:pt>
                <c:pt idx="690">
                  <c:v>12520</c:v>
                </c:pt>
                <c:pt idx="691">
                  <c:v>9346</c:v>
                </c:pt>
                <c:pt idx="692">
                  <c:v>4777</c:v>
                </c:pt>
                <c:pt idx="693">
                  <c:v>1916</c:v>
                </c:pt>
                <c:pt idx="694">
                  <c:v>1077</c:v>
                </c:pt>
                <c:pt idx="695">
                  <c:v>723.5</c:v>
                </c:pt>
                <c:pt idx="696">
                  <c:v>449.70001220703125</c:v>
                </c:pt>
                <c:pt idx="697">
                  <c:v>249.80000305175781</c:v>
                </c:pt>
                <c:pt idx="698">
                  <c:v>149.19999694824219</c:v>
                </c:pt>
                <c:pt idx="699">
                  <c:v>152</c:v>
                </c:pt>
                <c:pt idx="700">
                  <c:v>123.19999694824219</c:v>
                </c:pt>
                <c:pt idx="701">
                  <c:v>98.25</c:v>
                </c:pt>
                <c:pt idx="702">
                  <c:v>146.5</c:v>
                </c:pt>
                <c:pt idx="703">
                  <c:v>164</c:v>
                </c:pt>
                <c:pt idx="704">
                  <c:v>113</c:v>
                </c:pt>
                <c:pt idx="705">
                  <c:v>77.75</c:v>
                </c:pt>
                <c:pt idx="706">
                  <c:v>69.5</c:v>
                </c:pt>
                <c:pt idx="707">
                  <c:v>78.25</c:v>
                </c:pt>
                <c:pt idx="708">
                  <c:v>111</c:v>
                </c:pt>
                <c:pt idx="709">
                  <c:v>124.80000305175781</c:v>
                </c:pt>
                <c:pt idx="710">
                  <c:v>94.5</c:v>
                </c:pt>
                <c:pt idx="711">
                  <c:v>74.25</c:v>
                </c:pt>
                <c:pt idx="712">
                  <c:v>87.25</c:v>
                </c:pt>
                <c:pt idx="713">
                  <c:v>92.25</c:v>
                </c:pt>
                <c:pt idx="714">
                  <c:v>99</c:v>
                </c:pt>
                <c:pt idx="715">
                  <c:v>108</c:v>
                </c:pt>
                <c:pt idx="716">
                  <c:v>86.5</c:v>
                </c:pt>
                <c:pt idx="717">
                  <c:v>55.5</c:v>
                </c:pt>
                <c:pt idx="718">
                  <c:v>56.75</c:v>
                </c:pt>
                <c:pt idx="719">
                  <c:v>101.30000305175781</c:v>
                </c:pt>
                <c:pt idx="720">
                  <c:v>140.5</c:v>
                </c:pt>
                <c:pt idx="721">
                  <c:v>137</c:v>
                </c:pt>
                <c:pt idx="722">
                  <c:v>154.30000305175781</c:v>
                </c:pt>
                <c:pt idx="723">
                  <c:v>182.30000305175781</c:v>
                </c:pt>
                <c:pt idx="724">
                  <c:v>144.5</c:v>
                </c:pt>
                <c:pt idx="725">
                  <c:v>164.30000305175781</c:v>
                </c:pt>
                <c:pt idx="726">
                  <c:v>325</c:v>
                </c:pt>
                <c:pt idx="727">
                  <c:v>586.70001220703125</c:v>
                </c:pt>
                <c:pt idx="728">
                  <c:v>1388</c:v>
                </c:pt>
                <c:pt idx="729">
                  <c:v>2811</c:v>
                </c:pt>
                <c:pt idx="730">
                  <c:v>3860</c:v>
                </c:pt>
                <c:pt idx="731">
                  <c:v>3873</c:v>
                </c:pt>
                <c:pt idx="732">
                  <c:v>3043</c:v>
                </c:pt>
                <c:pt idx="733">
                  <c:v>2019</c:v>
                </c:pt>
                <c:pt idx="734">
                  <c:v>1290</c:v>
                </c:pt>
                <c:pt idx="735">
                  <c:v>765.5</c:v>
                </c:pt>
                <c:pt idx="736">
                  <c:v>372</c:v>
                </c:pt>
                <c:pt idx="737">
                  <c:v>161</c:v>
                </c:pt>
                <c:pt idx="738">
                  <c:v>65.75</c:v>
                </c:pt>
                <c:pt idx="739">
                  <c:v>31.75</c:v>
                </c:pt>
                <c:pt idx="740">
                  <c:v>39.75</c:v>
                </c:pt>
                <c:pt idx="741">
                  <c:v>51.25</c:v>
                </c:pt>
                <c:pt idx="742">
                  <c:v>46.5</c:v>
                </c:pt>
                <c:pt idx="743">
                  <c:v>47.25</c:v>
                </c:pt>
                <c:pt idx="744">
                  <c:v>73</c:v>
                </c:pt>
                <c:pt idx="745">
                  <c:v>127.30000305175781</c:v>
                </c:pt>
                <c:pt idx="746">
                  <c:v>151.30000305175781</c:v>
                </c:pt>
                <c:pt idx="747">
                  <c:v>116.80000305175781</c:v>
                </c:pt>
                <c:pt idx="748">
                  <c:v>97.5</c:v>
                </c:pt>
                <c:pt idx="749">
                  <c:v>88</c:v>
                </c:pt>
                <c:pt idx="750">
                  <c:v>77.75</c:v>
                </c:pt>
                <c:pt idx="751">
                  <c:v>83.5</c:v>
                </c:pt>
                <c:pt idx="752">
                  <c:v>73.75</c:v>
                </c:pt>
                <c:pt idx="753">
                  <c:v>92</c:v>
                </c:pt>
                <c:pt idx="754">
                  <c:v>189.30000305175781</c:v>
                </c:pt>
                <c:pt idx="755">
                  <c:v>270</c:v>
                </c:pt>
                <c:pt idx="756">
                  <c:v>239.5</c:v>
                </c:pt>
                <c:pt idx="757">
                  <c:v>156.69999694824219</c:v>
                </c:pt>
                <c:pt idx="758">
                  <c:v>124.5</c:v>
                </c:pt>
                <c:pt idx="759">
                  <c:v>158.30000305175781</c:v>
                </c:pt>
                <c:pt idx="760">
                  <c:v>202.5</c:v>
                </c:pt>
                <c:pt idx="761">
                  <c:v>246.5</c:v>
                </c:pt>
                <c:pt idx="762">
                  <c:v>276.5</c:v>
                </c:pt>
                <c:pt idx="763">
                  <c:v>251.30000305175781</c:v>
                </c:pt>
                <c:pt idx="764">
                  <c:v>213.5</c:v>
                </c:pt>
                <c:pt idx="765">
                  <c:v>263.5</c:v>
                </c:pt>
                <c:pt idx="766">
                  <c:v>350.70001220703125</c:v>
                </c:pt>
                <c:pt idx="767">
                  <c:v>364.5</c:v>
                </c:pt>
                <c:pt idx="768">
                  <c:v>375.20001220703125</c:v>
                </c:pt>
                <c:pt idx="769">
                  <c:v>591.79998779296875</c:v>
                </c:pt>
                <c:pt idx="770">
                  <c:v>1155</c:v>
                </c:pt>
                <c:pt idx="771">
                  <c:v>1688</c:v>
                </c:pt>
                <c:pt idx="772">
                  <c:v>1625</c:v>
                </c:pt>
                <c:pt idx="773">
                  <c:v>1102</c:v>
                </c:pt>
                <c:pt idx="774">
                  <c:v>604</c:v>
                </c:pt>
                <c:pt idx="775">
                  <c:v>270</c:v>
                </c:pt>
                <c:pt idx="776">
                  <c:v>112.5</c:v>
                </c:pt>
                <c:pt idx="777">
                  <c:v>108</c:v>
                </c:pt>
                <c:pt idx="778">
                  <c:v>98.75</c:v>
                </c:pt>
                <c:pt idx="779">
                  <c:v>51.5</c:v>
                </c:pt>
                <c:pt idx="780">
                  <c:v>26.75</c:v>
                </c:pt>
                <c:pt idx="781">
                  <c:v>22.25</c:v>
                </c:pt>
                <c:pt idx="782">
                  <c:v>33</c:v>
                </c:pt>
                <c:pt idx="783">
                  <c:v>56.25</c:v>
                </c:pt>
                <c:pt idx="784">
                  <c:v>84.25</c:v>
                </c:pt>
                <c:pt idx="785">
                  <c:v>113</c:v>
                </c:pt>
                <c:pt idx="786">
                  <c:v>103</c:v>
                </c:pt>
                <c:pt idx="787">
                  <c:v>68.25</c:v>
                </c:pt>
                <c:pt idx="788">
                  <c:v>74.25</c:v>
                </c:pt>
                <c:pt idx="789">
                  <c:v>80</c:v>
                </c:pt>
                <c:pt idx="790">
                  <c:v>56</c:v>
                </c:pt>
                <c:pt idx="791">
                  <c:v>47.5</c:v>
                </c:pt>
                <c:pt idx="792">
                  <c:v>74.25</c:v>
                </c:pt>
                <c:pt idx="793">
                  <c:v>101.5</c:v>
                </c:pt>
                <c:pt idx="794">
                  <c:v>73.5</c:v>
                </c:pt>
                <c:pt idx="795">
                  <c:v>35.25</c:v>
                </c:pt>
                <c:pt idx="796">
                  <c:v>24.25</c:v>
                </c:pt>
                <c:pt idx="797">
                  <c:v>20</c:v>
                </c:pt>
                <c:pt idx="798">
                  <c:v>35.75</c:v>
                </c:pt>
                <c:pt idx="799">
                  <c:v>66.75</c:v>
                </c:pt>
                <c:pt idx="800">
                  <c:v>98.75</c:v>
                </c:pt>
                <c:pt idx="801">
                  <c:v>107</c:v>
                </c:pt>
                <c:pt idx="802">
                  <c:v>71.25</c:v>
                </c:pt>
                <c:pt idx="803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4-4FF7-8732-C4EBE9C50F6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789.1309814453125</c:v>
                </c:pt>
                <c:pt idx="1">
                  <c:v>793.7496337890625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18930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4-4FF7-8732-C4EBE9C50F6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791.4166259765625</c:v>
                </c:pt>
                <c:pt idx="1">
                  <c:v>791.4166259765625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4-4FF7-8732-C4EBE9C50F6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min}'!$D$1:$D$18</c:f>
              <c:numCache>
                <c:formatCode>General</c:formatCode>
                <c:ptCount val="18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10550</c:v>
                </c:pt>
                <c:pt idx="4">
                  <c:v>26460</c:v>
                </c:pt>
                <c:pt idx="5">
                  <c:v>64880</c:v>
                </c:pt>
                <c:pt idx="6">
                  <c:v>114300</c:v>
                </c:pt>
                <c:pt idx="7">
                  <c:v>162800</c:v>
                </c:pt>
                <c:pt idx="8">
                  <c:v>189300</c:v>
                </c:pt>
                <c:pt idx="9">
                  <c:v>176500</c:v>
                </c:pt>
                <c:pt idx="10">
                  <c:v>136300</c:v>
                </c:pt>
                <c:pt idx="11">
                  <c:v>77760</c:v>
                </c:pt>
                <c:pt idx="12">
                  <c:v>35700</c:v>
                </c:pt>
                <c:pt idx="13">
                  <c:v>12520</c:v>
                </c:pt>
                <c:pt idx="14">
                  <c:v>3873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54-4FF7-8732-C4EBE9C50F62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65.900899278442694</c:v>
                </c:pt>
                <c:pt idx="1">
                  <c:v>490.18927557163136</c:v>
                </c:pt>
                <c:pt idx="2">
                  <c:v>2481.5281721065844</c:v>
                </c:pt>
                <c:pt idx="3">
                  <c:v>9452.7991918400421</c:v>
                </c:pt>
                <c:pt idx="4">
                  <c:v>27751.553350057977</c:v>
                </c:pt>
                <c:pt idx="5">
                  <c:v>63556.396452956316</c:v>
                </c:pt>
                <c:pt idx="6">
                  <c:v>114478.2711569831</c:v>
                </c:pt>
                <c:pt idx="7">
                  <c:v>163640.17876755918</c:v>
                </c:pt>
                <c:pt idx="8">
                  <c:v>188294.21041171809</c:v>
                </c:pt>
                <c:pt idx="9">
                  <c:v>177231.56101351662</c:v>
                </c:pt>
                <c:pt idx="10">
                  <c:v>135484.78487785667</c:v>
                </c:pt>
                <c:pt idx="11">
                  <c:v>79170.688831654028</c:v>
                </c:pt>
                <c:pt idx="12">
                  <c:v>34223.360109270456</c:v>
                </c:pt>
                <c:pt idx="13">
                  <c:v>11573.399663811389</c:v>
                </c:pt>
                <c:pt idx="14">
                  <c:v>3164.5812447513636</c:v>
                </c:pt>
                <c:pt idx="15">
                  <c:v>691.05505654456044</c:v>
                </c:pt>
                <c:pt idx="16">
                  <c:v>108.62465579438596</c:v>
                </c:pt>
                <c:pt idx="17">
                  <c:v>15.084938984378553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54-4FF7-8732-C4EBE9C50F62}"/>
            </c:ext>
          </c:extLst>
        </c:ser>
        <c:ser>
          <c:idx val="5"/>
          <c:order val="5"/>
          <c:tx>
            <c:v>Bimodal(1) 13.8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{18 min}'!$M$1:$M$31</c:f>
              <c:numCache>
                <c:formatCode>General</c:formatCode>
                <c:ptCount val="31"/>
                <c:pt idx="0">
                  <c:v>3.445444135056945E-3</c:v>
                </c:pt>
                <c:pt idx="1">
                  <c:v>2.7775012166370966E-3</c:v>
                </c:pt>
                <c:pt idx="2">
                  <c:v>1.2897932878759477E-3</c:v>
                </c:pt>
                <c:pt idx="3">
                  <c:v>4.3818761611373852E-4</c:v>
                </c:pt>
                <c:pt idx="4">
                  <c:v>1.2004869957132992E-4</c:v>
                </c:pt>
                <c:pt idx="5">
                  <c:v>2.7916420695176915E-5</c:v>
                </c:pt>
                <c:pt idx="6">
                  <c:v>5.6873644830066771E-6</c:v>
                </c:pt>
                <c:pt idx="7">
                  <c:v>1.0369774392913649E-6</c:v>
                </c:pt>
                <c:pt idx="8">
                  <c:v>1.718200548490564E-7</c:v>
                </c:pt>
                <c:pt idx="9">
                  <c:v>2.6169810761702045E-8</c:v>
                </c:pt>
                <c:pt idx="10">
                  <c:v>3.6966371757108646E-9</c:v>
                </c:pt>
                <c:pt idx="11">
                  <c:v>4.8771104820678254E-10</c:v>
                </c:pt>
                <c:pt idx="12">
                  <c:v>6.0223624980563122E-11</c:v>
                </c:pt>
                <c:pt idx="13">
                  <c:v>7.0585955693750221E-12</c:v>
                </c:pt>
                <c:pt idx="14">
                  <c:v>1.8875705779932127E-14</c:v>
                </c:pt>
                <c:pt idx="15">
                  <c:v>3.6703809988437667E-17</c:v>
                </c:pt>
                <c:pt idx="16">
                  <c:v>5.3442573650206321E-20</c:v>
                </c:pt>
                <c:pt idx="17">
                  <c:v>5.9124059441947008E-23</c:v>
                </c:pt>
                <c:pt idx="18">
                  <c:v>4.9877288861212698E-26</c:v>
                </c:pt>
                <c:pt idx="19">
                  <c:v>3.1874997481804235E-29</c:v>
                </c:pt>
                <c:pt idx="20">
                  <c:v>1.5150942254608751E-32</c:v>
                </c:pt>
                <c:pt idx="21">
                  <c:v>5.1707494914118548E-36</c:v>
                </c:pt>
                <c:pt idx="22">
                  <c:v>1.1868890050437049E-39</c:v>
                </c:pt>
                <c:pt idx="23">
                  <c:v>1.6018261122896106E-43</c:v>
                </c:pt>
                <c:pt idx="24">
                  <c:v>8.6309694679626988E-48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54-4FF7-8732-C4EBE9C50F62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{18 min}'!$O$1:$O$31</c:f>
              <c:numCache>
                <c:formatCode>General</c:formatCode>
                <c:ptCount val="31"/>
                <c:pt idx="0">
                  <c:v>65.891084384610949</c:v>
                </c:pt>
                <c:pt idx="1">
                  <c:v>490.06757688235939</c:v>
                </c:pt>
                <c:pt idx="2">
                  <c:v>2479.9576651543143</c:v>
                </c:pt>
                <c:pt idx="3">
                  <c:v>9437.2643776513742</c:v>
                </c:pt>
                <c:pt idx="4">
                  <c:v>27634.182237984911</c:v>
                </c:pt>
                <c:pt idx="5">
                  <c:v>62875.39084844054</c:v>
                </c:pt>
                <c:pt idx="6">
                  <c:v>111451.94082861341</c:v>
                </c:pt>
                <c:pt idx="7">
                  <c:v>153457.66439859732</c:v>
                </c:pt>
                <c:pt idx="8">
                  <c:v>162919.73188254825</c:v>
                </c:pt>
                <c:pt idx="9">
                  <c:v>132051.7118086805</c:v>
                </c:pt>
                <c:pt idx="10">
                  <c:v>81052.979830201148</c:v>
                </c:pt>
                <c:pt idx="11">
                  <c:v>37825.98000138261</c:v>
                </c:pt>
                <c:pt idx="12">
                  <c:v>13847.411444856676</c:v>
                </c:pt>
                <c:pt idx="13">
                  <c:v>4101.0976919741634</c:v>
                </c:pt>
                <c:pt idx="14">
                  <c:v>982.58694234495999</c:v>
                </c:pt>
                <c:pt idx="15">
                  <c:v>184.31691815500085</c:v>
                </c:pt>
                <c:pt idx="16">
                  <c:v>28.846161683916051</c:v>
                </c:pt>
                <c:pt idx="17">
                  <c:v>6.2350005506278938</c:v>
                </c:pt>
                <c:pt idx="18">
                  <c:v>1.4885052355838329</c:v>
                </c:pt>
                <c:pt idx="19">
                  <c:v>0.22811284422339123</c:v>
                </c:pt>
                <c:pt idx="20">
                  <c:v>3.2498656623175165E-2</c:v>
                </c:pt>
                <c:pt idx="21">
                  <c:v>4.3162517183596982E-3</c:v>
                </c:pt>
                <c:pt idx="22">
                  <c:v>5.2654576755568547E-4</c:v>
                </c:pt>
                <c:pt idx="23">
                  <c:v>5.4176924059065151E-5</c:v>
                </c:pt>
                <c:pt idx="24">
                  <c:v>3.3718995579679273E-6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54-4FF7-8732-C4EBE9C50F62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794.39300537109375</c:v>
                </c:pt>
                <c:pt idx="15">
                  <c:v>794.89300537109375</c:v>
                </c:pt>
                <c:pt idx="16">
                  <c:v>795.39300537109375</c:v>
                </c:pt>
                <c:pt idx="17">
                  <c:v>795.89300537109375</c:v>
                </c:pt>
              </c:numCache>
            </c:numRef>
          </c:xVal>
          <c:yVal>
            <c:numRef>
              <c:f>'Sheet1 {18 min}'!$V$1:$V$31</c:f>
              <c:numCache>
                <c:formatCode>General</c:formatCode>
                <c:ptCount val="31"/>
                <c:pt idx="0">
                  <c:v>6.3694496966934314E-3</c:v>
                </c:pt>
                <c:pt idx="1">
                  <c:v>0.11892118805530977</c:v>
                </c:pt>
                <c:pt idx="2">
                  <c:v>1.5692171589823558</c:v>
                </c:pt>
                <c:pt idx="3">
                  <c:v>15.534376001051447</c:v>
                </c:pt>
                <c:pt idx="4">
                  <c:v>117.3709920243658</c:v>
                </c:pt>
                <c:pt idx="5">
                  <c:v>681.00557659935635</c:v>
                </c:pt>
                <c:pt idx="6">
                  <c:v>3026.3303226823227</c:v>
                </c:pt>
                <c:pt idx="7">
                  <c:v>10182.514367924874</c:v>
                </c:pt>
                <c:pt idx="8">
                  <c:v>25374.478528998014</c:v>
                </c:pt>
                <c:pt idx="9">
                  <c:v>45179.849204809958</c:v>
                </c:pt>
                <c:pt idx="10">
                  <c:v>54431.805047651811</c:v>
                </c:pt>
                <c:pt idx="11">
                  <c:v>41344.708830270938</c:v>
                </c:pt>
                <c:pt idx="12">
                  <c:v>20375.948664413721</c:v>
                </c:pt>
                <c:pt idx="13">
                  <c:v>7472.3019718372179</c:v>
                </c:pt>
                <c:pt idx="14">
                  <c:v>2181.9943024064037</c:v>
                </c:pt>
                <c:pt idx="15">
                  <c:v>506.73813838955959</c:v>
                </c:pt>
                <c:pt idx="16">
                  <c:v>79.778494110469907</c:v>
                </c:pt>
                <c:pt idx="17">
                  <c:v>8.8499384337506601</c:v>
                </c:pt>
                <c:pt idx="18">
                  <c:v>4.0426919434273447</c:v>
                </c:pt>
                <c:pt idx="19">
                  <c:v>0.64704830346044606</c:v>
                </c:pt>
                <c:pt idx="20">
                  <c:v>9.5720259795526827E-2</c:v>
                </c:pt>
                <c:pt idx="21">
                  <c:v>1.3184114112507897E-2</c:v>
                </c:pt>
                <c:pt idx="22">
                  <c:v>1.6966163470759023E-3</c:v>
                </c:pt>
                <c:pt idx="23">
                  <c:v>1.9980893027215081E-4</c:v>
                </c:pt>
                <c:pt idx="24">
                  <c:v>1.7625864282412011E-5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54-4FF7-8732-C4EBE9C5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42064"/>
        <c:axId val="891745392"/>
      </c:scatterChart>
      <c:valAx>
        <c:axId val="891742064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45392"/>
        <c:crosses val="autoZero"/>
        <c:crossBetween val="midCat"/>
      </c:valAx>
      <c:valAx>
        <c:axId val="89174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4206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{18 min}'!$I$78</c:f>
              <c:numCache>
                <c:formatCode>General</c:formatCode>
                <c:ptCount val="1"/>
                <c:pt idx="0">
                  <c:v>2.7002426243289541E-9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7-426E-8F93-5D375689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1742896"/>
        <c:axId val="89174206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F7-426E-8F93-5D3756893E5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F7-426E-8F93-5D3756893E5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F7-426E-8F93-5D375689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42896"/>
        <c:axId val="891742064"/>
      </c:scatterChart>
      <c:catAx>
        <c:axId val="89174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1742064"/>
        <c:crosses val="autoZero"/>
        <c:auto val="1"/>
        <c:lblAlgn val="ctr"/>
        <c:lblOffset val="100"/>
        <c:noMultiLvlLbl val="0"/>
      </c:catAx>
      <c:valAx>
        <c:axId val="891742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174289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{18 min}'!$K$101:$K$120</c:f>
              <c:numCache>
                <c:formatCode>General</c:formatCode>
                <c:ptCount val="20"/>
                <c:pt idx="0">
                  <c:v>0.32966044414443629</c:v>
                </c:pt>
                <c:pt idx="1">
                  <c:v>1.2234115074418275</c:v>
                </c:pt>
                <c:pt idx="2">
                  <c:v>0.40805146532864639</c:v>
                </c:pt>
                <c:pt idx="3">
                  <c:v>1.3753941147236658E-6</c:v>
                </c:pt>
                <c:pt idx="4">
                  <c:v>1.0502597273559053E-6</c:v>
                </c:pt>
                <c:pt idx="5">
                  <c:v>1.3753941146854911E-6</c:v>
                </c:pt>
                <c:pt idx="6">
                  <c:v>1.8525154801401593E-7</c:v>
                </c:pt>
                <c:pt idx="7">
                  <c:v>1.3753941146854911E-6</c:v>
                </c:pt>
                <c:pt idx="8">
                  <c:v>0.19221621193685462</c:v>
                </c:pt>
                <c:pt idx="9">
                  <c:v>1.3753941147236658E-6</c:v>
                </c:pt>
              </c:numCache>
            </c:numRef>
          </c:xVal>
          <c:yVal>
            <c:numRef>
              <c:f>'Sheet1 {18 min}'!$Q$101:$Q$120</c:f>
              <c:numCache>
                <c:formatCode>General</c:formatCode>
                <c:ptCount val="20"/>
                <c:pt idx="0">
                  <c:v>2.7497314670445128E-2</c:v>
                </c:pt>
                <c:pt idx="1">
                  <c:v>3.8007551448539234E-2</c:v>
                </c:pt>
                <c:pt idx="2">
                  <c:v>0.15385994840339409</c:v>
                </c:pt>
                <c:pt idx="3">
                  <c:v>2.1356635031359043E-2</c:v>
                </c:pt>
                <c:pt idx="4">
                  <c:v>2.8159161510118998E-2</c:v>
                </c:pt>
                <c:pt idx="5">
                  <c:v>2.3508443092932641E-2</c:v>
                </c:pt>
                <c:pt idx="6">
                  <c:v>2.0424093164985627E-2</c:v>
                </c:pt>
                <c:pt idx="7">
                  <c:v>0.14533442921156137</c:v>
                </c:pt>
                <c:pt idx="8">
                  <c:v>2.6867162003146428E-2</c:v>
                </c:pt>
                <c:pt idx="9">
                  <c:v>2.2998805148737523E-2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9-4B44-961B-43CE32B2992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{18 min}'!$M$101:$M$120</c:f>
              <c:numCache>
                <c:formatCode>General</c:formatCode>
                <c:ptCount val="20"/>
                <c:pt idx="0">
                  <c:v>8.0753841844378371</c:v>
                </c:pt>
                <c:pt idx="1">
                  <c:v>9.9014344207403617</c:v>
                </c:pt>
                <c:pt idx="2">
                  <c:v>9.1535296881051558</c:v>
                </c:pt>
                <c:pt idx="3">
                  <c:v>9.7657677073112872</c:v>
                </c:pt>
                <c:pt idx="4">
                  <c:v>9.5451686394160973</c:v>
                </c:pt>
                <c:pt idx="5">
                  <c:v>9.9962246152694529</c:v>
                </c:pt>
                <c:pt idx="6">
                  <c:v>9.5326265643521033</c:v>
                </c:pt>
                <c:pt idx="7">
                  <c:v>8.0531263543708782</c:v>
                </c:pt>
                <c:pt idx="8">
                  <c:v>7.9785693018770107</c:v>
                </c:pt>
                <c:pt idx="9">
                  <c:v>9.5921311749436029</c:v>
                </c:pt>
              </c:numCache>
            </c:numRef>
          </c:xVal>
          <c:yVal>
            <c:numRef>
              <c:f>'Sheet1 {18 min}'!$R$101:$R$120</c:f>
              <c:numCache>
                <c:formatCode>General</c:formatCode>
                <c:ptCount val="20"/>
                <c:pt idx="0">
                  <c:v>0.25074353380430653</c:v>
                </c:pt>
                <c:pt idx="1">
                  <c:v>0.84929027951227742</c:v>
                </c:pt>
                <c:pt idx="2">
                  <c:v>0.40409557442942773</c:v>
                </c:pt>
                <c:pt idx="3">
                  <c:v>0.78668693222442132</c:v>
                </c:pt>
                <c:pt idx="4">
                  <c:v>0.70009203061822167</c:v>
                </c:pt>
                <c:pt idx="5">
                  <c:v>0.8849100982809982</c:v>
                </c:pt>
                <c:pt idx="6">
                  <c:v>0.52338268674654653</c:v>
                </c:pt>
                <c:pt idx="7">
                  <c:v>0.18455203325985431</c:v>
                </c:pt>
                <c:pt idx="8">
                  <c:v>0.19484303590057211</c:v>
                </c:pt>
                <c:pt idx="9">
                  <c:v>0.68995034747252615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9-4B44-961B-43CE32B2992B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{18 min}'!$O$101:$O$120</c:f>
              <c:numCache>
                <c:formatCode>General</c:formatCode>
                <c:ptCount val="20"/>
                <c:pt idx="0">
                  <c:v>10.939211013099021</c:v>
                </c:pt>
                <c:pt idx="1">
                  <c:v>12.989004070670667</c:v>
                </c:pt>
                <c:pt idx="2">
                  <c:v>11.125799035326686</c:v>
                </c:pt>
                <c:pt idx="3">
                  <c:v>12.628104958284327</c:v>
                </c:pt>
                <c:pt idx="4">
                  <c:v>11.920410469240199</c:v>
                </c:pt>
                <c:pt idx="5">
                  <c:v>12.765424007393513</c:v>
                </c:pt>
                <c:pt idx="6">
                  <c:v>11.16801883500584</c:v>
                </c:pt>
                <c:pt idx="7">
                  <c:v>10.805859604563674</c:v>
                </c:pt>
                <c:pt idx="8">
                  <c:v>10.73788137399864</c:v>
                </c:pt>
                <c:pt idx="9">
                  <c:v>11.78823777979469</c:v>
                </c:pt>
              </c:numCache>
            </c:numRef>
          </c:xVal>
          <c:yVal>
            <c:numRef>
              <c:f>'Sheet1 {18 min}'!$S$101:$S$120</c:f>
              <c:numCache>
                <c:formatCode>General</c:formatCode>
                <c:ptCount val="20"/>
                <c:pt idx="0">
                  <c:v>0.72175915152524828</c:v>
                </c:pt>
                <c:pt idx="1">
                  <c:v>0.11270216903918338</c:v>
                </c:pt>
                <c:pt idx="2">
                  <c:v>0.44204447716717815</c:v>
                </c:pt>
                <c:pt idx="3">
                  <c:v>0.19195643274421972</c:v>
                </c:pt>
                <c:pt idx="4">
                  <c:v>0.27174880787165934</c:v>
                </c:pt>
                <c:pt idx="5">
                  <c:v>9.1581458626069159E-2</c:v>
                </c:pt>
                <c:pt idx="6">
                  <c:v>0.45619322008846785</c:v>
                </c:pt>
                <c:pt idx="7">
                  <c:v>0.67011353752858427</c:v>
                </c:pt>
                <c:pt idx="8">
                  <c:v>0.7782898020962814</c:v>
                </c:pt>
                <c:pt idx="9">
                  <c:v>0.28705084737873632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9-4B44-961B-43CE32B2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37072"/>
        <c:axId val="891737904"/>
      </c:scatterChart>
      <c:valAx>
        <c:axId val="8917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37904"/>
        <c:crosses val="autoZero"/>
        <c:crossBetween val="midCat"/>
      </c:valAx>
      <c:valAx>
        <c:axId val="891737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73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min}'!$A$1:$A$801</c:f>
              <c:numCache>
                <c:formatCode>General</c:formatCode>
                <c:ptCount val="801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794.56597900390625</c:v>
                </c:pt>
                <c:pt idx="744">
                  <c:v>794.5780029296875</c:v>
                </c:pt>
                <c:pt idx="745">
                  <c:v>794.59002685546875</c:v>
                </c:pt>
                <c:pt idx="746">
                  <c:v>794.60198974609375</c:v>
                </c:pt>
                <c:pt idx="747">
                  <c:v>794.614990234375</c:v>
                </c:pt>
                <c:pt idx="748">
                  <c:v>794.62701416015625</c:v>
                </c:pt>
                <c:pt idx="749">
                  <c:v>794.63897705078125</c:v>
                </c:pt>
                <c:pt idx="750">
                  <c:v>794.6519775390625</c:v>
                </c:pt>
                <c:pt idx="751">
                  <c:v>794.66400146484375</c:v>
                </c:pt>
                <c:pt idx="752">
                  <c:v>794.676025390625</c:v>
                </c:pt>
                <c:pt idx="753">
                  <c:v>794.68902587890625</c:v>
                </c:pt>
                <c:pt idx="754">
                  <c:v>794.70098876953125</c:v>
                </c:pt>
                <c:pt idx="755">
                  <c:v>794.7130126953125</c:v>
                </c:pt>
                <c:pt idx="756">
                  <c:v>794.72601318359375</c:v>
                </c:pt>
                <c:pt idx="757">
                  <c:v>794.73797607421875</c:v>
                </c:pt>
                <c:pt idx="758">
                  <c:v>794.75</c:v>
                </c:pt>
                <c:pt idx="759">
                  <c:v>794.76202392578125</c:v>
                </c:pt>
                <c:pt idx="760">
                  <c:v>794.7750244140625</c:v>
                </c:pt>
                <c:pt idx="761">
                  <c:v>794.7869873046875</c:v>
                </c:pt>
                <c:pt idx="762">
                  <c:v>794.79901123046875</c:v>
                </c:pt>
                <c:pt idx="763">
                  <c:v>794.81201171875</c:v>
                </c:pt>
                <c:pt idx="764">
                  <c:v>794.823974609375</c:v>
                </c:pt>
                <c:pt idx="765">
                  <c:v>794.83599853515625</c:v>
                </c:pt>
                <c:pt idx="766">
                  <c:v>794.8489990234375</c:v>
                </c:pt>
                <c:pt idx="767">
                  <c:v>794.86102294921875</c:v>
                </c:pt>
                <c:pt idx="768">
                  <c:v>794.87298583984375</c:v>
                </c:pt>
                <c:pt idx="769">
                  <c:v>794.885986328125</c:v>
                </c:pt>
                <c:pt idx="770">
                  <c:v>794.89801025390625</c:v>
                </c:pt>
                <c:pt idx="771">
                  <c:v>794.90997314453125</c:v>
                </c:pt>
                <c:pt idx="772">
                  <c:v>794.9219970703125</c:v>
                </c:pt>
                <c:pt idx="773">
                  <c:v>794.93499755859375</c:v>
                </c:pt>
                <c:pt idx="774">
                  <c:v>794.947021484375</c:v>
                </c:pt>
                <c:pt idx="775">
                  <c:v>794.958984375</c:v>
                </c:pt>
                <c:pt idx="776">
                  <c:v>794.9840087890625</c:v>
                </c:pt>
                <c:pt idx="777">
                  <c:v>794.9959716796875</c:v>
                </c:pt>
                <c:pt idx="778">
                  <c:v>795.00897216796875</c:v>
                </c:pt>
                <c:pt idx="779">
                  <c:v>795.02099609375</c:v>
                </c:pt>
                <c:pt idx="780">
                  <c:v>795.03302001953125</c:v>
                </c:pt>
                <c:pt idx="781">
                  <c:v>795.0460205078125</c:v>
                </c:pt>
                <c:pt idx="782">
                  <c:v>795.0579833984375</c:v>
                </c:pt>
                <c:pt idx="783">
                  <c:v>795.07000732421875</c:v>
                </c:pt>
                <c:pt idx="784">
                  <c:v>795.08197021484375</c:v>
                </c:pt>
                <c:pt idx="785">
                  <c:v>795.094970703125</c:v>
                </c:pt>
                <c:pt idx="786">
                  <c:v>795.10699462890625</c:v>
                </c:pt>
                <c:pt idx="787">
                  <c:v>795.1190185546875</c:v>
                </c:pt>
                <c:pt idx="788">
                  <c:v>795.13201904296875</c:v>
                </c:pt>
                <c:pt idx="789">
                  <c:v>795.14398193359375</c:v>
                </c:pt>
                <c:pt idx="790">
                  <c:v>795.156005859375</c:v>
                </c:pt>
                <c:pt idx="791">
                  <c:v>795.16900634765625</c:v>
                </c:pt>
                <c:pt idx="792">
                  <c:v>795.1810302734375</c:v>
                </c:pt>
                <c:pt idx="793">
                  <c:v>795.1929931640625</c:v>
                </c:pt>
                <c:pt idx="794">
                  <c:v>795.20599365234375</c:v>
                </c:pt>
                <c:pt idx="795">
                  <c:v>795.218017578125</c:v>
                </c:pt>
                <c:pt idx="796">
                  <c:v>795.22998046875</c:v>
                </c:pt>
                <c:pt idx="797">
                  <c:v>795.24298095703125</c:v>
                </c:pt>
                <c:pt idx="798">
                  <c:v>795.2550048828125</c:v>
                </c:pt>
                <c:pt idx="799">
                  <c:v>795.26702880859375</c:v>
                </c:pt>
                <c:pt idx="800">
                  <c:v>795.27899169921875</c:v>
                </c:pt>
              </c:numCache>
            </c:numRef>
          </c:xVal>
          <c:yVal>
            <c:numRef>
              <c:f>'Sheet1 {1 min}'!$B$1:$B$801</c:f>
              <c:numCache>
                <c:formatCode>General</c:formatCode>
                <c:ptCount val="801"/>
                <c:pt idx="0">
                  <c:v>203</c:v>
                </c:pt>
                <c:pt idx="1">
                  <c:v>110.69999694824219</c:v>
                </c:pt>
                <c:pt idx="2">
                  <c:v>87.25</c:v>
                </c:pt>
                <c:pt idx="3">
                  <c:v>60.25</c:v>
                </c:pt>
                <c:pt idx="4">
                  <c:v>37</c:v>
                </c:pt>
                <c:pt idx="5">
                  <c:v>35.5</c:v>
                </c:pt>
                <c:pt idx="6">
                  <c:v>39.25</c:v>
                </c:pt>
                <c:pt idx="7">
                  <c:v>35</c:v>
                </c:pt>
                <c:pt idx="8">
                  <c:v>38.5</c:v>
                </c:pt>
                <c:pt idx="9">
                  <c:v>62.25</c:v>
                </c:pt>
                <c:pt idx="10">
                  <c:v>67.25</c:v>
                </c:pt>
                <c:pt idx="11">
                  <c:v>42.5</c:v>
                </c:pt>
                <c:pt idx="12">
                  <c:v>46.5</c:v>
                </c:pt>
                <c:pt idx="13">
                  <c:v>65.5</c:v>
                </c:pt>
                <c:pt idx="14">
                  <c:v>52</c:v>
                </c:pt>
                <c:pt idx="15">
                  <c:v>35.5</c:v>
                </c:pt>
                <c:pt idx="16">
                  <c:v>49</c:v>
                </c:pt>
                <c:pt idx="17">
                  <c:v>63.25</c:v>
                </c:pt>
                <c:pt idx="18">
                  <c:v>51.5</c:v>
                </c:pt>
                <c:pt idx="19">
                  <c:v>76.5</c:v>
                </c:pt>
                <c:pt idx="20">
                  <c:v>112.5</c:v>
                </c:pt>
                <c:pt idx="21">
                  <c:v>74.75</c:v>
                </c:pt>
                <c:pt idx="22">
                  <c:v>56.5</c:v>
                </c:pt>
                <c:pt idx="23">
                  <c:v>107</c:v>
                </c:pt>
                <c:pt idx="24">
                  <c:v>141.80000305175781</c:v>
                </c:pt>
                <c:pt idx="25">
                  <c:v>136</c:v>
                </c:pt>
                <c:pt idx="26">
                  <c:v>157</c:v>
                </c:pt>
                <c:pt idx="27">
                  <c:v>212.69999694824219</c:v>
                </c:pt>
                <c:pt idx="28">
                  <c:v>314.5</c:v>
                </c:pt>
                <c:pt idx="29">
                  <c:v>523</c:v>
                </c:pt>
                <c:pt idx="30">
                  <c:v>784.5</c:v>
                </c:pt>
                <c:pt idx="31">
                  <c:v>1574</c:v>
                </c:pt>
                <c:pt idx="32">
                  <c:v>3612</c:v>
                </c:pt>
                <c:pt idx="33">
                  <c:v>6342</c:v>
                </c:pt>
                <c:pt idx="34">
                  <c:v>7637</c:v>
                </c:pt>
                <c:pt idx="35">
                  <c:v>6125</c:v>
                </c:pt>
                <c:pt idx="36">
                  <c:v>3456</c:v>
                </c:pt>
                <c:pt idx="37">
                  <c:v>1754</c:v>
                </c:pt>
                <c:pt idx="38">
                  <c:v>997.70001220703125</c:v>
                </c:pt>
                <c:pt idx="39">
                  <c:v>576.29998779296875</c:v>
                </c:pt>
                <c:pt idx="40">
                  <c:v>352.70001220703125</c:v>
                </c:pt>
                <c:pt idx="41">
                  <c:v>249.5</c:v>
                </c:pt>
                <c:pt idx="42">
                  <c:v>209.5</c:v>
                </c:pt>
                <c:pt idx="43">
                  <c:v>170</c:v>
                </c:pt>
                <c:pt idx="44">
                  <c:v>124</c:v>
                </c:pt>
                <c:pt idx="45">
                  <c:v>106.5</c:v>
                </c:pt>
                <c:pt idx="46">
                  <c:v>101.5</c:v>
                </c:pt>
                <c:pt idx="47">
                  <c:v>85.25</c:v>
                </c:pt>
                <c:pt idx="48">
                  <c:v>68.5</c:v>
                </c:pt>
                <c:pt idx="49">
                  <c:v>79.75</c:v>
                </c:pt>
                <c:pt idx="50">
                  <c:v>91</c:v>
                </c:pt>
                <c:pt idx="51">
                  <c:v>101</c:v>
                </c:pt>
                <c:pt idx="52">
                  <c:v>112.30000305175781</c:v>
                </c:pt>
                <c:pt idx="53">
                  <c:v>122.80000305175781</c:v>
                </c:pt>
                <c:pt idx="54">
                  <c:v>119.19999694824219</c:v>
                </c:pt>
                <c:pt idx="55">
                  <c:v>86.5</c:v>
                </c:pt>
                <c:pt idx="56">
                  <c:v>102</c:v>
                </c:pt>
                <c:pt idx="57">
                  <c:v>149.19999694824219</c:v>
                </c:pt>
                <c:pt idx="58">
                  <c:v>134</c:v>
                </c:pt>
                <c:pt idx="59">
                  <c:v>95.5</c:v>
                </c:pt>
                <c:pt idx="60">
                  <c:v>95</c:v>
                </c:pt>
                <c:pt idx="61">
                  <c:v>133.69999694824219</c:v>
                </c:pt>
                <c:pt idx="62">
                  <c:v>187.30000305175781</c:v>
                </c:pt>
                <c:pt idx="63">
                  <c:v>225.19999694824219</c:v>
                </c:pt>
                <c:pt idx="64">
                  <c:v>255.80000305175781</c:v>
                </c:pt>
                <c:pt idx="65">
                  <c:v>241.80000305175781</c:v>
                </c:pt>
                <c:pt idx="66">
                  <c:v>172.19999694824219</c:v>
                </c:pt>
                <c:pt idx="67">
                  <c:v>158.5</c:v>
                </c:pt>
                <c:pt idx="68">
                  <c:v>226</c:v>
                </c:pt>
                <c:pt idx="69">
                  <c:v>424.70001220703125</c:v>
                </c:pt>
                <c:pt idx="70">
                  <c:v>800.5</c:v>
                </c:pt>
                <c:pt idx="71">
                  <c:v>1435</c:v>
                </c:pt>
                <c:pt idx="72">
                  <c:v>3776</c:v>
                </c:pt>
                <c:pt idx="73">
                  <c:v>12370</c:v>
                </c:pt>
                <c:pt idx="74">
                  <c:v>28340</c:v>
                </c:pt>
                <c:pt idx="75">
                  <c:v>38460</c:v>
                </c:pt>
                <c:pt idx="76">
                  <c:v>30300</c:v>
                </c:pt>
                <c:pt idx="77">
                  <c:v>14060</c:v>
                </c:pt>
                <c:pt idx="78">
                  <c:v>4539</c:v>
                </c:pt>
                <c:pt idx="79">
                  <c:v>1679</c:v>
                </c:pt>
                <c:pt idx="80">
                  <c:v>859.5</c:v>
                </c:pt>
                <c:pt idx="81">
                  <c:v>485</c:v>
                </c:pt>
                <c:pt idx="82">
                  <c:v>257.79998779296875</c:v>
                </c:pt>
                <c:pt idx="83">
                  <c:v>170.19999694824219</c:v>
                </c:pt>
                <c:pt idx="84">
                  <c:v>173</c:v>
                </c:pt>
                <c:pt idx="85">
                  <c:v>204.30000305175781</c:v>
                </c:pt>
                <c:pt idx="86">
                  <c:v>158.5</c:v>
                </c:pt>
                <c:pt idx="87">
                  <c:v>119</c:v>
                </c:pt>
                <c:pt idx="88">
                  <c:v>155.80000305175781</c:v>
                </c:pt>
                <c:pt idx="89">
                  <c:v>180.30000305175781</c:v>
                </c:pt>
                <c:pt idx="90">
                  <c:v>191.30000305175781</c:v>
                </c:pt>
                <c:pt idx="91">
                  <c:v>203</c:v>
                </c:pt>
                <c:pt idx="92">
                  <c:v>174.80000305175781</c:v>
                </c:pt>
                <c:pt idx="93">
                  <c:v>150.5</c:v>
                </c:pt>
                <c:pt idx="94">
                  <c:v>169.80000305175781</c:v>
                </c:pt>
                <c:pt idx="95">
                  <c:v>228.5</c:v>
                </c:pt>
                <c:pt idx="96">
                  <c:v>253.5</c:v>
                </c:pt>
                <c:pt idx="97">
                  <c:v>175.19999694824219</c:v>
                </c:pt>
                <c:pt idx="98">
                  <c:v>148.19999694824219</c:v>
                </c:pt>
                <c:pt idx="99">
                  <c:v>213.5</c:v>
                </c:pt>
                <c:pt idx="100">
                  <c:v>275.20001220703125</c:v>
                </c:pt>
                <c:pt idx="101">
                  <c:v>365</c:v>
                </c:pt>
                <c:pt idx="102">
                  <c:v>426</c:v>
                </c:pt>
                <c:pt idx="103">
                  <c:v>357.5</c:v>
                </c:pt>
                <c:pt idx="104">
                  <c:v>263.20001220703125</c:v>
                </c:pt>
                <c:pt idx="105">
                  <c:v>261.20001220703125</c:v>
                </c:pt>
                <c:pt idx="106">
                  <c:v>269.70001220703125</c:v>
                </c:pt>
                <c:pt idx="107">
                  <c:v>266</c:v>
                </c:pt>
                <c:pt idx="108">
                  <c:v>324.5</c:v>
                </c:pt>
                <c:pt idx="109">
                  <c:v>486</c:v>
                </c:pt>
                <c:pt idx="110">
                  <c:v>738.79998779296875</c:v>
                </c:pt>
                <c:pt idx="111">
                  <c:v>1100</c:v>
                </c:pt>
                <c:pt idx="112">
                  <c:v>1830</c:v>
                </c:pt>
                <c:pt idx="113">
                  <c:v>5078</c:v>
                </c:pt>
                <c:pt idx="114">
                  <c:v>23670</c:v>
                </c:pt>
                <c:pt idx="115">
                  <c:v>71110</c:v>
                </c:pt>
                <c:pt idx="116">
                  <c:v>109400</c:v>
                </c:pt>
                <c:pt idx="117">
                  <c:v>87800</c:v>
                </c:pt>
                <c:pt idx="118">
                  <c:v>37610</c:v>
                </c:pt>
                <c:pt idx="119">
                  <c:v>9778</c:v>
                </c:pt>
                <c:pt idx="120">
                  <c:v>2638</c:v>
                </c:pt>
                <c:pt idx="121">
                  <c:v>1288</c:v>
                </c:pt>
                <c:pt idx="122">
                  <c:v>1007</c:v>
                </c:pt>
                <c:pt idx="123">
                  <c:v>833</c:v>
                </c:pt>
                <c:pt idx="124">
                  <c:v>647.5</c:v>
                </c:pt>
                <c:pt idx="125">
                  <c:v>470.20001220703125</c:v>
                </c:pt>
                <c:pt idx="126">
                  <c:v>406</c:v>
                </c:pt>
                <c:pt idx="127">
                  <c:v>435.29998779296875</c:v>
                </c:pt>
                <c:pt idx="128">
                  <c:v>441.79998779296875</c:v>
                </c:pt>
                <c:pt idx="129">
                  <c:v>386.79998779296875</c:v>
                </c:pt>
                <c:pt idx="130">
                  <c:v>303</c:v>
                </c:pt>
                <c:pt idx="131">
                  <c:v>252.69999694824219</c:v>
                </c:pt>
                <c:pt idx="132">
                  <c:v>270.5</c:v>
                </c:pt>
                <c:pt idx="133">
                  <c:v>336.79998779296875</c:v>
                </c:pt>
                <c:pt idx="134">
                  <c:v>409</c:v>
                </c:pt>
                <c:pt idx="135">
                  <c:v>413.79998779296875</c:v>
                </c:pt>
                <c:pt idx="136">
                  <c:v>374</c:v>
                </c:pt>
                <c:pt idx="137">
                  <c:v>325.5</c:v>
                </c:pt>
                <c:pt idx="138">
                  <c:v>275.70001220703125</c:v>
                </c:pt>
                <c:pt idx="139">
                  <c:v>284</c:v>
                </c:pt>
                <c:pt idx="140">
                  <c:v>318.29998779296875</c:v>
                </c:pt>
                <c:pt idx="141">
                  <c:v>322.79998779296875</c:v>
                </c:pt>
                <c:pt idx="142">
                  <c:v>368</c:v>
                </c:pt>
                <c:pt idx="143">
                  <c:v>457.20001220703125</c:v>
                </c:pt>
                <c:pt idx="144">
                  <c:v>480</c:v>
                </c:pt>
                <c:pt idx="145">
                  <c:v>438.79998779296875</c:v>
                </c:pt>
                <c:pt idx="146">
                  <c:v>435.5</c:v>
                </c:pt>
                <c:pt idx="147">
                  <c:v>467</c:v>
                </c:pt>
                <c:pt idx="148">
                  <c:v>500</c:v>
                </c:pt>
                <c:pt idx="149">
                  <c:v>489.79998779296875</c:v>
                </c:pt>
                <c:pt idx="150">
                  <c:v>537</c:v>
                </c:pt>
                <c:pt idx="151">
                  <c:v>775.29998779296875</c:v>
                </c:pt>
                <c:pt idx="152">
                  <c:v>1024</c:v>
                </c:pt>
                <c:pt idx="153">
                  <c:v>1674</c:v>
                </c:pt>
                <c:pt idx="154">
                  <c:v>5649</c:v>
                </c:pt>
                <c:pt idx="155">
                  <c:v>30780</c:v>
                </c:pt>
                <c:pt idx="156">
                  <c:v>109700</c:v>
                </c:pt>
                <c:pt idx="157">
                  <c:v>183500</c:v>
                </c:pt>
                <c:pt idx="158">
                  <c:v>147500</c:v>
                </c:pt>
                <c:pt idx="159">
                  <c:v>56840</c:v>
                </c:pt>
                <c:pt idx="160">
                  <c:v>11000</c:v>
                </c:pt>
                <c:pt idx="161">
                  <c:v>2174</c:v>
                </c:pt>
                <c:pt idx="162">
                  <c:v>1217</c:v>
                </c:pt>
                <c:pt idx="163">
                  <c:v>1361</c:v>
                </c:pt>
                <c:pt idx="164">
                  <c:v>1337</c:v>
                </c:pt>
                <c:pt idx="165">
                  <c:v>969.5</c:v>
                </c:pt>
                <c:pt idx="166">
                  <c:v>718</c:v>
                </c:pt>
                <c:pt idx="167">
                  <c:v>546.5</c:v>
                </c:pt>
                <c:pt idx="168">
                  <c:v>415.5</c:v>
                </c:pt>
                <c:pt idx="169">
                  <c:v>399.79998779296875</c:v>
                </c:pt>
                <c:pt idx="170">
                  <c:v>381.70001220703125</c:v>
                </c:pt>
                <c:pt idx="171">
                  <c:v>357.20001220703125</c:v>
                </c:pt>
                <c:pt idx="172">
                  <c:v>348.20001220703125</c:v>
                </c:pt>
                <c:pt idx="173">
                  <c:v>281.29998779296875</c:v>
                </c:pt>
                <c:pt idx="174">
                  <c:v>246.5</c:v>
                </c:pt>
                <c:pt idx="175">
                  <c:v>351.5</c:v>
                </c:pt>
                <c:pt idx="176">
                  <c:v>560</c:v>
                </c:pt>
                <c:pt idx="177">
                  <c:v>714.79998779296875</c:v>
                </c:pt>
                <c:pt idx="178">
                  <c:v>672.5</c:v>
                </c:pt>
                <c:pt idx="179">
                  <c:v>560.5</c:v>
                </c:pt>
                <c:pt idx="180">
                  <c:v>471</c:v>
                </c:pt>
                <c:pt idx="181">
                  <c:v>396.5</c:v>
                </c:pt>
                <c:pt idx="182">
                  <c:v>366.5</c:v>
                </c:pt>
                <c:pt idx="183">
                  <c:v>350.70001220703125</c:v>
                </c:pt>
                <c:pt idx="184">
                  <c:v>368.5</c:v>
                </c:pt>
                <c:pt idx="185">
                  <c:v>470.5</c:v>
                </c:pt>
                <c:pt idx="186">
                  <c:v>549.5</c:v>
                </c:pt>
                <c:pt idx="187">
                  <c:v>549.70001220703125</c:v>
                </c:pt>
                <c:pt idx="188">
                  <c:v>606.5</c:v>
                </c:pt>
                <c:pt idx="189">
                  <c:v>694.70001220703125</c:v>
                </c:pt>
                <c:pt idx="190">
                  <c:v>725.29998779296875</c:v>
                </c:pt>
                <c:pt idx="191">
                  <c:v>735.29998779296875</c:v>
                </c:pt>
                <c:pt idx="192">
                  <c:v>793</c:v>
                </c:pt>
                <c:pt idx="193">
                  <c:v>856.5</c:v>
                </c:pt>
                <c:pt idx="194">
                  <c:v>1092</c:v>
                </c:pt>
                <c:pt idx="195">
                  <c:v>4301</c:v>
                </c:pt>
                <c:pt idx="196">
                  <c:v>29920</c:v>
                </c:pt>
                <c:pt idx="197">
                  <c:v>114700</c:v>
                </c:pt>
                <c:pt idx="198">
                  <c:v>200800</c:v>
                </c:pt>
                <c:pt idx="199">
                  <c:v>169800</c:v>
                </c:pt>
                <c:pt idx="200">
                  <c:v>69040</c:v>
                </c:pt>
                <c:pt idx="201">
                  <c:v>13270</c:v>
                </c:pt>
                <c:pt idx="202">
                  <c:v>2282</c:v>
                </c:pt>
                <c:pt idx="203">
                  <c:v>1391</c:v>
                </c:pt>
                <c:pt idx="204">
                  <c:v>1480</c:v>
                </c:pt>
                <c:pt idx="205">
                  <c:v>1341</c:v>
                </c:pt>
                <c:pt idx="206">
                  <c:v>1027</c:v>
                </c:pt>
                <c:pt idx="207">
                  <c:v>712</c:v>
                </c:pt>
                <c:pt idx="208">
                  <c:v>513.79998779296875</c:v>
                </c:pt>
                <c:pt idx="209">
                  <c:v>505.29998779296875</c:v>
                </c:pt>
                <c:pt idx="210">
                  <c:v>558.79998779296875</c:v>
                </c:pt>
                <c:pt idx="211">
                  <c:v>510.29998779296875</c:v>
                </c:pt>
                <c:pt idx="212">
                  <c:v>408.79998779296875</c:v>
                </c:pt>
                <c:pt idx="213">
                  <c:v>390</c:v>
                </c:pt>
                <c:pt idx="214">
                  <c:v>473.5</c:v>
                </c:pt>
                <c:pt idx="215">
                  <c:v>514</c:v>
                </c:pt>
                <c:pt idx="216">
                  <c:v>504.5</c:v>
                </c:pt>
                <c:pt idx="217">
                  <c:v>537.20001220703125</c:v>
                </c:pt>
                <c:pt idx="218">
                  <c:v>615.20001220703125</c:v>
                </c:pt>
                <c:pt idx="219">
                  <c:v>670.20001220703125</c:v>
                </c:pt>
                <c:pt idx="220">
                  <c:v>609.29998779296875</c:v>
                </c:pt>
                <c:pt idx="221">
                  <c:v>505.5</c:v>
                </c:pt>
                <c:pt idx="222">
                  <c:v>417.79998779296875</c:v>
                </c:pt>
                <c:pt idx="223">
                  <c:v>350.70001220703125</c:v>
                </c:pt>
                <c:pt idx="224">
                  <c:v>378.5</c:v>
                </c:pt>
                <c:pt idx="225">
                  <c:v>432.70001220703125</c:v>
                </c:pt>
                <c:pt idx="226">
                  <c:v>377.29998779296875</c:v>
                </c:pt>
                <c:pt idx="227">
                  <c:v>334.20001220703125</c:v>
                </c:pt>
                <c:pt idx="228">
                  <c:v>429.29998779296875</c:v>
                </c:pt>
                <c:pt idx="229">
                  <c:v>521.29998779296875</c:v>
                </c:pt>
                <c:pt idx="230">
                  <c:v>548.5</c:v>
                </c:pt>
                <c:pt idx="231">
                  <c:v>581.5</c:v>
                </c:pt>
                <c:pt idx="232">
                  <c:v>704</c:v>
                </c:pt>
                <c:pt idx="233">
                  <c:v>811.29998779296875</c:v>
                </c:pt>
                <c:pt idx="234">
                  <c:v>805</c:v>
                </c:pt>
                <c:pt idx="235">
                  <c:v>1233</c:v>
                </c:pt>
                <c:pt idx="236">
                  <c:v>4339</c:v>
                </c:pt>
                <c:pt idx="237">
                  <c:v>27420</c:v>
                </c:pt>
                <c:pt idx="238">
                  <c:v>103900</c:v>
                </c:pt>
                <c:pt idx="239">
                  <c:v>178000</c:v>
                </c:pt>
                <c:pt idx="240">
                  <c:v>145400</c:v>
                </c:pt>
                <c:pt idx="241">
                  <c:v>56770</c:v>
                </c:pt>
                <c:pt idx="242">
                  <c:v>10910</c:v>
                </c:pt>
                <c:pt idx="243">
                  <c:v>1960</c:v>
                </c:pt>
                <c:pt idx="244">
                  <c:v>1192</c:v>
                </c:pt>
                <c:pt idx="245">
                  <c:v>1579</c:v>
                </c:pt>
                <c:pt idx="246">
                  <c:v>1472</c:v>
                </c:pt>
                <c:pt idx="247">
                  <c:v>1022</c:v>
                </c:pt>
                <c:pt idx="248">
                  <c:v>719.20001220703125</c:v>
                </c:pt>
                <c:pt idx="249">
                  <c:v>488.5</c:v>
                </c:pt>
                <c:pt idx="250">
                  <c:v>376.29998779296875</c:v>
                </c:pt>
                <c:pt idx="251">
                  <c:v>369</c:v>
                </c:pt>
                <c:pt idx="252">
                  <c:v>332.79998779296875</c:v>
                </c:pt>
                <c:pt idx="253">
                  <c:v>329.29998779296875</c:v>
                </c:pt>
                <c:pt idx="254">
                  <c:v>293.29998779296875</c:v>
                </c:pt>
                <c:pt idx="255">
                  <c:v>226.5</c:v>
                </c:pt>
                <c:pt idx="256">
                  <c:v>229.30000305175781</c:v>
                </c:pt>
                <c:pt idx="257">
                  <c:v>260.5</c:v>
                </c:pt>
                <c:pt idx="258">
                  <c:v>318.79998779296875</c:v>
                </c:pt>
                <c:pt idx="259">
                  <c:v>472.5</c:v>
                </c:pt>
                <c:pt idx="260">
                  <c:v>583.5</c:v>
                </c:pt>
                <c:pt idx="261">
                  <c:v>502.70001220703125</c:v>
                </c:pt>
                <c:pt idx="262">
                  <c:v>417.79998779296875</c:v>
                </c:pt>
                <c:pt idx="263">
                  <c:v>413.29998779296875</c:v>
                </c:pt>
                <c:pt idx="264">
                  <c:v>373.5</c:v>
                </c:pt>
                <c:pt idx="265">
                  <c:v>335.29998779296875</c:v>
                </c:pt>
                <c:pt idx="266">
                  <c:v>340</c:v>
                </c:pt>
                <c:pt idx="267">
                  <c:v>302.29998779296875</c:v>
                </c:pt>
                <c:pt idx="268">
                  <c:v>270.29998779296875</c:v>
                </c:pt>
                <c:pt idx="269">
                  <c:v>333.5</c:v>
                </c:pt>
                <c:pt idx="270">
                  <c:v>413</c:v>
                </c:pt>
                <c:pt idx="271">
                  <c:v>380.79998779296875</c:v>
                </c:pt>
                <c:pt idx="272">
                  <c:v>249</c:v>
                </c:pt>
                <c:pt idx="273">
                  <c:v>213</c:v>
                </c:pt>
                <c:pt idx="274">
                  <c:v>319.70001220703125</c:v>
                </c:pt>
                <c:pt idx="275">
                  <c:v>495.70001220703125</c:v>
                </c:pt>
                <c:pt idx="276">
                  <c:v>1155</c:v>
                </c:pt>
                <c:pt idx="277">
                  <c:v>4617</c:v>
                </c:pt>
                <c:pt idx="278">
                  <c:v>21820</c:v>
                </c:pt>
                <c:pt idx="279">
                  <c:v>70670</c:v>
                </c:pt>
                <c:pt idx="280">
                  <c:v>115400</c:v>
                </c:pt>
                <c:pt idx="281">
                  <c:v>94950</c:v>
                </c:pt>
                <c:pt idx="282">
                  <c:v>40540</c:v>
                </c:pt>
                <c:pt idx="283">
                  <c:v>10290</c:v>
                </c:pt>
                <c:pt idx="284">
                  <c:v>2581</c:v>
                </c:pt>
                <c:pt idx="285">
                  <c:v>1194</c:v>
                </c:pt>
                <c:pt idx="286">
                  <c:v>1024</c:v>
                </c:pt>
                <c:pt idx="287">
                  <c:v>920.5</c:v>
                </c:pt>
                <c:pt idx="288">
                  <c:v>686.5</c:v>
                </c:pt>
                <c:pt idx="289">
                  <c:v>473</c:v>
                </c:pt>
                <c:pt idx="290">
                  <c:v>327</c:v>
                </c:pt>
                <c:pt idx="291">
                  <c:v>339.79998779296875</c:v>
                </c:pt>
                <c:pt idx="292">
                  <c:v>419.5</c:v>
                </c:pt>
                <c:pt idx="293">
                  <c:v>398</c:v>
                </c:pt>
                <c:pt idx="294">
                  <c:v>297.79998779296875</c:v>
                </c:pt>
                <c:pt idx="295">
                  <c:v>222</c:v>
                </c:pt>
                <c:pt idx="296">
                  <c:v>172.19999694824219</c:v>
                </c:pt>
                <c:pt idx="297">
                  <c:v>184</c:v>
                </c:pt>
                <c:pt idx="298">
                  <c:v>244.69999694824219</c:v>
                </c:pt>
                <c:pt idx="299">
                  <c:v>260.5</c:v>
                </c:pt>
                <c:pt idx="300">
                  <c:v>278.29998779296875</c:v>
                </c:pt>
                <c:pt idx="301">
                  <c:v>328.29998779296875</c:v>
                </c:pt>
                <c:pt idx="302">
                  <c:v>330.29998779296875</c:v>
                </c:pt>
                <c:pt idx="303">
                  <c:v>325.70001220703125</c:v>
                </c:pt>
                <c:pt idx="304">
                  <c:v>388</c:v>
                </c:pt>
                <c:pt idx="305">
                  <c:v>389</c:v>
                </c:pt>
                <c:pt idx="306">
                  <c:v>312</c:v>
                </c:pt>
                <c:pt idx="307">
                  <c:v>260.5</c:v>
                </c:pt>
                <c:pt idx="308">
                  <c:v>247.80000305175781</c:v>
                </c:pt>
                <c:pt idx="309">
                  <c:v>284.20001220703125</c:v>
                </c:pt>
                <c:pt idx="310">
                  <c:v>308.29998779296875</c:v>
                </c:pt>
                <c:pt idx="311">
                  <c:v>280.79998779296875</c:v>
                </c:pt>
                <c:pt idx="312">
                  <c:v>247.30000305175781</c:v>
                </c:pt>
                <c:pt idx="313">
                  <c:v>289.5</c:v>
                </c:pt>
                <c:pt idx="314">
                  <c:v>403.5</c:v>
                </c:pt>
                <c:pt idx="315">
                  <c:v>477</c:v>
                </c:pt>
                <c:pt idx="316">
                  <c:v>586.70001220703125</c:v>
                </c:pt>
                <c:pt idx="317">
                  <c:v>1109</c:v>
                </c:pt>
                <c:pt idx="318">
                  <c:v>3839</c:v>
                </c:pt>
                <c:pt idx="319">
                  <c:v>14970</c:v>
                </c:pt>
                <c:pt idx="320">
                  <c:v>38620</c:v>
                </c:pt>
                <c:pt idx="321">
                  <c:v>57280</c:v>
                </c:pt>
                <c:pt idx="322">
                  <c:v>48030</c:v>
                </c:pt>
                <c:pt idx="323">
                  <c:v>22750</c:v>
                </c:pt>
                <c:pt idx="324">
                  <c:v>6503</c:v>
                </c:pt>
                <c:pt idx="325">
                  <c:v>1650</c:v>
                </c:pt>
                <c:pt idx="326">
                  <c:v>686.20001220703125</c:v>
                </c:pt>
                <c:pt idx="327">
                  <c:v>537.20001220703125</c:v>
                </c:pt>
                <c:pt idx="328">
                  <c:v>440.20001220703125</c:v>
                </c:pt>
                <c:pt idx="329">
                  <c:v>316.79998779296875</c:v>
                </c:pt>
                <c:pt idx="330">
                  <c:v>260.70001220703125</c:v>
                </c:pt>
                <c:pt idx="331">
                  <c:v>241.5</c:v>
                </c:pt>
                <c:pt idx="332">
                  <c:v>254</c:v>
                </c:pt>
                <c:pt idx="333">
                  <c:v>266.29998779296875</c:v>
                </c:pt>
                <c:pt idx="334">
                  <c:v>283</c:v>
                </c:pt>
                <c:pt idx="335">
                  <c:v>293.79998779296875</c:v>
                </c:pt>
                <c:pt idx="336">
                  <c:v>216.30000305175781</c:v>
                </c:pt>
                <c:pt idx="337">
                  <c:v>148.5</c:v>
                </c:pt>
                <c:pt idx="338">
                  <c:v>153.80000305175781</c:v>
                </c:pt>
                <c:pt idx="339">
                  <c:v>165.30000305175781</c:v>
                </c:pt>
                <c:pt idx="340">
                  <c:v>172.19999694824219</c:v>
                </c:pt>
                <c:pt idx="341">
                  <c:v>179.5</c:v>
                </c:pt>
                <c:pt idx="342">
                  <c:v>171.19999694824219</c:v>
                </c:pt>
                <c:pt idx="343">
                  <c:v>161.69999694824219</c:v>
                </c:pt>
                <c:pt idx="344">
                  <c:v>142.5</c:v>
                </c:pt>
                <c:pt idx="345">
                  <c:v>154.30000305175781</c:v>
                </c:pt>
                <c:pt idx="346">
                  <c:v>191.80000305175781</c:v>
                </c:pt>
                <c:pt idx="347">
                  <c:v>202.5</c:v>
                </c:pt>
                <c:pt idx="348">
                  <c:v>202.30000305175781</c:v>
                </c:pt>
                <c:pt idx="349">
                  <c:v>167.5</c:v>
                </c:pt>
                <c:pt idx="350">
                  <c:v>161</c:v>
                </c:pt>
                <c:pt idx="351">
                  <c:v>217.19999694824219</c:v>
                </c:pt>
                <c:pt idx="352">
                  <c:v>281.70001220703125</c:v>
                </c:pt>
                <c:pt idx="353">
                  <c:v>308</c:v>
                </c:pt>
                <c:pt idx="354">
                  <c:v>325</c:v>
                </c:pt>
                <c:pt idx="355">
                  <c:v>435</c:v>
                </c:pt>
                <c:pt idx="356">
                  <c:v>540.20001220703125</c:v>
                </c:pt>
                <c:pt idx="357">
                  <c:v>540</c:v>
                </c:pt>
                <c:pt idx="358">
                  <c:v>801.5</c:v>
                </c:pt>
                <c:pt idx="359">
                  <c:v>2364</c:v>
                </c:pt>
                <c:pt idx="360">
                  <c:v>7801</c:v>
                </c:pt>
                <c:pt idx="361">
                  <c:v>17790</c:v>
                </c:pt>
                <c:pt idx="362">
                  <c:v>24370</c:v>
                </c:pt>
                <c:pt idx="363">
                  <c:v>20320</c:v>
                </c:pt>
                <c:pt idx="364">
                  <c:v>11080</c:v>
                </c:pt>
                <c:pt idx="365">
                  <c:v>4375</c:v>
                </c:pt>
                <c:pt idx="366">
                  <c:v>1304</c:v>
                </c:pt>
                <c:pt idx="367">
                  <c:v>406</c:v>
                </c:pt>
                <c:pt idx="368">
                  <c:v>280</c:v>
                </c:pt>
                <c:pt idx="369">
                  <c:v>217</c:v>
                </c:pt>
                <c:pt idx="370">
                  <c:v>169</c:v>
                </c:pt>
                <c:pt idx="371">
                  <c:v>154.30000305175781</c:v>
                </c:pt>
                <c:pt idx="372">
                  <c:v>154.80000305175781</c:v>
                </c:pt>
                <c:pt idx="373">
                  <c:v>155.5</c:v>
                </c:pt>
                <c:pt idx="374">
                  <c:v>140.30000305175781</c:v>
                </c:pt>
                <c:pt idx="375">
                  <c:v>109.30000305175781</c:v>
                </c:pt>
                <c:pt idx="376">
                  <c:v>81</c:v>
                </c:pt>
                <c:pt idx="377">
                  <c:v>71</c:v>
                </c:pt>
                <c:pt idx="378">
                  <c:v>83.75</c:v>
                </c:pt>
                <c:pt idx="379">
                  <c:v>115.5</c:v>
                </c:pt>
                <c:pt idx="380">
                  <c:v>138.5</c:v>
                </c:pt>
                <c:pt idx="381">
                  <c:v>116.80000305175781</c:v>
                </c:pt>
                <c:pt idx="382">
                  <c:v>87.5</c:v>
                </c:pt>
                <c:pt idx="383">
                  <c:v>109</c:v>
                </c:pt>
                <c:pt idx="384">
                  <c:v>139.80000305175781</c:v>
                </c:pt>
                <c:pt idx="385">
                  <c:v>129.5</c:v>
                </c:pt>
                <c:pt idx="386">
                  <c:v>87.25</c:v>
                </c:pt>
                <c:pt idx="387">
                  <c:v>67.25</c:v>
                </c:pt>
                <c:pt idx="388">
                  <c:v>105.5</c:v>
                </c:pt>
                <c:pt idx="389">
                  <c:v>144.19999694824219</c:v>
                </c:pt>
                <c:pt idx="390">
                  <c:v>159.5</c:v>
                </c:pt>
                <c:pt idx="391">
                  <c:v>175</c:v>
                </c:pt>
                <c:pt idx="392">
                  <c:v>198.80000305175781</c:v>
                </c:pt>
                <c:pt idx="393">
                  <c:v>221</c:v>
                </c:pt>
                <c:pt idx="394">
                  <c:v>207</c:v>
                </c:pt>
                <c:pt idx="395">
                  <c:v>164.80000305175781</c:v>
                </c:pt>
                <c:pt idx="396">
                  <c:v>162.69999694824219</c:v>
                </c:pt>
                <c:pt idx="397">
                  <c:v>300.20001220703125</c:v>
                </c:pt>
                <c:pt idx="398">
                  <c:v>539.79998779296875</c:v>
                </c:pt>
                <c:pt idx="399">
                  <c:v>899.5</c:v>
                </c:pt>
                <c:pt idx="400">
                  <c:v>1949</c:v>
                </c:pt>
                <c:pt idx="401">
                  <c:v>4620</c:v>
                </c:pt>
                <c:pt idx="402">
                  <c:v>8090</c:v>
                </c:pt>
                <c:pt idx="403">
                  <c:v>9493</c:v>
                </c:pt>
                <c:pt idx="404">
                  <c:v>7539</c:v>
                </c:pt>
                <c:pt idx="405">
                  <c:v>4186</c:v>
                </c:pt>
                <c:pt idx="406">
                  <c:v>1875</c:v>
                </c:pt>
                <c:pt idx="407">
                  <c:v>820.70001220703125</c:v>
                </c:pt>
                <c:pt idx="408">
                  <c:v>324</c:v>
                </c:pt>
                <c:pt idx="409">
                  <c:v>124.80000305175781</c:v>
                </c:pt>
                <c:pt idx="410">
                  <c:v>66.25</c:v>
                </c:pt>
                <c:pt idx="411">
                  <c:v>70.5</c:v>
                </c:pt>
                <c:pt idx="412">
                  <c:v>86.5</c:v>
                </c:pt>
                <c:pt idx="413">
                  <c:v>96.75</c:v>
                </c:pt>
                <c:pt idx="414">
                  <c:v>96.5</c:v>
                </c:pt>
                <c:pt idx="415">
                  <c:v>84</c:v>
                </c:pt>
                <c:pt idx="416">
                  <c:v>50.75</c:v>
                </c:pt>
                <c:pt idx="417">
                  <c:v>15.75</c:v>
                </c:pt>
                <c:pt idx="418">
                  <c:v>10.5</c:v>
                </c:pt>
                <c:pt idx="419">
                  <c:v>21</c:v>
                </c:pt>
                <c:pt idx="420">
                  <c:v>26.75</c:v>
                </c:pt>
                <c:pt idx="421">
                  <c:v>47.5</c:v>
                </c:pt>
                <c:pt idx="422">
                  <c:v>68.25</c:v>
                </c:pt>
                <c:pt idx="423">
                  <c:v>66.5</c:v>
                </c:pt>
                <c:pt idx="424">
                  <c:v>73</c:v>
                </c:pt>
                <c:pt idx="425">
                  <c:v>81.75</c:v>
                </c:pt>
                <c:pt idx="426">
                  <c:v>100.80000305175781</c:v>
                </c:pt>
                <c:pt idx="427">
                  <c:v>122</c:v>
                </c:pt>
                <c:pt idx="428">
                  <c:v>104</c:v>
                </c:pt>
                <c:pt idx="429">
                  <c:v>77.25</c:v>
                </c:pt>
                <c:pt idx="430">
                  <c:v>84.25</c:v>
                </c:pt>
                <c:pt idx="431">
                  <c:v>120.19999694824219</c:v>
                </c:pt>
                <c:pt idx="432">
                  <c:v>143.80000305175781</c:v>
                </c:pt>
                <c:pt idx="433">
                  <c:v>139.5</c:v>
                </c:pt>
                <c:pt idx="434">
                  <c:v>148.5</c:v>
                </c:pt>
                <c:pt idx="435">
                  <c:v>181.69999694824219</c:v>
                </c:pt>
                <c:pt idx="436">
                  <c:v>193.80000305175781</c:v>
                </c:pt>
                <c:pt idx="437">
                  <c:v>188.80000305175781</c:v>
                </c:pt>
                <c:pt idx="438">
                  <c:v>180.80000305175781</c:v>
                </c:pt>
                <c:pt idx="439">
                  <c:v>155.5</c:v>
                </c:pt>
                <c:pt idx="440">
                  <c:v>241</c:v>
                </c:pt>
                <c:pt idx="441">
                  <c:v>782.5</c:v>
                </c:pt>
                <c:pt idx="442">
                  <c:v>2054</c:v>
                </c:pt>
                <c:pt idx="443">
                  <c:v>3499</c:v>
                </c:pt>
                <c:pt idx="444">
                  <c:v>3843</c:v>
                </c:pt>
                <c:pt idx="445">
                  <c:v>2943</c:v>
                </c:pt>
                <c:pt idx="446">
                  <c:v>1874</c:v>
                </c:pt>
                <c:pt idx="447">
                  <c:v>1053</c:v>
                </c:pt>
                <c:pt idx="448">
                  <c:v>470</c:v>
                </c:pt>
                <c:pt idx="449">
                  <c:v>223.69999694824219</c:v>
                </c:pt>
                <c:pt idx="450">
                  <c:v>179.5</c:v>
                </c:pt>
                <c:pt idx="451">
                  <c:v>161</c:v>
                </c:pt>
                <c:pt idx="452">
                  <c:v>117.80000305175781</c:v>
                </c:pt>
                <c:pt idx="453">
                  <c:v>97</c:v>
                </c:pt>
                <c:pt idx="454">
                  <c:v>92.75</c:v>
                </c:pt>
                <c:pt idx="455">
                  <c:v>68.75</c:v>
                </c:pt>
                <c:pt idx="456">
                  <c:v>42.75</c:v>
                </c:pt>
                <c:pt idx="457">
                  <c:v>30</c:v>
                </c:pt>
                <c:pt idx="458">
                  <c:v>27</c:v>
                </c:pt>
                <c:pt idx="459">
                  <c:v>43.75</c:v>
                </c:pt>
                <c:pt idx="460">
                  <c:v>63.75</c:v>
                </c:pt>
                <c:pt idx="461">
                  <c:v>67.5</c:v>
                </c:pt>
                <c:pt idx="462">
                  <c:v>66</c:v>
                </c:pt>
                <c:pt idx="463">
                  <c:v>56.25</c:v>
                </c:pt>
                <c:pt idx="464">
                  <c:v>56.5</c:v>
                </c:pt>
                <c:pt idx="465">
                  <c:v>74.5</c:v>
                </c:pt>
                <c:pt idx="466">
                  <c:v>97</c:v>
                </c:pt>
                <c:pt idx="467">
                  <c:v>85.25</c:v>
                </c:pt>
                <c:pt idx="468">
                  <c:v>42</c:v>
                </c:pt>
                <c:pt idx="469">
                  <c:v>69</c:v>
                </c:pt>
                <c:pt idx="470">
                  <c:v>150.80000305175781</c:v>
                </c:pt>
                <c:pt idx="471">
                  <c:v>181.69999694824219</c:v>
                </c:pt>
                <c:pt idx="472">
                  <c:v>156.30000305175781</c:v>
                </c:pt>
                <c:pt idx="473">
                  <c:v>97.75</c:v>
                </c:pt>
                <c:pt idx="474">
                  <c:v>52.75</c:v>
                </c:pt>
                <c:pt idx="475">
                  <c:v>63.5</c:v>
                </c:pt>
                <c:pt idx="476">
                  <c:v>74.25</c:v>
                </c:pt>
                <c:pt idx="477">
                  <c:v>62</c:v>
                </c:pt>
                <c:pt idx="478">
                  <c:v>77.5</c:v>
                </c:pt>
                <c:pt idx="479">
                  <c:v>122.80000305175781</c:v>
                </c:pt>
                <c:pt idx="480">
                  <c:v>169.19999694824219</c:v>
                </c:pt>
                <c:pt idx="481">
                  <c:v>257.79998779296875</c:v>
                </c:pt>
                <c:pt idx="482">
                  <c:v>434.29998779296875</c:v>
                </c:pt>
                <c:pt idx="483">
                  <c:v>687.5</c:v>
                </c:pt>
                <c:pt idx="484">
                  <c:v>990</c:v>
                </c:pt>
                <c:pt idx="485">
                  <c:v>1172</c:v>
                </c:pt>
                <c:pt idx="486">
                  <c:v>1042</c:v>
                </c:pt>
                <c:pt idx="487">
                  <c:v>696.79998779296875</c:v>
                </c:pt>
                <c:pt idx="488">
                  <c:v>411</c:v>
                </c:pt>
                <c:pt idx="489">
                  <c:v>276</c:v>
                </c:pt>
                <c:pt idx="490">
                  <c:v>180.80000305175781</c:v>
                </c:pt>
                <c:pt idx="491">
                  <c:v>97.75</c:v>
                </c:pt>
                <c:pt idx="492">
                  <c:v>59.75</c:v>
                </c:pt>
                <c:pt idx="493">
                  <c:v>45</c:v>
                </c:pt>
                <c:pt idx="494">
                  <c:v>37.25</c:v>
                </c:pt>
                <c:pt idx="495">
                  <c:v>43</c:v>
                </c:pt>
                <c:pt idx="496">
                  <c:v>48</c:v>
                </c:pt>
                <c:pt idx="497">
                  <c:v>51.75</c:v>
                </c:pt>
                <c:pt idx="498">
                  <c:v>57</c:v>
                </c:pt>
                <c:pt idx="499">
                  <c:v>41.5</c:v>
                </c:pt>
                <c:pt idx="500">
                  <c:v>35</c:v>
                </c:pt>
                <c:pt idx="501">
                  <c:v>40.5</c:v>
                </c:pt>
                <c:pt idx="502">
                  <c:v>25.5</c:v>
                </c:pt>
                <c:pt idx="503">
                  <c:v>30.25</c:v>
                </c:pt>
                <c:pt idx="504">
                  <c:v>69.5</c:v>
                </c:pt>
                <c:pt idx="505">
                  <c:v>82.5</c:v>
                </c:pt>
                <c:pt idx="506">
                  <c:v>58</c:v>
                </c:pt>
                <c:pt idx="507">
                  <c:v>41</c:v>
                </c:pt>
                <c:pt idx="508">
                  <c:v>46.25</c:v>
                </c:pt>
                <c:pt idx="509">
                  <c:v>62.25</c:v>
                </c:pt>
                <c:pt idx="510">
                  <c:v>61.5</c:v>
                </c:pt>
                <c:pt idx="511">
                  <c:v>42.25</c:v>
                </c:pt>
                <c:pt idx="512">
                  <c:v>40.5</c:v>
                </c:pt>
                <c:pt idx="513">
                  <c:v>42.75</c:v>
                </c:pt>
                <c:pt idx="514">
                  <c:v>41.5</c:v>
                </c:pt>
                <c:pt idx="515">
                  <c:v>84.25</c:v>
                </c:pt>
                <c:pt idx="516">
                  <c:v>139.5</c:v>
                </c:pt>
                <c:pt idx="517">
                  <c:v>144.19999694824219</c:v>
                </c:pt>
                <c:pt idx="518">
                  <c:v>130</c:v>
                </c:pt>
                <c:pt idx="519">
                  <c:v>126.30000305175781</c:v>
                </c:pt>
                <c:pt idx="520">
                  <c:v>143.80000305175781</c:v>
                </c:pt>
                <c:pt idx="521">
                  <c:v>172.19999694824219</c:v>
                </c:pt>
                <c:pt idx="522">
                  <c:v>176.80000305175781</c:v>
                </c:pt>
                <c:pt idx="523">
                  <c:v>201.5</c:v>
                </c:pt>
                <c:pt idx="524">
                  <c:v>334.5</c:v>
                </c:pt>
                <c:pt idx="525">
                  <c:v>487.5</c:v>
                </c:pt>
                <c:pt idx="526">
                  <c:v>544.20001220703125</c:v>
                </c:pt>
                <c:pt idx="527">
                  <c:v>606</c:v>
                </c:pt>
                <c:pt idx="528">
                  <c:v>566.79998779296875</c:v>
                </c:pt>
                <c:pt idx="529">
                  <c:v>346.70001220703125</c:v>
                </c:pt>
                <c:pt idx="530">
                  <c:v>179.80000305175781</c:v>
                </c:pt>
                <c:pt idx="531">
                  <c:v>120.80000305175781</c:v>
                </c:pt>
                <c:pt idx="532">
                  <c:v>106</c:v>
                </c:pt>
                <c:pt idx="533">
                  <c:v>91.75</c:v>
                </c:pt>
                <c:pt idx="534">
                  <c:v>69</c:v>
                </c:pt>
                <c:pt idx="535">
                  <c:v>54.25</c:v>
                </c:pt>
                <c:pt idx="536">
                  <c:v>29.5</c:v>
                </c:pt>
                <c:pt idx="537">
                  <c:v>15.75</c:v>
                </c:pt>
                <c:pt idx="538">
                  <c:v>23.75</c:v>
                </c:pt>
                <c:pt idx="539">
                  <c:v>31.25</c:v>
                </c:pt>
                <c:pt idx="540">
                  <c:v>29.75</c:v>
                </c:pt>
                <c:pt idx="541">
                  <c:v>59.25</c:v>
                </c:pt>
                <c:pt idx="542">
                  <c:v>103.30000305175781</c:v>
                </c:pt>
                <c:pt idx="543">
                  <c:v>82</c:v>
                </c:pt>
                <c:pt idx="544">
                  <c:v>30.75</c:v>
                </c:pt>
                <c:pt idx="545">
                  <c:v>16</c:v>
                </c:pt>
                <c:pt idx="546">
                  <c:v>27.25</c:v>
                </c:pt>
                <c:pt idx="547">
                  <c:v>63.75</c:v>
                </c:pt>
                <c:pt idx="548">
                  <c:v>106</c:v>
                </c:pt>
                <c:pt idx="549">
                  <c:v>91</c:v>
                </c:pt>
                <c:pt idx="550">
                  <c:v>46.5</c:v>
                </c:pt>
                <c:pt idx="551">
                  <c:v>44.5</c:v>
                </c:pt>
                <c:pt idx="552">
                  <c:v>62.25</c:v>
                </c:pt>
                <c:pt idx="553">
                  <c:v>67</c:v>
                </c:pt>
                <c:pt idx="554">
                  <c:v>64.25</c:v>
                </c:pt>
                <c:pt idx="555">
                  <c:v>53.25</c:v>
                </c:pt>
                <c:pt idx="556">
                  <c:v>60.75</c:v>
                </c:pt>
                <c:pt idx="557">
                  <c:v>95</c:v>
                </c:pt>
                <c:pt idx="558">
                  <c:v>143.5</c:v>
                </c:pt>
                <c:pt idx="559">
                  <c:v>203.80000305175781</c:v>
                </c:pt>
                <c:pt idx="560">
                  <c:v>219.5</c:v>
                </c:pt>
                <c:pt idx="561">
                  <c:v>147.5</c:v>
                </c:pt>
                <c:pt idx="562">
                  <c:v>100</c:v>
                </c:pt>
                <c:pt idx="563">
                  <c:v>149.5</c:v>
                </c:pt>
                <c:pt idx="564">
                  <c:v>224.80000305175781</c:v>
                </c:pt>
                <c:pt idx="565">
                  <c:v>334.79998779296875</c:v>
                </c:pt>
                <c:pt idx="566">
                  <c:v>465.20001220703125</c:v>
                </c:pt>
                <c:pt idx="567">
                  <c:v>501.79998779296875</c:v>
                </c:pt>
                <c:pt idx="568">
                  <c:v>420</c:v>
                </c:pt>
                <c:pt idx="569">
                  <c:v>279.29998779296875</c:v>
                </c:pt>
                <c:pt idx="570">
                  <c:v>155</c:v>
                </c:pt>
                <c:pt idx="571">
                  <c:v>90.75</c:v>
                </c:pt>
                <c:pt idx="572">
                  <c:v>72</c:v>
                </c:pt>
                <c:pt idx="573">
                  <c:v>68</c:v>
                </c:pt>
                <c:pt idx="574">
                  <c:v>46.5</c:v>
                </c:pt>
                <c:pt idx="575">
                  <c:v>19.5</c:v>
                </c:pt>
                <c:pt idx="576">
                  <c:v>7.5</c:v>
                </c:pt>
                <c:pt idx="577">
                  <c:v>2</c:v>
                </c:pt>
                <c:pt idx="578">
                  <c:v>0</c:v>
                </c:pt>
                <c:pt idx="579">
                  <c:v>14</c:v>
                </c:pt>
                <c:pt idx="580">
                  <c:v>34.75</c:v>
                </c:pt>
                <c:pt idx="581">
                  <c:v>32.5</c:v>
                </c:pt>
                <c:pt idx="582">
                  <c:v>28.25</c:v>
                </c:pt>
                <c:pt idx="583">
                  <c:v>40.25</c:v>
                </c:pt>
                <c:pt idx="584">
                  <c:v>40.5</c:v>
                </c:pt>
                <c:pt idx="585">
                  <c:v>38.5</c:v>
                </c:pt>
                <c:pt idx="586">
                  <c:v>57</c:v>
                </c:pt>
                <c:pt idx="587">
                  <c:v>62.75</c:v>
                </c:pt>
                <c:pt idx="588">
                  <c:v>50.25</c:v>
                </c:pt>
                <c:pt idx="589">
                  <c:v>57</c:v>
                </c:pt>
                <c:pt idx="590">
                  <c:v>87.25</c:v>
                </c:pt>
                <c:pt idx="591">
                  <c:v>107.69999694824219</c:v>
                </c:pt>
                <c:pt idx="592">
                  <c:v>98.75</c:v>
                </c:pt>
                <c:pt idx="593">
                  <c:v>110.30000305175781</c:v>
                </c:pt>
                <c:pt idx="594">
                  <c:v>142.5</c:v>
                </c:pt>
                <c:pt idx="595">
                  <c:v>123.80000305175781</c:v>
                </c:pt>
                <c:pt idx="596">
                  <c:v>67.25</c:v>
                </c:pt>
                <c:pt idx="597">
                  <c:v>54.5</c:v>
                </c:pt>
                <c:pt idx="598">
                  <c:v>98.5</c:v>
                </c:pt>
                <c:pt idx="599">
                  <c:v>151</c:v>
                </c:pt>
                <c:pt idx="600">
                  <c:v>151</c:v>
                </c:pt>
                <c:pt idx="601">
                  <c:v>96</c:v>
                </c:pt>
                <c:pt idx="602">
                  <c:v>117.80000305175781</c:v>
                </c:pt>
                <c:pt idx="603">
                  <c:v>171</c:v>
                </c:pt>
                <c:pt idx="604">
                  <c:v>138.30000305175781</c:v>
                </c:pt>
                <c:pt idx="605">
                  <c:v>155.30000305175781</c:v>
                </c:pt>
                <c:pt idx="606">
                  <c:v>272.79998779296875</c:v>
                </c:pt>
                <c:pt idx="607">
                  <c:v>337</c:v>
                </c:pt>
                <c:pt idx="608">
                  <c:v>373.5</c:v>
                </c:pt>
                <c:pt idx="609">
                  <c:v>414.5</c:v>
                </c:pt>
                <c:pt idx="610">
                  <c:v>310.29998779296875</c:v>
                </c:pt>
                <c:pt idx="611">
                  <c:v>153.5</c:v>
                </c:pt>
                <c:pt idx="612">
                  <c:v>78</c:v>
                </c:pt>
                <c:pt idx="613">
                  <c:v>46.75</c:v>
                </c:pt>
                <c:pt idx="614">
                  <c:v>39.75</c:v>
                </c:pt>
                <c:pt idx="615">
                  <c:v>28.5</c:v>
                </c:pt>
                <c:pt idx="616">
                  <c:v>12.25</c:v>
                </c:pt>
                <c:pt idx="617">
                  <c:v>11.25</c:v>
                </c:pt>
                <c:pt idx="618">
                  <c:v>15.5</c:v>
                </c:pt>
                <c:pt idx="619">
                  <c:v>12</c:v>
                </c:pt>
                <c:pt idx="620">
                  <c:v>4</c:v>
                </c:pt>
                <c:pt idx="621">
                  <c:v>1.75</c:v>
                </c:pt>
                <c:pt idx="622">
                  <c:v>11.25</c:v>
                </c:pt>
                <c:pt idx="623">
                  <c:v>27.75</c:v>
                </c:pt>
                <c:pt idx="624">
                  <c:v>28.75</c:v>
                </c:pt>
                <c:pt idx="625">
                  <c:v>10.5</c:v>
                </c:pt>
                <c:pt idx="626">
                  <c:v>4</c:v>
                </c:pt>
                <c:pt idx="627">
                  <c:v>23</c:v>
                </c:pt>
                <c:pt idx="628">
                  <c:v>34</c:v>
                </c:pt>
                <c:pt idx="629">
                  <c:v>23.25</c:v>
                </c:pt>
                <c:pt idx="630">
                  <c:v>29</c:v>
                </c:pt>
                <c:pt idx="631">
                  <c:v>42.5</c:v>
                </c:pt>
                <c:pt idx="632">
                  <c:v>32.5</c:v>
                </c:pt>
                <c:pt idx="633">
                  <c:v>28.75</c:v>
                </c:pt>
                <c:pt idx="634">
                  <c:v>36.5</c:v>
                </c:pt>
                <c:pt idx="635">
                  <c:v>44.75</c:v>
                </c:pt>
                <c:pt idx="636">
                  <c:v>77</c:v>
                </c:pt>
                <c:pt idx="637">
                  <c:v>96.75</c:v>
                </c:pt>
                <c:pt idx="638">
                  <c:v>90.5</c:v>
                </c:pt>
                <c:pt idx="639">
                  <c:v>121.19999694824219</c:v>
                </c:pt>
                <c:pt idx="640">
                  <c:v>175.19999694824219</c:v>
                </c:pt>
                <c:pt idx="641">
                  <c:v>180</c:v>
                </c:pt>
                <c:pt idx="642">
                  <c:v>158.69999694824219</c:v>
                </c:pt>
                <c:pt idx="643">
                  <c:v>168.5</c:v>
                </c:pt>
                <c:pt idx="644">
                  <c:v>219</c:v>
                </c:pt>
                <c:pt idx="645">
                  <c:v>344.5</c:v>
                </c:pt>
                <c:pt idx="646">
                  <c:v>470.70001220703125</c:v>
                </c:pt>
                <c:pt idx="647">
                  <c:v>464</c:v>
                </c:pt>
                <c:pt idx="648">
                  <c:v>425.5</c:v>
                </c:pt>
                <c:pt idx="649">
                  <c:v>420.70001220703125</c:v>
                </c:pt>
                <c:pt idx="650">
                  <c:v>316.29998779296875</c:v>
                </c:pt>
                <c:pt idx="651">
                  <c:v>146.80000305175781</c:v>
                </c:pt>
                <c:pt idx="652">
                  <c:v>45.75</c:v>
                </c:pt>
                <c:pt idx="653">
                  <c:v>20.5</c:v>
                </c:pt>
                <c:pt idx="654">
                  <c:v>20.75</c:v>
                </c:pt>
                <c:pt idx="655">
                  <c:v>13.5</c:v>
                </c:pt>
                <c:pt idx="656">
                  <c:v>7.75</c:v>
                </c:pt>
                <c:pt idx="657">
                  <c:v>10.25</c:v>
                </c:pt>
                <c:pt idx="658">
                  <c:v>12.25</c:v>
                </c:pt>
                <c:pt idx="659">
                  <c:v>12.5</c:v>
                </c:pt>
                <c:pt idx="660">
                  <c:v>14.25</c:v>
                </c:pt>
                <c:pt idx="661">
                  <c:v>17</c:v>
                </c:pt>
                <c:pt idx="662">
                  <c:v>14.75</c:v>
                </c:pt>
                <c:pt idx="663">
                  <c:v>9.25</c:v>
                </c:pt>
                <c:pt idx="664">
                  <c:v>21.75</c:v>
                </c:pt>
                <c:pt idx="665">
                  <c:v>39.75</c:v>
                </c:pt>
                <c:pt idx="666">
                  <c:v>27.5</c:v>
                </c:pt>
                <c:pt idx="667">
                  <c:v>12.25</c:v>
                </c:pt>
                <c:pt idx="668">
                  <c:v>28.75</c:v>
                </c:pt>
                <c:pt idx="669">
                  <c:v>111.69999694824219</c:v>
                </c:pt>
                <c:pt idx="670">
                  <c:v>198.80000305175781</c:v>
                </c:pt>
                <c:pt idx="671">
                  <c:v>159.5</c:v>
                </c:pt>
                <c:pt idx="672">
                  <c:v>67.25</c:v>
                </c:pt>
                <c:pt idx="673">
                  <c:v>50</c:v>
                </c:pt>
                <c:pt idx="674">
                  <c:v>70.75</c:v>
                </c:pt>
                <c:pt idx="675">
                  <c:v>65.5</c:v>
                </c:pt>
                <c:pt idx="676">
                  <c:v>67.25</c:v>
                </c:pt>
                <c:pt idx="677">
                  <c:v>87.5</c:v>
                </c:pt>
                <c:pt idx="678">
                  <c:v>85.5</c:v>
                </c:pt>
                <c:pt idx="679">
                  <c:v>67.75</c:v>
                </c:pt>
                <c:pt idx="680">
                  <c:v>104.80000305175781</c:v>
                </c:pt>
                <c:pt idx="681">
                  <c:v>177</c:v>
                </c:pt>
                <c:pt idx="682">
                  <c:v>201.30000305175781</c:v>
                </c:pt>
                <c:pt idx="683">
                  <c:v>284.79998779296875</c:v>
                </c:pt>
                <c:pt idx="684">
                  <c:v>409.5</c:v>
                </c:pt>
                <c:pt idx="685">
                  <c:v>483.79998779296875</c:v>
                </c:pt>
                <c:pt idx="686">
                  <c:v>506</c:v>
                </c:pt>
                <c:pt idx="687">
                  <c:v>375.70001220703125</c:v>
                </c:pt>
                <c:pt idx="688">
                  <c:v>214.5</c:v>
                </c:pt>
                <c:pt idx="689">
                  <c:v>201.30000305175781</c:v>
                </c:pt>
                <c:pt idx="690">
                  <c:v>219.69999694824219</c:v>
                </c:pt>
                <c:pt idx="691">
                  <c:v>133.5</c:v>
                </c:pt>
                <c:pt idx="692">
                  <c:v>37.5</c:v>
                </c:pt>
                <c:pt idx="693">
                  <c:v>12.75</c:v>
                </c:pt>
                <c:pt idx="694">
                  <c:v>14.5</c:v>
                </c:pt>
                <c:pt idx="695">
                  <c:v>20</c:v>
                </c:pt>
                <c:pt idx="696">
                  <c:v>40.75</c:v>
                </c:pt>
                <c:pt idx="697">
                  <c:v>72.5</c:v>
                </c:pt>
                <c:pt idx="698">
                  <c:v>63.5</c:v>
                </c:pt>
                <c:pt idx="699">
                  <c:v>32.25</c:v>
                </c:pt>
                <c:pt idx="700">
                  <c:v>17.25</c:v>
                </c:pt>
                <c:pt idx="701">
                  <c:v>9.5</c:v>
                </c:pt>
                <c:pt idx="702">
                  <c:v>5.25</c:v>
                </c:pt>
                <c:pt idx="703">
                  <c:v>1.75</c:v>
                </c:pt>
                <c:pt idx="704">
                  <c:v>0</c:v>
                </c:pt>
                <c:pt idx="705">
                  <c:v>0</c:v>
                </c:pt>
                <c:pt idx="706">
                  <c:v>3.5</c:v>
                </c:pt>
                <c:pt idx="707">
                  <c:v>22.25</c:v>
                </c:pt>
                <c:pt idx="708">
                  <c:v>50</c:v>
                </c:pt>
                <c:pt idx="709">
                  <c:v>73.25</c:v>
                </c:pt>
                <c:pt idx="710">
                  <c:v>81.25</c:v>
                </c:pt>
                <c:pt idx="711">
                  <c:v>66</c:v>
                </c:pt>
                <c:pt idx="712">
                  <c:v>40.75</c:v>
                </c:pt>
                <c:pt idx="713">
                  <c:v>23.5</c:v>
                </c:pt>
                <c:pt idx="714">
                  <c:v>31.5</c:v>
                </c:pt>
                <c:pt idx="715">
                  <c:v>50</c:v>
                </c:pt>
                <c:pt idx="716">
                  <c:v>44.75</c:v>
                </c:pt>
                <c:pt idx="717">
                  <c:v>38</c:v>
                </c:pt>
                <c:pt idx="718">
                  <c:v>51</c:v>
                </c:pt>
                <c:pt idx="719">
                  <c:v>69.75</c:v>
                </c:pt>
                <c:pt idx="720">
                  <c:v>84</c:v>
                </c:pt>
                <c:pt idx="721">
                  <c:v>97</c:v>
                </c:pt>
                <c:pt idx="722">
                  <c:v>170</c:v>
                </c:pt>
                <c:pt idx="723">
                  <c:v>267.5</c:v>
                </c:pt>
                <c:pt idx="724">
                  <c:v>362.29998779296875</c:v>
                </c:pt>
                <c:pt idx="725">
                  <c:v>516.5</c:v>
                </c:pt>
                <c:pt idx="726">
                  <c:v>662</c:v>
                </c:pt>
                <c:pt idx="727">
                  <c:v>714.79998779296875</c:v>
                </c:pt>
                <c:pt idx="728">
                  <c:v>623.20001220703125</c:v>
                </c:pt>
                <c:pt idx="729">
                  <c:v>447.29998779296875</c:v>
                </c:pt>
                <c:pt idx="730">
                  <c:v>303.79998779296875</c:v>
                </c:pt>
                <c:pt idx="731">
                  <c:v>190.5</c:v>
                </c:pt>
                <c:pt idx="732">
                  <c:v>116.80000305175781</c:v>
                </c:pt>
                <c:pt idx="733">
                  <c:v>69.75</c:v>
                </c:pt>
                <c:pt idx="734">
                  <c:v>26.5</c:v>
                </c:pt>
                <c:pt idx="735">
                  <c:v>17.25</c:v>
                </c:pt>
                <c:pt idx="736">
                  <c:v>20.25</c:v>
                </c:pt>
                <c:pt idx="737">
                  <c:v>15</c:v>
                </c:pt>
                <c:pt idx="738">
                  <c:v>12</c:v>
                </c:pt>
                <c:pt idx="739">
                  <c:v>10</c:v>
                </c:pt>
                <c:pt idx="740">
                  <c:v>12.75</c:v>
                </c:pt>
                <c:pt idx="741">
                  <c:v>11.25</c:v>
                </c:pt>
                <c:pt idx="742">
                  <c:v>3.25</c:v>
                </c:pt>
                <c:pt idx="743">
                  <c:v>5.25</c:v>
                </c:pt>
                <c:pt idx="744">
                  <c:v>37.75</c:v>
                </c:pt>
                <c:pt idx="745">
                  <c:v>110</c:v>
                </c:pt>
                <c:pt idx="746">
                  <c:v>130.5</c:v>
                </c:pt>
                <c:pt idx="747">
                  <c:v>55.75</c:v>
                </c:pt>
                <c:pt idx="748">
                  <c:v>26.25</c:v>
                </c:pt>
                <c:pt idx="749">
                  <c:v>56.25</c:v>
                </c:pt>
                <c:pt idx="750">
                  <c:v>55.75</c:v>
                </c:pt>
                <c:pt idx="751">
                  <c:v>49.25</c:v>
                </c:pt>
                <c:pt idx="752">
                  <c:v>83.5</c:v>
                </c:pt>
                <c:pt idx="753">
                  <c:v>158.30000305175781</c:v>
                </c:pt>
                <c:pt idx="754">
                  <c:v>170</c:v>
                </c:pt>
                <c:pt idx="755">
                  <c:v>91.5</c:v>
                </c:pt>
                <c:pt idx="756">
                  <c:v>84</c:v>
                </c:pt>
                <c:pt idx="757">
                  <c:v>137</c:v>
                </c:pt>
                <c:pt idx="758">
                  <c:v>100.80000305175781</c:v>
                </c:pt>
                <c:pt idx="759">
                  <c:v>34</c:v>
                </c:pt>
                <c:pt idx="760">
                  <c:v>49.25</c:v>
                </c:pt>
                <c:pt idx="761">
                  <c:v>116.5</c:v>
                </c:pt>
                <c:pt idx="762">
                  <c:v>140.5</c:v>
                </c:pt>
                <c:pt idx="763">
                  <c:v>165</c:v>
                </c:pt>
                <c:pt idx="764">
                  <c:v>458.5</c:v>
                </c:pt>
                <c:pt idx="765">
                  <c:v>811.29998779296875</c:v>
                </c:pt>
                <c:pt idx="766">
                  <c:v>875.20001220703125</c:v>
                </c:pt>
                <c:pt idx="767">
                  <c:v>822.29998779296875</c:v>
                </c:pt>
                <c:pt idx="768">
                  <c:v>621</c:v>
                </c:pt>
                <c:pt idx="769">
                  <c:v>310.70001220703125</c:v>
                </c:pt>
                <c:pt idx="770">
                  <c:v>142.80000305175781</c:v>
                </c:pt>
                <c:pt idx="771">
                  <c:v>98</c:v>
                </c:pt>
                <c:pt idx="772">
                  <c:v>68</c:v>
                </c:pt>
                <c:pt idx="773">
                  <c:v>34.25</c:v>
                </c:pt>
                <c:pt idx="774">
                  <c:v>14.25</c:v>
                </c:pt>
                <c:pt idx="775">
                  <c:v>2.75</c:v>
                </c:pt>
                <c:pt idx="776">
                  <c:v>2.75</c:v>
                </c:pt>
                <c:pt idx="777">
                  <c:v>20.5</c:v>
                </c:pt>
                <c:pt idx="778">
                  <c:v>39.25</c:v>
                </c:pt>
                <c:pt idx="779">
                  <c:v>29.75</c:v>
                </c:pt>
                <c:pt idx="780">
                  <c:v>12.5</c:v>
                </c:pt>
                <c:pt idx="781">
                  <c:v>6.75</c:v>
                </c:pt>
                <c:pt idx="782">
                  <c:v>20</c:v>
                </c:pt>
                <c:pt idx="783">
                  <c:v>53.75</c:v>
                </c:pt>
                <c:pt idx="784">
                  <c:v>64.25</c:v>
                </c:pt>
                <c:pt idx="785">
                  <c:v>39.5</c:v>
                </c:pt>
                <c:pt idx="786">
                  <c:v>19.25</c:v>
                </c:pt>
                <c:pt idx="787">
                  <c:v>13.25</c:v>
                </c:pt>
                <c:pt idx="788">
                  <c:v>5.5</c:v>
                </c:pt>
                <c:pt idx="789">
                  <c:v>15</c:v>
                </c:pt>
                <c:pt idx="790">
                  <c:v>51.25</c:v>
                </c:pt>
                <c:pt idx="791">
                  <c:v>61.5</c:v>
                </c:pt>
                <c:pt idx="792">
                  <c:v>31.5</c:v>
                </c:pt>
                <c:pt idx="793">
                  <c:v>8.5</c:v>
                </c:pt>
                <c:pt idx="794">
                  <c:v>2.25</c:v>
                </c:pt>
                <c:pt idx="795">
                  <c:v>25</c:v>
                </c:pt>
                <c:pt idx="796">
                  <c:v>59.5</c:v>
                </c:pt>
                <c:pt idx="797">
                  <c:v>59.25</c:v>
                </c:pt>
                <c:pt idx="798">
                  <c:v>101.5</c:v>
                </c:pt>
                <c:pt idx="799">
                  <c:v>174.5</c:v>
                </c:pt>
                <c:pt idx="800">
                  <c:v>199.80000305175781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85D-88C0-89C0447CFD1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786.04266357421875</c:v>
                </c:pt>
                <c:pt idx="1">
                  <c:v>790.0040283203125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20080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D-485D-88C0-89C0447CFD1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787.9505615234375</c:v>
                </c:pt>
                <c:pt idx="1">
                  <c:v>787.9505615234375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D-485D-88C0-89C0447CFD1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min}'!$D$1:$D$13</c:f>
              <c:numCache>
                <c:formatCode>General</c:formatCode>
                <c:ptCount val="13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7637</c:v>
                </c:pt>
                <c:pt idx="1">
                  <c:v>38460</c:v>
                </c:pt>
                <c:pt idx="2">
                  <c:v>109400</c:v>
                </c:pt>
                <c:pt idx="3">
                  <c:v>183500</c:v>
                </c:pt>
                <c:pt idx="4">
                  <c:v>200800</c:v>
                </c:pt>
                <c:pt idx="5">
                  <c:v>178000</c:v>
                </c:pt>
                <c:pt idx="6">
                  <c:v>115400</c:v>
                </c:pt>
                <c:pt idx="7">
                  <c:v>57280</c:v>
                </c:pt>
                <c:pt idx="8">
                  <c:v>24370</c:v>
                </c:pt>
                <c:pt idx="9">
                  <c:v>9493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0D-485D-88C0-89C0447CFD1C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5285.877828178468</c:v>
                </c:pt>
                <c:pt idx="1">
                  <c:v>37765.744103039127</c:v>
                </c:pt>
                <c:pt idx="2">
                  <c:v>110848.17844010734</c:v>
                </c:pt>
                <c:pt idx="3">
                  <c:v>181933.41927117447</c:v>
                </c:pt>
                <c:pt idx="4">
                  <c:v>202580.10943996508</c:v>
                </c:pt>
                <c:pt idx="5">
                  <c:v>176011.82881246964</c:v>
                </c:pt>
                <c:pt idx="6">
                  <c:v>116701.16050297442</c:v>
                </c:pt>
                <c:pt idx="7">
                  <c:v>58241.86880541734</c:v>
                </c:pt>
                <c:pt idx="8">
                  <c:v>22505.052396037056</c:v>
                </c:pt>
                <c:pt idx="9">
                  <c:v>7067.592139674437</c:v>
                </c:pt>
                <c:pt idx="10">
                  <c:v>1740.0169631204378</c:v>
                </c:pt>
                <c:pt idx="11">
                  <c:v>337.43063785604954</c:v>
                </c:pt>
                <c:pt idx="12">
                  <c:v>51.714927535519017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0D-485D-88C0-89C0447CFD1C}"/>
            </c:ext>
          </c:extLst>
        </c:ser>
        <c:ser>
          <c:idx val="5"/>
          <c:order val="5"/>
          <c:tx>
            <c:v>Bimodal(1) 3.2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min}'!$M$1:$M$31</c:f>
              <c:numCache>
                <c:formatCode>General</c:formatCode>
                <c:ptCount val="31"/>
                <c:pt idx="0">
                  <c:v>4071.2191929859864</c:v>
                </c:pt>
                <c:pt idx="1">
                  <c:v>26740.313482915826</c:v>
                </c:pt>
                <c:pt idx="2">
                  <c:v>66724.044287551005</c:v>
                </c:pt>
                <c:pt idx="3">
                  <c:v>79484.166951156512</c:v>
                </c:pt>
                <c:pt idx="4">
                  <c:v>49507.937052016212</c:v>
                </c:pt>
                <c:pt idx="5">
                  <c:v>21096.324892388657</c:v>
                </c:pt>
                <c:pt idx="6">
                  <c:v>6941.5280305458054</c:v>
                </c:pt>
                <c:pt idx="7">
                  <c:v>1882.8491132151455</c:v>
                </c:pt>
                <c:pt idx="8">
                  <c:v>438.19931908243683</c:v>
                </c:pt>
                <c:pt idx="9">
                  <c:v>89.864226966153495</c:v>
                </c:pt>
                <c:pt idx="10">
                  <c:v>16.547866332157565</c:v>
                </c:pt>
                <c:pt idx="11">
                  <c:v>2.7745377751524938</c:v>
                </c:pt>
                <c:pt idx="12">
                  <c:v>0.42812590591335187</c:v>
                </c:pt>
                <c:pt idx="13">
                  <c:v>6.1309662401907924E-2</c:v>
                </c:pt>
                <c:pt idx="14">
                  <c:v>8.2002697718872759E-3</c:v>
                </c:pt>
                <c:pt idx="15">
                  <c:v>1.0239444737166065E-3</c:v>
                </c:pt>
                <c:pt idx="16">
                  <c:v>1.1129797041778565E-4</c:v>
                </c:pt>
                <c:pt idx="17">
                  <c:v>5.2969723716934296E-6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0D-485D-88C0-89C0447CFD1C}"/>
            </c:ext>
          </c:extLst>
        </c:ser>
        <c:ser>
          <c:idx val="6"/>
          <c:order val="6"/>
          <c:tx>
            <c:v>Bimodal(2) 7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min}'!$O$1:$O$31</c:f>
              <c:numCache>
                <c:formatCode>General</c:formatCode>
                <c:ptCount val="31"/>
                <c:pt idx="0">
                  <c:v>1214.6586351924814</c:v>
                </c:pt>
                <c:pt idx="1">
                  <c:v>11025.430620123303</c:v>
                </c:pt>
                <c:pt idx="2">
                  <c:v>44124.134152556333</c:v>
                </c:pt>
                <c:pt idx="3">
                  <c:v>102449.25232001794</c:v>
                </c:pt>
                <c:pt idx="4">
                  <c:v>153072.17238794887</c:v>
                </c:pt>
                <c:pt idx="5">
                  <c:v>154915.50392008098</c:v>
                </c:pt>
                <c:pt idx="6">
                  <c:v>109759.63247242862</c:v>
                </c:pt>
                <c:pt idx="7">
                  <c:v>56359.019692202193</c:v>
                </c:pt>
                <c:pt idx="8">
                  <c:v>22066.853076954616</c:v>
                </c:pt>
                <c:pt idx="9">
                  <c:v>6977.7279127065694</c:v>
                </c:pt>
                <c:pt idx="10">
                  <c:v>1723.4690959738157</c:v>
                </c:pt>
                <c:pt idx="11">
                  <c:v>334.65582222403009</c:v>
                </c:pt>
                <c:pt idx="12">
                  <c:v>51.223025506740946</c:v>
                </c:pt>
                <c:pt idx="13">
                  <c:v>10.223848788247606</c:v>
                </c:pt>
                <c:pt idx="14">
                  <c:v>2.7157322005813391</c:v>
                </c:pt>
                <c:pt idx="15">
                  <c:v>0.4206876806819711</c:v>
                </c:pt>
                <c:pt idx="16">
                  <c:v>6.051244271774512E-2</c:v>
                </c:pt>
                <c:pt idx="17">
                  <c:v>8.1197229165363895E-3</c:v>
                </c:pt>
                <c:pt idx="18">
                  <c:v>1.007241270950688E-3</c:v>
                </c:pt>
                <c:pt idx="19">
                  <c:v>1.0751056326433117E-4</c:v>
                </c:pt>
                <c:pt idx="20">
                  <c:v>7.3203649188535401E-6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0D-485D-88C0-89C0447CFD1C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min}'!$V$1:$V$31</c:f>
              <c:numCache>
                <c:formatCode>General</c:formatCode>
                <c:ptCount val="31"/>
                <c:pt idx="0">
                  <c:v>1.0988546917238932E-39</c:v>
                </c:pt>
                <c:pt idx="1">
                  <c:v>1.509935204716026E-35</c:v>
                </c:pt>
                <c:pt idx="2">
                  <c:v>9.6198342368149971E-32</c:v>
                </c:pt>
                <c:pt idx="3">
                  <c:v>3.7655611872574706E-28</c:v>
                </c:pt>
                <c:pt idx="4">
                  <c:v>1.0114481608840608E-24</c:v>
                </c:pt>
                <c:pt idx="5">
                  <c:v>1.9713710319596941E-21</c:v>
                </c:pt>
                <c:pt idx="6">
                  <c:v>2.8737340977163459E-18</c:v>
                </c:pt>
                <c:pt idx="7">
                  <c:v>3.1806248276284332E-15</c:v>
                </c:pt>
                <c:pt idx="8">
                  <c:v>2.6831417082010046E-12</c:v>
                </c:pt>
                <c:pt idx="9">
                  <c:v>1.7142122336229345E-9</c:v>
                </c:pt>
                <c:pt idx="10">
                  <c:v>8.1446462690998041E-7</c:v>
                </c:pt>
                <c:pt idx="11">
                  <c:v>2.7785686695110009E-4</c:v>
                </c:pt>
                <c:pt idx="12">
                  <c:v>6.3776122864714985E-2</c:v>
                </c:pt>
                <c:pt idx="13">
                  <c:v>5.1164769181918437E-2</c:v>
                </c:pt>
                <c:pt idx="14">
                  <c:v>2.368819706726117E-2</c:v>
                </c:pt>
                <c:pt idx="15">
                  <c:v>8.0282569579257605E-3</c:v>
                </c:pt>
                <c:pt idx="16">
                  <c:v>2.1948796549673207E-3</c:v>
                </c:pt>
                <c:pt idx="17">
                  <c:v>5.089928093676302E-4</c:v>
                </c:pt>
                <c:pt idx="18">
                  <c:v>5.5646832555173478E-7</c:v>
                </c:pt>
                <c:pt idx="19">
                  <c:v>1.885992624316383E-5</c:v>
                </c:pt>
                <c:pt idx="20">
                  <c:v>3.1201174975941507E-6</c:v>
                </c:pt>
                <c:pt idx="21">
                  <c:v>4.7451730836899293E-7</c:v>
                </c:pt>
                <c:pt idx="22">
                  <c:v>6.6932196192332254E-8</c:v>
                </c:pt>
                <c:pt idx="23">
                  <c:v>8.818299972031736E-9</c:v>
                </c:pt>
                <c:pt idx="24">
                  <c:v>1.087338608779887E-9</c:v>
                </c:pt>
                <c:pt idx="25">
                  <c:v>1.2722809669868976E-10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0D-485D-88C0-89C0447C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43392"/>
        <c:axId val="904845056"/>
      </c:scatterChart>
      <c:valAx>
        <c:axId val="90484339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845056"/>
        <c:crosses val="autoZero"/>
        <c:crossBetween val="midCat"/>
      </c:valAx>
      <c:valAx>
        <c:axId val="9048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433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{19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{19 min}'!$B$1:$B$804</c:f>
              <c:numCache>
                <c:formatCode>General</c:formatCode>
                <c:ptCount val="804"/>
                <c:pt idx="0">
                  <c:v>181.5</c:v>
                </c:pt>
                <c:pt idx="1">
                  <c:v>127.80000305175781</c:v>
                </c:pt>
                <c:pt idx="2">
                  <c:v>115.80000305175781</c:v>
                </c:pt>
                <c:pt idx="3">
                  <c:v>117.80000305175781</c:v>
                </c:pt>
                <c:pt idx="4">
                  <c:v>152.80000305175781</c:v>
                </c:pt>
                <c:pt idx="5">
                  <c:v>185</c:v>
                </c:pt>
                <c:pt idx="6">
                  <c:v>187.69999694824219</c:v>
                </c:pt>
                <c:pt idx="7">
                  <c:v>179.30000305175781</c:v>
                </c:pt>
                <c:pt idx="8">
                  <c:v>200.5</c:v>
                </c:pt>
                <c:pt idx="9">
                  <c:v>201.5</c:v>
                </c:pt>
                <c:pt idx="10">
                  <c:v>132.30000305175781</c:v>
                </c:pt>
                <c:pt idx="11">
                  <c:v>63.25</c:v>
                </c:pt>
                <c:pt idx="12">
                  <c:v>61.25</c:v>
                </c:pt>
                <c:pt idx="13">
                  <c:v>91.25</c:v>
                </c:pt>
                <c:pt idx="14">
                  <c:v>104.5</c:v>
                </c:pt>
                <c:pt idx="15">
                  <c:v>117.80000305175781</c:v>
                </c:pt>
                <c:pt idx="16">
                  <c:v>156.69999694824219</c:v>
                </c:pt>
                <c:pt idx="17">
                  <c:v>206</c:v>
                </c:pt>
                <c:pt idx="18">
                  <c:v>243.80000305175781</c:v>
                </c:pt>
                <c:pt idx="19">
                  <c:v>275.5</c:v>
                </c:pt>
                <c:pt idx="20">
                  <c:v>322.79998779296875</c:v>
                </c:pt>
                <c:pt idx="21">
                  <c:v>372</c:v>
                </c:pt>
                <c:pt idx="22">
                  <c:v>390.20001220703125</c:v>
                </c:pt>
                <c:pt idx="23">
                  <c:v>360.29998779296875</c:v>
                </c:pt>
                <c:pt idx="24">
                  <c:v>308.5</c:v>
                </c:pt>
                <c:pt idx="25">
                  <c:v>320</c:v>
                </c:pt>
                <c:pt idx="26">
                  <c:v>338</c:v>
                </c:pt>
                <c:pt idx="27">
                  <c:v>488.79998779296875</c:v>
                </c:pt>
                <c:pt idx="28">
                  <c:v>930</c:v>
                </c:pt>
                <c:pt idx="29">
                  <c:v>1404</c:v>
                </c:pt>
                <c:pt idx="30">
                  <c:v>2133</c:v>
                </c:pt>
                <c:pt idx="31">
                  <c:v>6449</c:v>
                </c:pt>
                <c:pt idx="32">
                  <c:v>30570</c:v>
                </c:pt>
                <c:pt idx="33">
                  <c:v>89450</c:v>
                </c:pt>
                <c:pt idx="34">
                  <c:v>132600</c:v>
                </c:pt>
                <c:pt idx="35">
                  <c:v>100600</c:v>
                </c:pt>
                <c:pt idx="36">
                  <c:v>39640</c:v>
                </c:pt>
                <c:pt idx="37">
                  <c:v>9532</c:v>
                </c:pt>
                <c:pt idx="38">
                  <c:v>2638</c:v>
                </c:pt>
                <c:pt idx="39">
                  <c:v>1193</c:v>
                </c:pt>
                <c:pt idx="40">
                  <c:v>911.70001220703125</c:v>
                </c:pt>
                <c:pt idx="41">
                  <c:v>827.5</c:v>
                </c:pt>
                <c:pt idx="42">
                  <c:v>653.5</c:v>
                </c:pt>
                <c:pt idx="43">
                  <c:v>519.20001220703125</c:v>
                </c:pt>
                <c:pt idx="44">
                  <c:v>434.79998779296875</c:v>
                </c:pt>
                <c:pt idx="45">
                  <c:v>398.20001220703125</c:v>
                </c:pt>
                <c:pt idx="46">
                  <c:v>394</c:v>
                </c:pt>
                <c:pt idx="47">
                  <c:v>337.70001220703125</c:v>
                </c:pt>
                <c:pt idx="48">
                  <c:v>255</c:v>
                </c:pt>
                <c:pt idx="49">
                  <c:v>188</c:v>
                </c:pt>
                <c:pt idx="50">
                  <c:v>181</c:v>
                </c:pt>
                <c:pt idx="51">
                  <c:v>218.5</c:v>
                </c:pt>
                <c:pt idx="52">
                  <c:v>249.80000305175781</c:v>
                </c:pt>
                <c:pt idx="53">
                  <c:v>262.5</c:v>
                </c:pt>
                <c:pt idx="54">
                  <c:v>251.80000305175781</c:v>
                </c:pt>
                <c:pt idx="55">
                  <c:v>401.5</c:v>
                </c:pt>
                <c:pt idx="56">
                  <c:v>578.5</c:v>
                </c:pt>
                <c:pt idx="57">
                  <c:v>469.5</c:v>
                </c:pt>
                <c:pt idx="58">
                  <c:v>296.70001220703125</c:v>
                </c:pt>
                <c:pt idx="59">
                  <c:v>206.5</c:v>
                </c:pt>
                <c:pt idx="60">
                  <c:v>158</c:v>
                </c:pt>
                <c:pt idx="61">
                  <c:v>146</c:v>
                </c:pt>
                <c:pt idx="62">
                  <c:v>146.5</c:v>
                </c:pt>
                <c:pt idx="63">
                  <c:v>220.80000305175781</c:v>
                </c:pt>
                <c:pt idx="64">
                  <c:v>327.5</c:v>
                </c:pt>
                <c:pt idx="65">
                  <c:v>337.29998779296875</c:v>
                </c:pt>
                <c:pt idx="66">
                  <c:v>296.5</c:v>
                </c:pt>
                <c:pt idx="67">
                  <c:v>305.29998779296875</c:v>
                </c:pt>
                <c:pt idx="68">
                  <c:v>446.79998779296875</c:v>
                </c:pt>
                <c:pt idx="69">
                  <c:v>808.79998779296875</c:v>
                </c:pt>
                <c:pt idx="70">
                  <c:v>1204</c:v>
                </c:pt>
                <c:pt idx="71">
                  <c:v>1831</c:v>
                </c:pt>
                <c:pt idx="72">
                  <c:v>6803</c:v>
                </c:pt>
                <c:pt idx="73">
                  <c:v>33420</c:v>
                </c:pt>
                <c:pt idx="74">
                  <c:v>93960</c:v>
                </c:pt>
                <c:pt idx="75">
                  <c:v>135700</c:v>
                </c:pt>
                <c:pt idx="76">
                  <c:v>101700</c:v>
                </c:pt>
                <c:pt idx="77">
                  <c:v>39320</c:v>
                </c:pt>
                <c:pt idx="78">
                  <c:v>8732</c:v>
                </c:pt>
                <c:pt idx="79">
                  <c:v>2124</c:v>
                </c:pt>
                <c:pt idx="80">
                  <c:v>1085</c:v>
                </c:pt>
                <c:pt idx="81">
                  <c:v>1047</c:v>
                </c:pt>
                <c:pt idx="82">
                  <c:v>942.20001220703125</c:v>
                </c:pt>
                <c:pt idx="83">
                  <c:v>627.5</c:v>
                </c:pt>
                <c:pt idx="84">
                  <c:v>345.79998779296875</c:v>
                </c:pt>
                <c:pt idx="85">
                  <c:v>304.5</c:v>
                </c:pt>
                <c:pt idx="86">
                  <c:v>337.29998779296875</c:v>
                </c:pt>
                <c:pt idx="87">
                  <c:v>308</c:v>
                </c:pt>
                <c:pt idx="88">
                  <c:v>257</c:v>
                </c:pt>
                <c:pt idx="89">
                  <c:v>208.30000305175781</c:v>
                </c:pt>
                <c:pt idx="90">
                  <c:v>165.80000305175781</c:v>
                </c:pt>
                <c:pt idx="91">
                  <c:v>191.5</c:v>
                </c:pt>
                <c:pt idx="92">
                  <c:v>225</c:v>
                </c:pt>
                <c:pt idx="93">
                  <c:v>246.69999694824219</c:v>
                </c:pt>
                <c:pt idx="94">
                  <c:v>333</c:v>
                </c:pt>
                <c:pt idx="95">
                  <c:v>411.70001220703125</c:v>
                </c:pt>
                <c:pt idx="96">
                  <c:v>433.5</c:v>
                </c:pt>
                <c:pt idx="97">
                  <c:v>384</c:v>
                </c:pt>
                <c:pt idx="98">
                  <c:v>336.20001220703125</c:v>
                </c:pt>
                <c:pt idx="99">
                  <c:v>367</c:v>
                </c:pt>
                <c:pt idx="100">
                  <c:v>349.5</c:v>
                </c:pt>
                <c:pt idx="101">
                  <c:v>262.5</c:v>
                </c:pt>
                <c:pt idx="102">
                  <c:v>207.80000305175781</c:v>
                </c:pt>
                <c:pt idx="103">
                  <c:v>217</c:v>
                </c:pt>
                <c:pt idx="104">
                  <c:v>278.5</c:v>
                </c:pt>
                <c:pt idx="105">
                  <c:v>347.5</c:v>
                </c:pt>
                <c:pt idx="106">
                  <c:v>395.79998779296875</c:v>
                </c:pt>
                <c:pt idx="107">
                  <c:v>412.20001220703125</c:v>
                </c:pt>
                <c:pt idx="108">
                  <c:v>435.29998779296875</c:v>
                </c:pt>
                <c:pt idx="109">
                  <c:v>567.5</c:v>
                </c:pt>
                <c:pt idx="110">
                  <c:v>762.5</c:v>
                </c:pt>
                <c:pt idx="111">
                  <c:v>952.70001220703125</c:v>
                </c:pt>
                <c:pt idx="112">
                  <c:v>1765</c:v>
                </c:pt>
                <c:pt idx="113">
                  <c:v>6019</c:v>
                </c:pt>
                <c:pt idx="114">
                  <c:v>26430</c:v>
                </c:pt>
                <c:pt idx="115">
                  <c:v>69640</c:v>
                </c:pt>
                <c:pt idx="116">
                  <c:v>98850</c:v>
                </c:pt>
                <c:pt idx="117">
                  <c:v>76990</c:v>
                </c:pt>
                <c:pt idx="118">
                  <c:v>32710</c:v>
                </c:pt>
                <c:pt idx="119">
                  <c:v>8046</c:v>
                </c:pt>
                <c:pt idx="120">
                  <c:v>2033</c:v>
                </c:pt>
                <c:pt idx="121">
                  <c:v>983.5</c:v>
                </c:pt>
                <c:pt idx="122">
                  <c:v>802.29998779296875</c:v>
                </c:pt>
                <c:pt idx="123">
                  <c:v>644.20001220703125</c:v>
                </c:pt>
                <c:pt idx="124">
                  <c:v>376.79998779296875</c:v>
                </c:pt>
                <c:pt idx="125">
                  <c:v>257</c:v>
                </c:pt>
                <c:pt idx="126">
                  <c:v>320.5</c:v>
                </c:pt>
                <c:pt idx="127">
                  <c:v>355.5</c:v>
                </c:pt>
                <c:pt idx="128">
                  <c:v>293.29998779296875</c:v>
                </c:pt>
                <c:pt idx="129">
                  <c:v>284</c:v>
                </c:pt>
                <c:pt idx="130">
                  <c:v>320</c:v>
                </c:pt>
                <c:pt idx="131">
                  <c:v>284.79998779296875</c:v>
                </c:pt>
                <c:pt idx="132">
                  <c:v>238</c:v>
                </c:pt>
                <c:pt idx="133">
                  <c:v>217.19999694824219</c:v>
                </c:pt>
                <c:pt idx="134">
                  <c:v>219</c:v>
                </c:pt>
                <c:pt idx="135">
                  <c:v>263</c:v>
                </c:pt>
                <c:pt idx="136">
                  <c:v>352.29998779296875</c:v>
                </c:pt>
                <c:pt idx="137">
                  <c:v>369.5</c:v>
                </c:pt>
                <c:pt idx="138">
                  <c:v>288</c:v>
                </c:pt>
                <c:pt idx="139">
                  <c:v>216</c:v>
                </c:pt>
                <c:pt idx="140">
                  <c:v>177.5</c:v>
                </c:pt>
                <c:pt idx="141">
                  <c:v>203.5</c:v>
                </c:pt>
                <c:pt idx="142">
                  <c:v>292.20001220703125</c:v>
                </c:pt>
                <c:pt idx="143">
                  <c:v>369.70001220703125</c:v>
                </c:pt>
                <c:pt idx="144">
                  <c:v>394.5</c:v>
                </c:pt>
                <c:pt idx="145">
                  <c:v>420.20001220703125</c:v>
                </c:pt>
                <c:pt idx="146">
                  <c:v>456.70001220703125</c:v>
                </c:pt>
                <c:pt idx="147">
                  <c:v>483.79998779296875</c:v>
                </c:pt>
                <c:pt idx="148">
                  <c:v>510</c:v>
                </c:pt>
                <c:pt idx="149">
                  <c:v>535.5</c:v>
                </c:pt>
                <c:pt idx="150">
                  <c:v>607.5</c:v>
                </c:pt>
                <c:pt idx="151">
                  <c:v>641.5</c:v>
                </c:pt>
                <c:pt idx="152">
                  <c:v>761.5</c:v>
                </c:pt>
                <c:pt idx="153">
                  <c:v>1425</c:v>
                </c:pt>
                <c:pt idx="154">
                  <c:v>4588</c:v>
                </c:pt>
                <c:pt idx="155">
                  <c:v>19960</c:v>
                </c:pt>
                <c:pt idx="156">
                  <c:v>53840</c:v>
                </c:pt>
                <c:pt idx="157">
                  <c:v>79400</c:v>
                </c:pt>
                <c:pt idx="158">
                  <c:v>64980</c:v>
                </c:pt>
                <c:pt idx="159">
                  <c:v>29610</c:v>
                </c:pt>
                <c:pt idx="160">
                  <c:v>8164</c:v>
                </c:pt>
                <c:pt idx="161">
                  <c:v>2110</c:v>
                </c:pt>
                <c:pt idx="162">
                  <c:v>834.20001220703125</c:v>
                </c:pt>
                <c:pt idx="163">
                  <c:v>691.79998779296875</c:v>
                </c:pt>
                <c:pt idx="164">
                  <c:v>597.29998779296875</c:v>
                </c:pt>
                <c:pt idx="165">
                  <c:v>433.79998779296875</c:v>
                </c:pt>
                <c:pt idx="166">
                  <c:v>317.20001220703125</c:v>
                </c:pt>
                <c:pt idx="167">
                  <c:v>291.29998779296875</c:v>
                </c:pt>
                <c:pt idx="168">
                  <c:v>300.70001220703125</c:v>
                </c:pt>
                <c:pt idx="169">
                  <c:v>252.5</c:v>
                </c:pt>
                <c:pt idx="170">
                  <c:v>226.30000305175781</c:v>
                </c:pt>
                <c:pt idx="171">
                  <c:v>247</c:v>
                </c:pt>
                <c:pt idx="172">
                  <c:v>269</c:v>
                </c:pt>
                <c:pt idx="173">
                  <c:v>265.79998779296875</c:v>
                </c:pt>
                <c:pt idx="174">
                  <c:v>210.5</c:v>
                </c:pt>
                <c:pt idx="175">
                  <c:v>197</c:v>
                </c:pt>
                <c:pt idx="176">
                  <c:v>218.30000305175781</c:v>
                </c:pt>
                <c:pt idx="177">
                  <c:v>210</c:v>
                </c:pt>
                <c:pt idx="178">
                  <c:v>256.5</c:v>
                </c:pt>
                <c:pt idx="179">
                  <c:v>313.5</c:v>
                </c:pt>
                <c:pt idx="180">
                  <c:v>303</c:v>
                </c:pt>
                <c:pt idx="181">
                  <c:v>293.29998779296875</c:v>
                </c:pt>
                <c:pt idx="182">
                  <c:v>298</c:v>
                </c:pt>
                <c:pt idx="183">
                  <c:v>317</c:v>
                </c:pt>
                <c:pt idx="184">
                  <c:v>358.29998779296875</c:v>
                </c:pt>
                <c:pt idx="185">
                  <c:v>328.29998779296875</c:v>
                </c:pt>
                <c:pt idx="186">
                  <c:v>289.5</c:v>
                </c:pt>
                <c:pt idx="187">
                  <c:v>377.70001220703125</c:v>
                </c:pt>
                <c:pt idx="188">
                  <c:v>407.5</c:v>
                </c:pt>
                <c:pt idx="189">
                  <c:v>294.5</c:v>
                </c:pt>
                <c:pt idx="190">
                  <c:v>255.30000305175781</c:v>
                </c:pt>
                <c:pt idx="191">
                  <c:v>423.20001220703125</c:v>
                </c:pt>
                <c:pt idx="192">
                  <c:v>619.70001220703125</c:v>
                </c:pt>
                <c:pt idx="193">
                  <c:v>773.20001220703125</c:v>
                </c:pt>
                <c:pt idx="194">
                  <c:v>1240</c:v>
                </c:pt>
                <c:pt idx="195">
                  <c:v>4091</c:v>
                </c:pt>
                <c:pt idx="196">
                  <c:v>17350</c:v>
                </c:pt>
                <c:pt idx="197">
                  <c:v>46660</c:v>
                </c:pt>
                <c:pt idx="198">
                  <c:v>71140</c:v>
                </c:pt>
                <c:pt idx="199">
                  <c:v>61850</c:v>
                </c:pt>
                <c:pt idx="200">
                  <c:v>30790</c:v>
                </c:pt>
                <c:pt idx="201">
                  <c:v>9233</c:v>
                </c:pt>
                <c:pt idx="202">
                  <c:v>2237</c:v>
                </c:pt>
                <c:pt idx="203">
                  <c:v>856.79998779296875</c:v>
                </c:pt>
                <c:pt idx="204">
                  <c:v>623.70001220703125</c:v>
                </c:pt>
                <c:pt idx="205">
                  <c:v>452</c:v>
                </c:pt>
                <c:pt idx="206">
                  <c:v>351.5</c:v>
                </c:pt>
                <c:pt idx="207">
                  <c:v>298.5</c:v>
                </c:pt>
                <c:pt idx="208">
                  <c:v>212</c:v>
                </c:pt>
                <c:pt idx="209">
                  <c:v>125.80000305175781</c:v>
                </c:pt>
                <c:pt idx="210">
                  <c:v>165.5</c:v>
                </c:pt>
                <c:pt idx="211">
                  <c:v>255.30000305175781</c:v>
                </c:pt>
                <c:pt idx="212">
                  <c:v>268.79998779296875</c:v>
                </c:pt>
                <c:pt idx="213">
                  <c:v>229.5</c:v>
                </c:pt>
                <c:pt idx="214">
                  <c:v>189.30000305175781</c:v>
                </c:pt>
                <c:pt idx="215">
                  <c:v>177.80000305175781</c:v>
                </c:pt>
                <c:pt idx="216">
                  <c:v>174.80000305175781</c:v>
                </c:pt>
                <c:pt idx="217">
                  <c:v>160.30000305175781</c:v>
                </c:pt>
                <c:pt idx="218">
                  <c:v>174.5</c:v>
                </c:pt>
                <c:pt idx="219">
                  <c:v>205.30000305175781</c:v>
                </c:pt>
                <c:pt idx="220">
                  <c:v>224.80000305175781</c:v>
                </c:pt>
                <c:pt idx="221">
                  <c:v>278.29998779296875</c:v>
                </c:pt>
                <c:pt idx="222">
                  <c:v>309.79998779296875</c:v>
                </c:pt>
                <c:pt idx="223">
                  <c:v>285.5</c:v>
                </c:pt>
                <c:pt idx="224">
                  <c:v>275</c:v>
                </c:pt>
                <c:pt idx="225">
                  <c:v>242.80000305175781</c:v>
                </c:pt>
                <c:pt idx="226">
                  <c:v>192</c:v>
                </c:pt>
                <c:pt idx="227">
                  <c:v>174</c:v>
                </c:pt>
                <c:pt idx="228">
                  <c:v>173.19999694824219</c:v>
                </c:pt>
                <c:pt idx="229">
                  <c:v>190</c:v>
                </c:pt>
                <c:pt idx="230">
                  <c:v>204.69999694824219</c:v>
                </c:pt>
                <c:pt idx="231">
                  <c:v>236.19999694824219</c:v>
                </c:pt>
                <c:pt idx="232">
                  <c:v>367.5</c:v>
                </c:pt>
                <c:pt idx="233">
                  <c:v>549</c:v>
                </c:pt>
                <c:pt idx="234">
                  <c:v>789</c:v>
                </c:pt>
                <c:pt idx="235">
                  <c:v>1386</c:v>
                </c:pt>
                <c:pt idx="236">
                  <c:v>3855</c:v>
                </c:pt>
                <c:pt idx="237">
                  <c:v>14190</c:v>
                </c:pt>
                <c:pt idx="238">
                  <c:v>37800</c:v>
                </c:pt>
                <c:pt idx="239">
                  <c:v>58730</c:v>
                </c:pt>
                <c:pt idx="240">
                  <c:v>51860</c:v>
                </c:pt>
                <c:pt idx="241">
                  <c:v>26210</c:v>
                </c:pt>
                <c:pt idx="242">
                  <c:v>8241</c:v>
                </c:pt>
                <c:pt idx="243">
                  <c:v>2208</c:v>
                </c:pt>
                <c:pt idx="244">
                  <c:v>906.29998779296875</c:v>
                </c:pt>
                <c:pt idx="245">
                  <c:v>714</c:v>
                </c:pt>
                <c:pt idx="246">
                  <c:v>481.29998779296875</c:v>
                </c:pt>
                <c:pt idx="247">
                  <c:v>289.79998779296875</c:v>
                </c:pt>
                <c:pt idx="248">
                  <c:v>220.80000305175781</c:v>
                </c:pt>
                <c:pt idx="249">
                  <c:v>211.5</c:v>
                </c:pt>
                <c:pt idx="250">
                  <c:v>247.30000305175781</c:v>
                </c:pt>
                <c:pt idx="251">
                  <c:v>256</c:v>
                </c:pt>
                <c:pt idx="252">
                  <c:v>227.69999694824219</c:v>
                </c:pt>
                <c:pt idx="253">
                  <c:v>250.19999694824219</c:v>
                </c:pt>
                <c:pt idx="254">
                  <c:v>253</c:v>
                </c:pt>
                <c:pt idx="255">
                  <c:v>174.19999694824219</c:v>
                </c:pt>
                <c:pt idx="256">
                  <c:v>139.5</c:v>
                </c:pt>
                <c:pt idx="257">
                  <c:v>141.80000305175781</c:v>
                </c:pt>
                <c:pt idx="258">
                  <c:v>132.30000305175781</c:v>
                </c:pt>
                <c:pt idx="259">
                  <c:v>191.80000305175781</c:v>
                </c:pt>
                <c:pt idx="260">
                  <c:v>270.79998779296875</c:v>
                </c:pt>
                <c:pt idx="261">
                  <c:v>269.20001220703125</c:v>
                </c:pt>
                <c:pt idx="262">
                  <c:v>239.30000305175781</c:v>
                </c:pt>
                <c:pt idx="263">
                  <c:v>253</c:v>
                </c:pt>
                <c:pt idx="264">
                  <c:v>302</c:v>
                </c:pt>
                <c:pt idx="265">
                  <c:v>283.5</c:v>
                </c:pt>
                <c:pt idx="266">
                  <c:v>199.5</c:v>
                </c:pt>
                <c:pt idx="267">
                  <c:v>160</c:v>
                </c:pt>
                <c:pt idx="268">
                  <c:v>160.69999694824219</c:v>
                </c:pt>
                <c:pt idx="269">
                  <c:v>169</c:v>
                </c:pt>
                <c:pt idx="270">
                  <c:v>224.30000305175781</c:v>
                </c:pt>
                <c:pt idx="271">
                  <c:v>318.5</c:v>
                </c:pt>
                <c:pt idx="272">
                  <c:v>361</c:v>
                </c:pt>
                <c:pt idx="273">
                  <c:v>345</c:v>
                </c:pt>
                <c:pt idx="274">
                  <c:v>397.29998779296875</c:v>
                </c:pt>
                <c:pt idx="275">
                  <c:v>640.5</c:v>
                </c:pt>
                <c:pt idx="276">
                  <c:v>1148</c:v>
                </c:pt>
                <c:pt idx="277">
                  <c:v>3228</c:v>
                </c:pt>
                <c:pt idx="278">
                  <c:v>11740</c:v>
                </c:pt>
                <c:pt idx="279">
                  <c:v>30220</c:v>
                </c:pt>
                <c:pt idx="280">
                  <c:v>45600</c:v>
                </c:pt>
                <c:pt idx="281">
                  <c:v>39980</c:v>
                </c:pt>
                <c:pt idx="282">
                  <c:v>20830</c:v>
                </c:pt>
                <c:pt idx="283">
                  <c:v>6825</c:v>
                </c:pt>
                <c:pt idx="284">
                  <c:v>1806</c:v>
                </c:pt>
                <c:pt idx="285">
                  <c:v>770.20001220703125</c:v>
                </c:pt>
                <c:pt idx="286">
                  <c:v>550.29998779296875</c:v>
                </c:pt>
                <c:pt idx="287">
                  <c:v>473.70001220703125</c:v>
                </c:pt>
                <c:pt idx="288">
                  <c:v>380</c:v>
                </c:pt>
                <c:pt idx="289">
                  <c:v>238.5</c:v>
                </c:pt>
                <c:pt idx="290">
                  <c:v>165.80000305175781</c:v>
                </c:pt>
                <c:pt idx="291">
                  <c:v>160</c:v>
                </c:pt>
                <c:pt idx="292">
                  <c:v>163</c:v>
                </c:pt>
                <c:pt idx="293">
                  <c:v>148.19999694824219</c:v>
                </c:pt>
                <c:pt idx="294">
                  <c:v>143.30000305175781</c:v>
                </c:pt>
                <c:pt idx="295">
                  <c:v>126.80000305175781</c:v>
                </c:pt>
                <c:pt idx="296">
                  <c:v>105</c:v>
                </c:pt>
                <c:pt idx="297">
                  <c:v>137.30000305175781</c:v>
                </c:pt>
                <c:pt idx="298">
                  <c:v>169.80000305175781</c:v>
                </c:pt>
                <c:pt idx="299">
                  <c:v>158.5</c:v>
                </c:pt>
                <c:pt idx="300">
                  <c:v>155</c:v>
                </c:pt>
                <c:pt idx="301">
                  <c:v>157.69999694824219</c:v>
                </c:pt>
                <c:pt idx="302">
                  <c:v>150.80000305175781</c:v>
                </c:pt>
                <c:pt idx="303">
                  <c:v>202</c:v>
                </c:pt>
                <c:pt idx="304">
                  <c:v>249.80000305175781</c:v>
                </c:pt>
                <c:pt idx="305">
                  <c:v>203.80000305175781</c:v>
                </c:pt>
                <c:pt idx="306">
                  <c:v>198.19999694824219</c:v>
                </c:pt>
                <c:pt idx="307">
                  <c:v>248.5</c:v>
                </c:pt>
                <c:pt idx="308">
                  <c:v>227.30000305175781</c:v>
                </c:pt>
                <c:pt idx="309">
                  <c:v>193</c:v>
                </c:pt>
                <c:pt idx="310">
                  <c:v>191.30000305175781</c:v>
                </c:pt>
                <c:pt idx="311">
                  <c:v>204.5</c:v>
                </c:pt>
                <c:pt idx="312">
                  <c:v>246.5</c:v>
                </c:pt>
                <c:pt idx="313">
                  <c:v>294.70001220703125</c:v>
                </c:pt>
                <c:pt idx="314">
                  <c:v>325.70001220703125</c:v>
                </c:pt>
                <c:pt idx="315">
                  <c:v>352.70001220703125</c:v>
                </c:pt>
                <c:pt idx="316">
                  <c:v>545.5</c:v>
                </c:pt>
                <c:pt idx="317">
                  <c:v>1218</c:v>
                </c:pt>
                <c:pt idx="318">
                  <c:v>3500</c:v>
                </c:pt>
                <c:pt idx="319">
                  <c:v>10380</c:v>
                </c:pt>
                <c:pt idx="320">
                  <c:v>23870</c:v>
                </c:pt>
                <c:pt idx="321">
                  <c:v>35890</c:v>
                </c:pt>
                <c:pt idx="322">
                  <c:v>32930</c:v>
                </c:pt>
                <c:pt idx="323">
                  <c:v>18190</c:v>
                </c:pt>
                <c:pt idx="324">
                  <c:v>6612</c:v>
                </c:pt>
                <c:pt idx="325">
                  <c:v>2181</c:v>
                </c:pt>
                <c:pt idx="326">
                  <c:v>841.5</c:v>
                </c:pt>
                <c:pt idx="327">
                  <c:v>390</c:v>
                </c:pt>
                <c:pt idx="328">
                  <c:v>253.80000305175781</c:v>
                </c:pt>
                <c:pt idx="329">
                  <c:v>273</c:v>
                </c:pt>
                <c:pt idx="330">
                  <c:v>280.5</c:v>
                </c:pt>
                <c:pt idx="331">
                  <c:v>191.80000305175781</c:v>
                </c:pt>
                <c:pt idx="332">
                  <c:v>145.5</c:v>
                </c:pt>
                <c:pt idx="333">
                  <c:v>187.5</c:v>
                </c:pt>
                <c:pt idx="334">
                  <c:v>207.19999694824219</c:v>
                </c:pt>
                <c:pt idx="335">
                  <c:v>178.5</c:v>
                </c:pt>
                <c:pt idx="336">
                  <c:v>119.80000305175781</c:v>
                </c:pt>
                <c:pt idx="337">
                  <c:v>77.75</c:v>
                </c:pt>
                <c:pt idx="338">
                  <c:v>73.75</c:v>
                </c:pt>
                <c:pt idx="339">
                  <c:v>93.75</c:v>
                </c:pt>
                <c:pt idx="340">
                  <c:v>115.30000305175781</c:v>
                </c:pt>
                <c:pt idx="341">
                  <c:v>113</c:v>
                </c:pt>
                <c:pt idx="342">
                  <c:v>135</c:v>
                </c:pt>
                <c:pt idx="343">
                  <c:v>225.19999694824219</c:v>
                </c:pt>
                <c:pt idx="344">
                  <c:v>299.29998779296875</c:v>
                </c:pt>
                <c:pt idx="345">
                  <c:v>267.79998779296875</c:v>
                </c:pt>
                <c:pt idx="346">
                  <c:v>234</c:v>
                </c:pt>
                <c:pt idx="347">
                  <c:v>229.30000305175781</c:v>
                </c:pt>
                <c:pt idx="348">
                  <c:v>285.29998779296875</c:v>
                </c:pt>
                <c:pt idx="349">
                  <c:v>408.5</c:v>
                </c:pt>
                <c:pt idx="350">
                  <c:v>387.5</c:v>
                </c:pt>
                <c:pt idx="351">
                  <c:v>283.5</c:v>
                </c:pt>
                <c:pt idx="352">
                  <c:v>243.30000305175781</c:v>
                </c:pt>
                <c:pt idx="353">
                  <c:v>215.5</c:v>
                </c:pt>
                <c:pt idx="354">
                  <c:v>233.5</c:v>
                </c:pt>
                <c:pt idx="355">
                  <c:v>338.79998779296875</c:v>
                </c:pt>
                <c:pt idx="356">
                  <c:v>525.5</c:v>
                </c:pt>
                <c:pt idx="357">
                  <c:v>754.79998779296875</c:v>
                </c:pt>
                <c:pt idx="358">
                  <c:v>1033</c:v>
                </c:pt>
                <c:pt idx="359">
                  <c:v>2422</c:v>
                </c:pt>
                <c:pt idx="360">
                  <c:v>8922</c:v>
                </c:pt>
                <c:pt idx="361">
                  <c:v>24270</c:v>
                </c:pt>
                <c:pt idx="362">
                  <c:v>39190</c:v>
                </c:pt>
                <c:pt idx="363">
                  <c:v>36440</c:v>
                </c:pt>
                <c:pt idx="364">
                  <c:v>19450</c:v>
                </c:pt>
                <c:pt idx="365">
                  <c:v>6608</c:v>
                </c:pt>
                <c:pt idx="366">
                  <c:v>2265</c:v>
                </c:pt>
                <c:pt idx="367">
                  <c:v>1058</c:v>
                </c:pt>
                <c:pt idx="368">
                  <c:v>645.70001220703125</c:v>
                </c:pt>
                <c:pt idx="369">
                  <c:v>420</c:v>
                </c:pt>
                <c:pt idx="370">
                  <c:v>278.5</c:v>
                </c:pt>
                <c:pt idx="371">
                  <c:v>242</c:v>
                </c:pt>
                <c:pt idx="372">
                  <c:v>235.30000305175781</c:v>
                </c:pt>
                <c:pt idx="373">
                  <c:v>214.80000305175781</c:v>
                </c:pt>
                <c:pt idx="374">
                  <c:v>158.69999694824219</c:v>
                </c:pt>
                <c:pt idx="375">
                  <c:v>138.80000305175781</c:v>
                </c:pt>
                <c:pt idx="376">
                  <c:v>145.80000305175781</c:v>
                </c:pt>
                <c:pt idx="377">
                  <c:v>164.5</c:v>
                </c:pt>
                <c:pt idx="378">
                  <c:v>175.5</c:v>
                </c:pt>
                <c:pt idx="379">
                  <c:v>143.5</c:v>
                </c:pt>
                <c:pt idx="380">
                  <c:v>158.5</c:v>
                </c:pt>
                <c:pt idx="381">
                  <c:v>199</c:v>
                </c:pt>
                <c:pt idx="382">
                  <c:v>178</c:v>
                </c:pt>
                <c:pt idx="383">
                  <c:v>150.5</c:v>
                </c:pt>
                <c:pt idx="384">
                  <c:v>142.5</c:v>
                </c:pt>
                <c:pt idx="385">
                  <c:v>138.5</c:v>
                </c:pt>
                <c:pt idx="386">
                  <c:v>117</c:v>
                </c:pt>
                <c:pt idx="387">
                  <c:v>108.69999694824219</c:v>
                </c:pt>
                <c:pt idx="388">
                  <c:v>174.5</c:v>
                </c:pt>
                <c:pt idx="389">
                  <c:v>209.80000305175781</c:v>
                </c:pt>
                <c:pt idx="390">
                  <c:v>141.5</c:v>
                </c:pt>
                <c:pt idx="391">
                  <c:v>84.75</c:v>
                </c:pt>
                <c:pt idx="392">
                  <c:v>84</c:v>
                </c:pt>
                <c:pt idx="393">
                  <c:v>135</c:v>
                </c:pt>
                <c:pt idx="394">
                  <c:v>265.79998779296875</c:v>
                </c:pt>
                <c:pt idx="395">
                  <c:v>351</c:v>
                </c:pt>
                <c:pt idx="396">
                  <c:v>344.5</c:v>
                </c:pt>
                <c:pt idx="397">
                  <c:v>433.20001220703125</c:v>
                </c:pt>
                <c:pt idx="398">
                  <c:v>599</c:v>
                </c:pt>
                <c:pt idx="399">
                  <c:v>1039</c:v>
                </c:pt>
                <c:pt idx="400">
                  <c:v>2959</c:v>
                </c:pt>
                <c:pt idx="401">
                  <c:v>10310</c:v>
                </c:pt>
                <c:pt idx="402">
                  <c:v>28150</c:v>
                </c:pt>
                <c:pt idx="403">
                  <c:v>47900</c:v>
                </c:pt>
                <c:pt idx="404">
                  <c:v>47190</c:v>
                </c:pt>
                <c:pt idx="405">
                  <c:v>26090</c:v>
                </c:pt>
                <c:pt idx="406">
                  <c:v>8518</c:v>
                </c:pt>
                <c:pt idx="407">
                  <c:v>2397</c:v>
                </c:pt>
                <c:pt idx="408">
                  <c:v>894.70001220703125</c:v>
                </c:pt>
                <c:pt idx="409">
                  <c:v>552</c:v>
                </c:pt>
                <c:pt idx="410">
                  <c:v>390</c:v>
                </c:pt>
                <c:pt idx="411">
                  <c:v>308.29998779296875</c:v>
                </c:pt>
                <c:pt idx="412">
                  <c:v>348</c:v>
                </c:pt>
                <c:pt idx="413">
                  <c:v>328.29998779296875</c:v>
                </c:pt>
                <c:pt idx="414">
                  <c:v>285.5</c:v>
                </c:pt>
                <c:pt idx="415">
                  <c:v>284.79998779296875</c:v>
                </c:pt>
                <c:pt idx="416">
                  <c:v>247.80000305175781</c:v>
                </c:pt>
                <c:pt idx="417">
                  <c:v>198.19999694824219</c:v>
                </c:pt>
                <c:pt idx="418">
                  <c:v>205.5</c:v>
                </c:pt>
                <c:pt idx="419">
                  <c:v>224</c:v>
                </c:pt>
                <c:pt idx="420">
                  <c:v>201.5</c:v>
                </c:pt>
                <c:pt idx="421">
                  <c:v>178</c:v>
                </c:pt>
                <c:pt idx="422">
                  <c:v>152.80000305175781</c:v>
                </c:pt>
                <c:pt idx="423">
                  <c:v>136.69999694824219</c:v>
                </c:pt>
                <c:pt idx="424">
                  <c:v>163</c:v>
                </c:pt>
                <c:pt idx="425">
                  <c:v>201.5</c:v>
                </c:pt>
                <c:pt idx="426">
                  <c:v>223.69999694824219</c:v>
                </c:pt>
                <c:pt idx="427">
                  <c:v>245.30000305175781</c:v>
                </c:pt>
                <c:pt idx="428">
                  <c:v>298.5</c:v>
                </c:pt>
                <c:pt idx="429">
                  <c:v>283.5</c:v>
                </c:pt>
                <c:pt idx="430">
                  <c:v>187.69999694824219</c:v>
                </c:pt>
                <c:pt idx="431">
                  <c:v>169.19999694824219</c:v>
                </c:pt>
                <c:pt idx="432">
                  <c:v>252.5</c:v>
                </c:pt>
                <c:pt idx="433">
                  <c:v>369.5</c:v>
                </c:pt>
                <c:pt idx="434">
                  <c:v>412.20001220703125</c:v>
                </c:pt>
                <c:pt idx="435">
                  <c:v>364.29998779296875</c:v>
                </c:pt>
                <c:pt idx="436">
                  <c:v>332.5</c:v>
                </c:pt>
                <c:pt idx="437">
                  <c:v>332.5</c:v>
                </c:pt>
                <c:pt idx="438">
                  <c:v>353</c:v>
                </c:pt>
                <c:pt idx="439">
                  <c:v>416</c:v>
                </c:pt>
                <c:pt idx="440">
                  <c:v>689.29998779296875</c:v>
                </c:pt>
                <c:pt idx="441">
                  <c:v>2410</c:v>
                </c:pt>
                <c:pt idx="442">
                  <c:v>10970</c:v>
                </c:pt>
                <c:pt idx="443">
                  <c:v>34290</c:v>
                </c:pt>
                <c:pt idx="444">
                  <c:v>58790</c:v>
                </c:pt>
                <c:pt idx="445">
                  <c:v>55890</c:v>
                </c:pt>
                <c:pt idx="446">
                  <c:v>30970</c:v>
                </c:pt>
                <c:pt idx="447">
                  <c:v>10950</c:v>
                </c:pt>
                <c:pt idx="448">
                  <c:v>2961</c:v>
                </c:pt>
                <c:pt idx="449">
                  <c:v>909.5</c:v>
                </c:pt>
                <c:pt idx="450">
                  <c:v>614.79998779296875</c:v>
                </c:pt>
                <c:pt idx="451">
                  <c:v>607.20001220703125</c:v>
                </c:pt>
                <c:pt idx="452">
                  <c:v>483.79998779296875</c:v>
                </c:pt>
                <c:pt idx="453">
                  <c:v>322.79998779296875</c:v>
                </c:pt>
                <c:pt idx="454">
                  <c:v>214</c:v>
                </c:pt>
                <c:pt idx="455">
                  <c:v>174.19999694824219</c:v>
                </c:pt>
                <c:pt idx="456">
                  <c:v>220</c:v>
                </c:pt>
                <c:pt idx="457">
                  <c:v>246.69999694824219</c:v>
                </c:pt>
                <c:pt idx="458">
                  <c:v>198.5</c:v>
                </c:pt>
                <c:pt idx="459">
                  <c:v>166</c:v>
                </c:pt>
                <c:pt idx="460">
                  <c:v>166.30000305175781</c:v>
                </c:pt>
                <c:pt idx="461">
                  <c:v>196.19999694824219</c:v>
                </c:pt>
                <c:pt idx="462">
                  <c:v>203.5</c:v>
                </c:pt>
                <c:pt idx="463">
                  <c:v>159.30000305175781</c:v>
                </c:pt>
                <c:pt idx="464">
                  <c:v>179</c:v>
                </c:pt>
                <c:pt idx="465">
                  <c:v>215.5</c:v>
                </c:pt>
                <c:pt idx="466">
                  <c:v>166</c:v>
                </c:pt>
                <c:pt idx="467">
                  <c:v>140</c:v>
                </c:pt>
                <c:pt idx="468">
                  <c:v>159.5</c:v>
                </c:pt>
                <c:pt idx="469">
                  <c:v>155.5</c:v>
                </c:pt>
                <c:pt idx="470">
                  <c:v>171</c:v>
                </c:pt>
                <c:pt idx="471">
                  <c:v>225.5</c:v>
                </c:pt>
                <c:pt idx="472">
                  <c:v>222</c:v>
                </c:pt>
                <c:pt idx="473">
                  <c:v>138</c:v>
                </c:pt>
                <c:pt idx="474">
                  <c:v>122.5</c:v>
                </c:pt>
                <c:pt idx="475">
                  <c:v>231.5</c:v>
                </c:pt>
                <c:pt idx="476">
                  <c:v>302.5</c:v>
                </c:pt>
                <c:pt idx="477">
                  <c:v>291.5</c:v>
                </c:pt>
                <c:pt idx="478">
                  <c:v>360.29998779296875</c:v>
                </c:pt>
                <c:pt idx="479">
                  <c:v>431.29998779296875</c:v>
                </c:pt>
                <c:pt idx="480">
                  <c:v>456.5</c:v>
                </c:pt>
                <c:pt idx="481">
                  <c:v>793.5</c:v>
                </c:pt>
                <c:pt idx="482">
                  <c:v>2797</c:v>
                </c:pt>
                <c:pt idx="483">
                  <c:v>12290</c:v>
                </c:pt>
                <c:pt idx="484">
                  <c:v>35780</c:v>
                </c:pt>
                <c:pt idx="485">
                  <c:v>57470</c:v>
                </c:pt>
                <c:pt idx="486">
                  <c:v>51980</c:v>
                </c:pt>
                <c:pt idx="487">
                  <c:v>27910</c:v>
                </c:pt>
                <c:pt idx="488">
                  <c:v>9617</c:v>
                </c:pt>
                <c:pt idx="489">
                  <c:v>2520</c:v>
                </c:pt>
                <c:pt idx="490">
                  <c:v>818.79998779296875</c:v>
                </c:pt>
                <c:pt idx="491">
                  <c:v>542.5</c:v>
                </c:pt>
                <c:pt idx="492">
                  <c:v>509</c:v>
                </c:pt>
                <c:pt idx="493">
                  <c:v>336.20001220703125</c:v>
                </c:pt>
                <c:pt idx="494">
                  <c:v>148.5</c:v>
                </c:pt>
                <c:pt idx="495">
                  <c:v>95.25</c:v>
                </c:pt>
                <c:pt idx="496">
                  <c:v>154</c:v>
                </c:pt>
                <c:pt idx="497">
                  <c:v>211.80000305175781</c:v>
                </c:pt>
                <c:pt idx="498">
                  <c:v>178.5</c:v>
                </c:pt>
                <c:pt idx="499">
                  <c:v>131</c:v>
                </c:pt>
                <c:pt idx="500">
                  <c:v>115.30000305175781</c:v>
                </c:pt>
                <c:pt idx="501">
                  <c:v>115.5</c:v>
                </c:pt>
                <c:pt idx="502">
                  <c:v>160.5</c:v>
                </c:pt>
                <c:pt idx="503">
                  <c:v>200.19999694824219</c:v>
                </c:pt>
                <c:pt idx="504">
                  <c:v>170.19999694824219</c:v>
                </c:pt>
                <c:pt idx="505">
                  <c:v>126.80000305175781</c:v>
                </c:pt>
                <c:pt idx="506">
                  <c:v>133</c:v>
                </c:pt>
                <c:pt idx="507">
                  <c:v>187.30000305175781</c:v>
                </c:pt>
                <c:pt idx="508">
                  <c:v>230.80000305175781</c:v>
                </c:pt>
                <c:pt idx="509">
                  <c:v>221.69999694824219</c:v>
                </c:pt>
                <c:pt idx="510">
                  <c:v>170.5</c:v>
                </c:pt>
                <c:pt idx="511">
                  <c:v>130.30000305175781</c:v>
                </c:pt>
                <c:pt idx="512">
                  <c:v>175.80000305175781</c:v>
                </c:pt>
                <c:pt idx="513">
                  <c:v>214.80000305175781</c:v>
                </c:pt>
                <c:pt idx="514">
                  <c:v>197.5</c:v>
                </c:pt>
                <c:pt idx="515">
                  <c:v>250.19999694824219</c:v>
                </c:pt>
                <c:pt idx="516">
                  <c:v>294.70001220703125</c:v>
                </c:pt>
                <c:pt idx="517">
                  <c:v>314.29998779296875</c:v>
                </c:pt>
                <c:pt idx="518">
                  <c:v>364</c:v>
                </c:pt>
                <c:pt idx="519">
                  <c:v>355.5</c:v>
                </c:pt>
                <c:pt idx="520">
                  <c:v>357</c:v>
                </c:pt>
                <c:pt idx="521">
                  <c:v>471</c:v>
                </c:pt>
                <c:pt idx="522">
                  <c:v>892.5</c:v>
                </c:pt>
                <c:pt idx="523">
                  <c:v>3029</c:v>
                </c:pt>
                <c:pt idx="524">
                  <c:v>11160</c:v>
                </c:pt>
                <c:pt idx="525">
                  <c:v>27460</c:v>
                </c:pt>
                <c:pt idx="526">
                  <c:v>41720</c:v>
                </c:pt>
                <c:pt idx="527">
                  <c:v>38140</c:v>
                </c:pt>
                <c:pt idx="528">
                  <c:v>20280</c:v>
                </c:pt>
                <c:pt idx="529">
                  <c:v>6467</c:v>
                </c:pt>
                <c:pt idx="530">
                  <c:v>1686</c:v>
                </c:pt>
                <c:pt idx="531">
                  <c:v>569.20001220703125</c:v>
                </c:pt>
                <c:pt idx="532">
                  <c:v>381.5</c:v>
                </c:pt>
                <c:pt idx="533">
                  <c:v>304</c:v>
                </c:pt>
                <c:pt idx="534">
                  <c:v>230.5</c:v>
                </c:pt>
                <c:pt idx="535">
                  <c:v>211</c:v>
                </c:pt>
                <c:pt idx="536">
                  <c:v>201.80000305175781</c:v>
                </c:pt>
                <c:pt idx="537">
                  <c:v>224.30000305175781</c:v>
                </c:pt>
                <c:pt idx="538">
                  <c:v>258.5</c:v>
                </c:pt>
                <c:pt idx="539">
                  <c:v>221.19999694824219</c:v>
                </c:pt>
                <c:pt idx="540">
                  <c:v>138.5</c:v>
                </c:pt>
                <c:pt idx="541">
                  <c:v>104.5</c:v>
                </c:pt>
                <c:pt idx="542">
                  <c:v>116.30000305175781</c:v>
                </c:pt>
                <c:pt idx="543">
                  <c:v>102.30000305175781</c:v>
                </c:pt>
                <c:pt idx="544">
                  <c:v>97.75</c:v>
                </c:pt>
                <c:pt idx="545">
                  <c:v>118</c:v>
                </c:pt>
                <c:pt idx="546">
                  <c:v>132</c:v>
                </c:pt>
                <c:pt idx="547">
                  <c:v>163.30000305175781</c:v>
                </c:pt>
                <c:pt idx="548">
                  <c:v>176.80000305175781</c:v>
                </c:pt>
                <c:pt idx="549">
                  <c:v>152</c:v>
                </c:pt>
                <c:pt idx="550">
                  <c:v>171.5</c:v>
                </c:pt>
                <c:pt idx="551">
                  <c:v>216.30000305175781</c:v>
                </c:pt>
                <c:pt idx="552">
                  <c:v>222.80000305175781</c:v>
                </c:pt>
                <c:pt idx="553">
                  <c:v>219.5</c:v>
                </c:pt>
                <c:pt idx="554">
                  <c:v>189.80000305175781</c:v>
                </c:pt>
                <c:pt idx="555">
                  <c:v>149</c:v>
                </c:pt>
                <c:pt idx="556">
                  <c:v>158.5</c:v>
                </c:pt>
                <c:pt idx="557">
                  <c:v>220.5</c:v>
                </c:pt>
                <c:pt idx="558">
                  <c:v>270.5</c:v>
                </c:pt>
                <c:pt idx="559">
                  <c:v>264.29998779296875</c:v>
                </c:pt>
                <c:pt idx="560">
                  <c:v>263.20001220703125</c:v>
                </c:pt>
                <c:pt idx="561">
                  <c:v>271.5</c:v>
                </c:pt>
                <c:pt idx="562">
                  <c:v>403.70001220703125</c:v>
                </c:pt>
                <c:pt idx="563">
                  <c:v>900.79998779296875</c:v>
                </c:pt>
                <c:pt idx="564">
                  <c:v>2546</c:v>
                </c:pt>
                <c:pt idx="565">
                  <c:v>7976</c:v>
                </c:pt>
                <c:pt idx="566">
                  <c:v>17610</c:v>
                </c:pt>
                <c:pt idx="567">
                  <c:v>24640</c:v>
                </c:pt>
                <c:pt idx="568">
                  <c:v>21610</c:v>
                </c:pt>
                <c:pt idx="569">
                  <c:v>11650</c:v>
                </c:pt>
                <c:pt idx="570">
                  <c:v>3993</c:v>
                </c:pt>
                <c:pt idx="571">
                  <c:v>1156</c:v>
                </c:pt>
                <c:pt idx="572">
                  <c:v>494</c:v>
                </c:pt>
                <c:pt idx="573">
                  <c:v>293.29998779296875</c:v>
                </c:pt>
                <c:pt idx="574">
                  <c:v>174.5</c:v>
                </c:pt>
                <c:pt idx="575">
                  <c:v>151.30000305175781</c:v>
                </c:pt>
                <c:pt idx="576">
                  <c:v>115.80000305175781</c:v>
                </c:pt>
                <c:pt idx="577">
                  <c:v>95.5</c:v>
                </c:pt>
                <c:pt idx="578">
                  <c:v>95</c:v>
                </c:pt>
                <c:pt idx="579">
                  <c:v>97.5</c:v>
                </c:pt>
                <c:pt idx="580">
                  <c:v>88</c:v>
                </c:pt>
                <c:pt idx="581">
                  <c:v>46.75</c:v>
                </c:pt>
                <c:pt idx="582">
                  <c:v>61.75</c:v>
                </c:pt>
                <c:pt idx="583">
                  <c:v>155.5</c:v>
                </c:pt>
                <c:pt idx="584">
                  <c:v>185</c:v>
                </c:pt>
                <c:pt idx="585">
                  <c:v>124.5</c:v>
                </c:pt>
                <c:pt idx="586">
                  <c:v>69.25</c:v>
                </c:pt>
                <c:pt idx="587">
                  <c:v>82.75</c:v>
                </c:pt>
                <c:pt idx="588">
                  <c:v>163</c:v>
                </c:pt>
                <c:pt idx="589">
                  <c:v>207.80000305175781</c:v>
                </c:pt>
                <c:pt idx="590">
                  <c:v>211</c:v>
                </c:pt>
                <c:pt idx="591">
                  <c:v>213.19999694824219</c:v>
                </c:pt>
                <c:pt idx="592">
                  <c:v>213.80000305175781</c:v>
                </c:pt>
                <c:pt idx="593">
                  <c:v>230</c:v>
                </c:pt>
                <c:pt idx="594">
                  <c:v>237</c:v>
                </c:pt>
                <c:pt idx="595">
                  <c:v>210.69999694824219</c:v>
                </c:pt>
                <c:pt idx="596">
                  <c:v>145.19999694824219</c:v>
                </c:pt>
                <c:pt idx="597">
                  <c:v>92.75</c:v>
                </c:pt>
                <c:pt idx="598">
                  <c:v>106.69999694824219</c:v>
                </c:pt>
                <c:pt idx="599">
                  <c:v>173.19999694824219</c:v>
                </c:pt>
                <c:pt idx="600">
                  <c:v>217.19999694824219</c:v>
                </c:pt>
                <c:pt idx="601">
                  <c:v>192.80000305175781</c:v>
                </c:pt>
                <c:pt idx="602">
                  <c:v>199.80000305175781</c:v>
                </c:pt>
                <c:pt idx="603">
                  <c:v>326.29998779296875</c:v>
                </c:pt>
                <c:pt idx="604">
                  <c:v>622.5</c:v>
                </c:pt>
                <c:pt idx="605">
                  <c:v>1651</c:v>
                </c:pt>
                <c:pt idx="606">
                  <c:v>4729</c:v>
                </c:pt>
                <c:pt idx="607">
                  <c:v>9838</c:v>
                </c:pt>
                <c:pt idx="608">
                  <c:v>12810</c:v>
                </c:pt>
                <c:pt idx="609">
                  <c:v>10320</c:v>
                </c:pt>
                <c:pt idx="610">
                  <c:v>5375</c:v>
                </c:pt>
                <c:pt idx="611">
                  <c:v>1941</c:v>
                </c:pt>
                <c:pt idx="612">
                  <c:v>544.20001220703125</c:v>
                </c:pt>
                <c:pt idx="613">
                  <c:v>213</c:v>
                </c:pt>
                <c:pt idx="614">
                  <c:v>171</c:v>
                </c:pt>
                <c:pt idx="615">
                  <c:v>135.5</c:v>
                </c:pt>
                <c:pt idx="616">
                  <c:v>77.5</c:v>
                </c:pt>
                <c:pt idx="617">
                  <c:v>65</c:v>
                </c:pt>
                <c:pt idx="618">
                  <c:v>74.25</c:v>
                </c:pt>
                <c:pt idx="619">
                  <c:v>77.5</c:v>
                </c:pt>
                <c:pt idx="620">
                  <c:v>67</c:v>
                </c:pt>
                <c:pt idx="621">
                  <c:v>60</c:v>
                </c:pt>
                <c:pt idx="622">
                  <c:v>94</c:v>
                </c:pt>
                <c:pt idx="623">
                  <c:v>114.5</c:v>
                </c:pt>
                <c:pt idx="624">
                  <c:v>114.30000305175781</c:v>
                </c:pt>
                <c:pt idx="625">
                  <c:v>135</c:v>
                </c:pt>
                <c:pt idx="626">
                  <c:v>151.5</c:v>
                </c:pt>
                <c:pt idx="627">
                  <c:v>131</c:v>
                </c:pt>
                <c:pt idx="628">
                  <c:v>93.5</c:v>
                </c:pt>
                <c:pt idx="629">
                  <c:v>75</c:v>
                </c:pt>
                <c:pt idx="630">
                  <c:v>95.5</c:v>
                </c:pt>
                <c:pt idx="631">
                  <c:v>146.80000305175781</c:v>
                </c:pt>
                <c:pt idx="632">
                  <c:v>135.30000305175781</c:v>
                </c:pt>
                <c:pt idx="633">
                  <c:v>85</c:v>
                </c:pt>
                <c:pt idx="634">
                  <c:v>97.75</c:v>
                </c:pt>
                <c:pt idx="635">
                  <c:v>124</c:v>
                </c:pt>
                <c:pt idx="636">
                  <c:v>134</c:v>
                </c:pt>
                <c:pt idx="637">
                  <c:v>172.80000305175781</c:v>
                </c:pt>
                <c:pt idx="638">
                  <c:v>175</c:v>
                </c:pt>
                <c:pt idx="639">
                  <c:v>111.5</c:v>
                </c:pt>
                <c:pt idx="640">
                  <c:v>121.80000305175781</c:v>
                </c:pt>
                <c:pt idx="641">
                  <c:v>179.5</c:v>
                </c:pt>
                <c:pt idx="642">
                  <c:v>211.19999694824219</c:v>
                </c:pt>
                <c:pt idx="643">
                  <c:v>321.20001220703125</c:v>
                </c:pt>
                <c:pt idx="644">
                  <c:v>556.70001220703125</c:v>
                </c:pt>
                <c:pt idx="645">
                  <c:v>862</c:v>
                </c:pt>
                <c:pt idx="646">
                  <c:v>1436</c:v>
                </c:pt>
                <c:pt idx="647">
                  <c:v>2669</c:v>
                </c:pt>
                <c:pt idx="648">
                  <c:v>4254</c:v>
                </c:pt>
                <c:pt idx="649">
                  <c:v>4973</c:v>
                </c:pt>
                <c:pt idx="650">
                  <c:v>3844</c:v>
                </c:pt>
                <c:pt idx="651">
                  <c:v>1871</c:v>
                </c:pt>
                <c:pt idx="652">
                  <c:v>748.20001220703125</c:v>
                </c:pt>
                <c:pt idx="653">
                  <c:v>370</c:v>
                </c:pt>
                <c:pt idx="654">
                  <c:v>154</c:v>
                </c:pt>
                <c:pt idx="655">
                  <c:v>67</c:v>
                </c:pt>
                <c:pt idx="656">
                  <c:v>40.5</c:v>
                </c:pt>
                <c:pt idx="657">
                  <c:v>24.5</c:v>
                </c:pt>
                <c:pt idx="658">
                  <c:v>23</c:v>
                </c:pt>
                <c:pt idx="659">
                  <c:v>36.75</c:v>
                </c:pt>
                <c:pt idx="660">
                  <c:v>42.25</c:v>
                </c:pt>
                <c:pt idx="661">
                  <c:v>37.5</c:v>
                </c:pt>
                <c:pt idx="662">
                  <c:v>60.75</c:v>
                </c:pt>
                <c:pt idx="663">
                  <c:v>78</c:v>
                </c:pt>
                <c:pt idx="664">
                  <c:v>56.5</c:v>
                </c:pt>
                <c:pt idx="665">
                  <c:v>39</c:v>
                </c:pt>
                <c:pt idx="666">
                  <c:v>39</c:v>
                </c:pt>
                <c:pt idx="667">
                  <c:v>67.25</c:v>
                </c:pt>
                <c:pt idx="668">
                  <c:v>127.80000305175781</c:v>
                </c:pt>
                <c:pt idx="669">
                  <c:v>156.69999694824219</c:v>
                </c:pt>
                <c:pt idx="670">
                  <c:v>152</c:v>
                </c:pt>
                <c:pt idx="671">
                  <c:v>157.69999694824219</c:v>
                </c:pt>
                <c:pt idx="672">
                  <c:v>145.5</c:v>
                </c:pt>
                <c:pt idx="673">
                  <c:v>138</c:v>
                </c:pt>
                <c:pt idx="674">
                  <c:v>136.5</c:v>
                </c:pt>
                <c:pt idx="675">
                  <c:v>108.69999694824219</c:v>
                </c:pt>
                <c:pt idx="676">
                  <c:v>83.25</c:v>
                </c:pt>
                <c:pt idx="677">
                  <c:v>65.5</c:v>
                </c:pt>
                <c:pt idx="678">
                  <c:v>84</c:v>
                </c:pt>
                <c:pt idx="679">
                  <c:v>129.5</c:v>
                </c:pt>
                <c:pt idx="680">
                  <c:v>118</c:v>
                </c:pt>
                <c:pt idx="681">
                  <c:v>104.80000305175781</c:v>
                </c:pt>
                <c:pt idx="682">
                  <c:v>221</c:v>
                </c:pt>
                <c:pt idx="683">
                  <c:v>428</c:v>
                </c:pt>
                <c:pt idx="684">
                  <c:v>588</c:v>
                </c:pt>
                <c:pt idx="685">
                  <c:v>690.5</c:v>
                </c:pt>
                <c:pt idx="686">
                  <c:v>770.70001220703125</c:v>
                </c:pt>
                <c:pt idx="687">
                  <c:v>957.5</c:v>
                </c:pt>
                <c:pt idx="688">
                  <c:v>1340</c:v>
                </c:pt>
                <c:pt idx="689">
                  <c:v>1661</c:v>
                </c:pt>
                <c:pt idx="690">
                  <c:v>1576</c:v>
                </c:pt>
                <c:pt idx="691">
                  <c:v>1035</c:v>
                </c:pt>
                <c:pt idx="692">
                  <c:v>516.5</c:v>
                </c:pt>
                <c:pt idx="693">
                  <c:v>300.5</c:v>
                </c:pt>
                <c:pt idx="694">
                  <c:v>170</c:v>
                </c:pt>
                <c:pt idx="695">
                  <c:v>75.25</c:v>
                </c:pt>
                <c:pt idx="696">
                  <c:v>55.5</c:v>
                </c:pt>
                <c:pt idx="697">
                  <c:v>50.5</c:v>
                </c:pt>
                <c:pt idx="698">
                  <c:v>30.75</c:v>
                </c:pt>
                <c:pt idx="699">
                  <c:v>39.5</c:v>
                </c:pt>
                <c:pt idx="700">
                  <c:v>74.75</c:v>
                </c:pt>
                <c:pt idx="701">
                  <c:v>73.5</c:v>
                </c:pt>
                <c:pt idx="702">
                  <c:v>39</c:v>
                </c:pt>
                <c:pt idx="703">
                  <c:v>25.75</c:v>
                </c:pt>
                <c:pt idx="704">
                  <c:v>43.25</c:v>
                </c:pt>
                <c:pt idx="705">
                  <c:v>51.5</c:v>
                </c:pt>
                <c:pt idx="706">
                  <c:v>47.75</c:v>
                </c:pt>
                <c:pt idx="707">
                  <c:v>49.75</c:v>
                </c:pt>
                <c:pt idx="708">
                  <c:v>51</c:v>
                </c:pt>
                <c:pt idx="709">
                  <c:v>44.5</c:v>
                </c:pt>
                <c:pt idx="710">
                  <c:v>30.75</c:v>
                </c:pt>
                <c:pt idx="711">
                  <c:v>61.5</c:v>
                </c:pt>
                <c:pt idx="712">
                  <c:v>112.5</c:v>
                </c:pt>
                <c:pt idx="713">
                  <c:v>106.5</c:v>
                </c:pt>
                <c:pt idx="714">
                  <c:v>126</c:v>
                </c:pt>
                <c:pt idx="715">
                  <c:v>141</c:v>
                </c:pt>
                <c:pt idx="716">
                  <c:v>86.25</c:v>
                </c:pt>
                <c:pt idx="717">
                  <c:v>77</c:v>
                </c:pt>
                <c:pt idx="718">
                  <c:v>90.75</c:v>
                </c:pt>
                <c:pt idx="719">
                  <c:v>90.75</c:v>
                </c:pt>
                <c:pt idx="720">
                  <c:v>115.30000305175781</c:v>
                </c:pt>
                <c:pt idx="721">
                  <c:v>116</c:v>
                </c:pt>
                <c:pt idx="722">
                  <c:v>90.75</c:v>
                </c:pt>
                <c:pt idx="723">
                  <c:v>114.5</c:v>
                </c:pt>
                <c:pt idx="724">
                  <c:v>240.80000305175781</c:v>
                </c:pt>
                <c:pt idx="725">
                  <c:v>482.20001220703125</c:v>
                </c:pt>
                <c:pt idx="726">
                  <c:v>862</c:v>
                </c:pt>
                <c:pt idx="727">
                  <c:v>1113</c:v>
                </c:pt>
                <c:pt idx="728">
                  <c:v>988.29998779296875</c:v>
                </c:pt>
                <c:pt idx="729">
                  <c:v>841.79998779296875</c:v>
                </c:pt>
                <c:pt idx="730">
                  <c:v>827.5</c:v>
                </c:pt>
                <c:pt idx="731">
                  <c:v>720.70001220703125</c:v>
                </c:pt>
                <c:pt idx="732">
                  <c:v>476.79998779296875</c:v>
                </c:pt>
                <c:pt idx="733">
                  <c:v>222</c:v>
                </c:pt>
                <c:pt idx="734">
                  <c:v>101.30000305175781</c:v>
                </c:pt>
                <c:pt idx="735">
                  <c:v>76.5</c:v>
                </c:pt>
                <c:pt idx="736">
                  <c:v>46.25</c:v>
                </c:pt>
                <c:pt idx="737">
                  <c:v>12.5</c:v>
                </c:pt>
                <c:pt idx="738">
                  <c:v>8.25</c:v>
                </c:pt>
                <c:pt idx="739">
                  <c:v>24.5</c:v>
                </c:pt>
                <c:pt idx="740">
                  <c:v>31</c:v>
                </c:pt>
                <c:pt idx="741">
                  <c:v>26.5</c:v>
                </c:pt>
                <c:pt idx="742">
                  <c:v>51.75</c:v>
                </c:pt>
                <c:pt idx="743">
                  <c:v>97</c:v>
                </c:pt>
                <c:pt idx="744">
                  <c:v>92.25</c:v>
                </c:pt>
                <c:pt idx="745">
                  <c:v>55</c:v>
                </c:pt>
                <c:pt idx="746">
                  <c:v>40.5</c:v>
                </c:pt>
                <c:pt idx="747">
                  <c:v>37.5</c:v>
                </c:pt>
                <c:pt idx="748">
                  <c:v>24.75</c:v>
                </c:pt>
                <c:pt idx="749">
                  <c:v>25.75</c:v>
                </c:pt>
                <c:pt idx="750">
                  <c:v>52.5</c:v>
                </c:pt>
                <c:pt idx="751">
                  <c:v>72.75</c:v>
                </c:pt>
                <c:pt idx="752">
                  <c:v>80.75</c:v>
                </c:pt>
                <c:pt idx="753">
                  <c:v>107.69999694824219</c:v>
                </c:pt>
                <c:pt idx="754">
                  <c:v>144</c:v>
                </c:pt>
                <c:pt idx="755">
                  <c:v>141.30000305175781</c:v>
                </c:pt>
                <c:pt idx="756">
                  <c:v>109.5</c:v>
                </c:pt>
                <c:pt idx="757">
                  <c:v>111.69999694824219</c:v>
                </c:pt>
                <c:pt idx="758">
                  <c:v>150</c:v>
                </c:pt>
                <c:pt idx="759">
                  <c:v>157</c:v>
                </c:pt>
                <c:pt idx="760">
                  <c:v>144.19999694824219</c:v>
                </c:pt>
                <c:pt idx="761">
                  <c:v>146.5</c:v>
                </c:pt>
                <c:pt idx="762">
                  <c:v>157</c:v>
                </c:pt>
                <c:pt idx="763">
                  <c:v>157.30000305175781</c:v>
                </c:pt>
                <c:pt idx="764">
                  <c:v>121.5</c:v>
                </c:pt>
                <c:pt idx="765">
                  <c:v>185.30000305175781</c:v>
                </c:pt>
                <c:pt idx="766">
                  <c:v>471.79998779296875</c:v>
                </c:pt>
                <c:pt idx="767">
                  <c:v>852.29998779296875</c:v>
                </c:pt>
                <c:pt idx="768">
                  <c:v>1027</c:v>
                </c:pt>
                <c:pt idx="769">
                  <c:v>911.5</c:v>
                </c:pt>
                <c:pt idx="770">
                  <c:v>683</c:v>
                </c:pt>
                <c:pt idx="771">
                  <c:v>429.5</c:v>
                </c:pt>
                <c:pt idx="772">
                  <c:v>229</c:v>
                </c:pt>
                <c:pt idx="773">
                  <c:v>137.5</c:v>
                </c:pt>
                <c:pt idx="774">
                  <c:v>120</c:v>
                </c:pt>
                <c:pt idx="775">
                  <c:v>124.5</c:v>
                </c:pt>
                <c:pt idx="776">
                  <c:v>111.30000305175781</c:v>
                </c:pt>
                <c:pt idx="777">
                  <c:v>75.75</c:v>
                </c:pt>
                <c:pt idx="778">
                  <c:v>52.25</c:v>
                </c:pt>
                <c:pt idx="779">
                  <c:v>44.75</c:v>
                </c:pt>
                <c:pt idx="780">
                  <c:v>23.5</c:v>
                </c:pt>
                <c:pt idx="781">
                  <c:v>9</c:v>
                </c:pt>
                <c:pt idx="782">
                  <c:v>5.75</c:v>
                </c:pt>
                <c:pt idx="783">
                  <c:v>11.25</c:v>
                </c:pt>
                <c:pt idx="784">
                  <c:v>24.5</c:v>
                </c:pt>
                <c:pt idx="785">
                  <c:v>38.5</c:v>
                </c:pt>
                <c:pt idx="786">
                  <c:v>58.5</c:v>
                </c:pt>
                <c:pt idx="787">
                  <c:v>65.5</c:v>
                </c:pt>
                <c:pt idx="788">
                  <c:v>51.75</c:v>
                </c:pt>
                <c:pt idx="789">
                  <c:v>45.25</c:v>
                </c:pt>
                <c:pt idx="790">
                  <c:v>79.5</c:v>
                </c:pt>
                <c:pt idx="791">
                  <c:v>99.5</c:v>
                </c:pt>
                <c:pt idx="792">
                  <c:v>58.75</c:v>
                </c:pt>
                <c:pt idx="793">
                  <c:v>43.75</c:v>
                </c:pt>
                <c:pt idx="794">
                  <c:v>76.25</c:v>
                </c:pt>
                <c:pt idx="795">
                  <c:v>97.5</c:v>
                </c:pt>
                <c:pt idx="796">
                  <c:v>96.25</c:v>
                </c:pt>
                <c:pt idx="797">
                  <c:v>76.75</c:v>
                </c:pt>
                <c:pt idx="798">
                  <c:v>63.25</c:v>
                </c:pt>
                <c:pt idx="799">
                  <c:v>62.5</c:v>
                </c:pt>
                <c:pt idx="800">
                  <c:v>60</c:v>
                </c:pt>
                <c:pt idx="801">
                  <c:v>57.25</c:v>
                </c:pt>
                <c:pt idx="802">
                  <c:v>86.25</c:v>
                </c:pt>
                <c:pt idx="803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E-4E3B-B843-0F9B0870FA0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785.8125</c:v>
                </c:pt>
                <c:pt idx="1">
                  <c:v>792.8486328125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13570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E-4E3B-B843-0F9B0870FA0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788.40008544921875</c:v>
                </c:pt>
                <c:pt idx="1">
                  <c:v>788.40008544921875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3E-4E3B-B843-0F9B0870FA0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132600</c:v>
                </c:pt>
                <c:pt idx="1">
                  <c:v>135700</c:v>
                </c:pt>
                <c:pt idx="2">
                  <c:v>98850</c:v>
                </c:pt>
                <c:pt idx="3">
                  <c:v>79400</c:v>
                </c:pt>
                <c:pt idx="4">
                  <c:v>71140</c:v>
                </c:pt>
                <c:pt idx="5">
                  <c:v>58730</c:v>
                </c:pt>
                <c:pt idx="6">
                  <c:v>45600</c:v>
                </c:pt>
                <c:pt idx="7">
                  <c:v>35890</c:v>
                </c:pt>
                <c:pt idx="8">
                  <c:v>39190</c:v>
                </c:pt>
                <c:pt idx="9">
                  <c:v>47900</c:v>
                </c:pt>
                <c:pt idx="10">
                  <c:v>58790</c:v>
                </c:pt>
                <c:pt idx="11">
                  <c:v>57470</c:v>
                </c:pt>
                <c:pt idx="12">
                  <c:v>41720</c:v>
                </c:pt>
                <c:pt idx="13">
                  <c:v>24640</c:v>
                </c:pt>
                <c:pt idx="14">
                  <c:v>12810</c:v>
                </c:pt>
                <c:pt idx="15">
                  <c:v>4973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3E-4E3B-B843-0F9B0870FA0A}"/>
            </c:ext>
          </c:extLst>
        </c:ser>
        <c:ser>
          <c:idx val="4"/>
          <c:order val="4"/>
          <c:tx>
            <c:v>Binomial p = 1.01E-14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132351.18380478263</c:v>
                </c:pt>
                <c:pt idx="1">
                  <c:v>136300.56681189124</c:v>
                </c:pt>
                <c:pt idx="2">
                  <c:v>98245.723785485839</c:v>
                </c:pt>
                <c:pt idx="3">
                  <c:v>79178.939098708768</c:v>
                </c:pt>
                <c:pt idx="4">
                  <c:v>71345.845759496267</c:v>
                </c:pt>
                <c:pt idx="5">
                  <c:v>59635.927480221959</c:v>
                </c:pt>
                <c:pt idx="6">
                  <c:v>44806.140066627704</c:v>
                </c:pt>
                <c:pt idx="7">
                  <c:v>35786.699158092888</c:v>
                </c:pt>
                <c:pt idx="8">
                  <c:v>38224.901611991249</c:v>
                </c:pt>
                <c:pt idx="9">
                  <c:v>49175.834636874009</c:v>
                </c:pt>
                <c:pt idx="10">
                  <c:v>58506.747910979699</c:v>
                </c:pt>
                <c:pt idx="11">
                  <c:v>56676.958434156761</c:v>
                </c:pt>
                <c:pt idx="12">
                  <c:v>42776.595405463231</c:v>
                </c:pt>
                <c:pt idx="13">
                  <c:v>24808.051337647918</c:v>
                </c:pt>
                <c:pt idx="14">
                  <c:v>11099.945444534373</c:v>
                </c:pt>
                <c:pt idx="15">
                  <c:v>3939.4045667672576</c:v>
                </c:pt>
                <c:pt idx="16">
                  <c:v>1136.4455109221872</c:v>
                </c:pt>
                <c:pt idx="17">
                  <c:v>265.39294369615033</c:v>
                </c:pt>
                <c:pt idx="18">
                  <c:v>48.89770359359057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3E-4E3B-B843-0F9B0870FA0A}"/>
            </c:ext>
          </c:extLst>
        </c:ser>
        <c:ser>
          <c:idx val="5"/>
          <c:order val="5"/>
          <c:tx>
            <c:v>Bimodal(1) 13.8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min}'!$M$1:$M$31</c:f>
              <c:numCache>
                <c:formatCode>General</c:formatCode>
                <c:ptCount val="31"/>
                <c:pt idx="0">
                  <c:v>129982.99948443632</c:v>
                </c:pt>
                <c:pt idx="1">
                  <c:v>123412.90834865085</c:v>
                </c:pt>
                <c:pt idx="2">
                  <c:v>64910.103343167866</c:v>
                </c:pt>
                <c:pt idx="3">
                  <c:v>24549.474119031773</c:v>
                </c:pt>
                <c:pt idx="4">
                  <c:v>7401.7812428921661</c:v>
                </c:pt>
                <c:pt idx="5">
                  <c:v>1879.0536155490404</c:v>
                </c:pt>
                <c:pt idx="6">
                  <c:v>415.39605380547761</c:v>
                </c:pt>
                <c:pt idx="7">
                  <c:v>81.798828901947218</c:v>
                </c:pt>
                <c:pt idx="8">
                  <c:v>14.582827176804779</c:v>
                </c:pt>
                <c:pt idx="9">
                  <c:v>2.3824522387401066</c:v>
                </c:pt>
                <c:pt idx="10">
                  <c:v>0.36006622372430469</c:v>
                </c:pt>
                <c:pt idx="11">
                  <c:v>5.0718616956410764E-2</c:v>
                </c:pt>
                <c:pt idx="12">
                  <c:v>6.6907953555268608E-3</c:v>
                </c:pt>
                <c:pt idx="13">
                  <c:v>8.3225940434469977E-4</c:v>
                </c:pt>
                <c:pt idx="14">
                  <c:v>6.9241045802775794E-5</c:v>
                </c:pt>
                <c:pt idx="15">
                  <c:v>3.7344964867967232E-6</c:v>
                </c:pt>
                <c:pt idx="16">
                  <c:v>1.3799593876158731E-7</c:v>
                </c:pt>
                <c:pt idx="17">
                  <c:v>3.6674937197446396E-9</c:v>
                </c:pt>
                <c:pt idx="18">
                  <c:v>7.2446663397769041E-11</c:v>
                </c:pt>
                <c:pt idx="19">
                  <c:v>1.0851706749169825E-12</c:v>
                </c:pt>
                <c:pt idx="20">
                  <c:v>1.2447389785467722E-14</c:v>
                </c:pt>
                <c:pt idx="21">
                  <c:v>1.094386522816083E-16</c:v>
                </c:pt>
                <c:pt idx="22">
                  <c:v>7.3153411224350019E-19</c:v>
                </c:pt>
                <c:pt idx="23">
                  <c:v>3.6464301126985857E-21</c:v>
                </c:pt>
                <c:pt idx="24">
                  <c:v>1.3075686761768804E-23</c:v>
                </c:pt>
                <c:pt idx="25">
                  <c:v>3.15823583772289E-26</c:v>
                </c:pt>
                <c:pt idx="26">
                  <c:v>4.4903077458337919E-29</c:v>
                </c:pt>
                <c:pt idx="27">
                  <c:v>2.5545799600651004E-32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3E-4E3B-B843-0F9B0870FA0A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min}'!$O$1:$O$31</c:f>
              <c:numCache>
                <c:formatCode>General</c:formatCode>
                <c:ptCount val="31"/>
                <c:pt idx="0">
                  <c:v>2368.1729994105322</c:v>
                </c:pt>
                <c:pt idx="1">
                  <c:v>12887.299286825615</c:v>
                </c:pt>
                <c:pt idx="2">
                  <c:v>33330.31568116806</c:v>
                </c:pt>
                <c:pt idx="3">
                  <c:v>54581.086314092659</c:v>
                </c:pt>
                <c:pt idx="4">
                  <c:v>63639.371612145638</c:v>
                </c:pt>
                <c:pt idx="5">
                  <c:v>56352.859106748358</c:v>
                </c:pt>
                <c:pt idx="6">
                  <c:v>39498.628740097425</c:v>
                </c:pt>
                <c:pt idx="7">
                  <c:v>22567.860902138378</c:v>
                </c:pt>
                <c:pt idx="8">
                  <c:v>10751.05872833843</c:v>
                </c:pt>
                <c:pt idx="9">
                  <c:v>4349.9853970111162</c:v>
                </c:pt>
                <c:pt idx="10">
                  <c:v>1472.8176368470395</c:v>
                </c:pt>
                <c:pt idx="11">
                  <c:v>433.76262105028002</c:v>
                </c:pt>
                <c:pt idx="12">
                  <c:v>110.72082671491657</c:v>
                </c:pt>
                <c:pt idx="13">
                  <c:v>24.902236099061597</c:v>
                </c:pt>
                <c:pt idx="14">
                  <c:v>5.1016543323173522</c:v>
                </c:pt>
                <c:pt idx="15">
                  <c:v>0.99750998818200298</c:v>
                </c:pt>
                <c:pt idx="16">
                  <c:v>0.19187545903405018</c:v>
                </c:pt>
                <c:pt idx="17">
                  <c:v>3.5747698782718947E-2</c:v>
                </c:pt>
                <c:pt idx="18">
                  <c:v>6.1839046881929614E-3</c:v>
                </c:pt>
                <c:pt idx="19">
                  <c:v>9.656870743951127E-4</c:v>
                </c:pt>
                <c:pt idx="20">
                  <c:v>1.3579498804368599E-4</c:v>
                </c:pt>
                <c:pt idx="21">
                  <c:v>1.7276284484021218E-5</c:v>
                </c:pt>
                <c:pt idx="22">
                  <c:v>1.9639385917259672E-6</c:v>
                </c:pt>
                <c:pt idx="23">
                  <c:v>1.9154123908180258E-7</c:v>
                </c:pt>
                <c:pt idx="24">
                  <c:v>1.5044787292087534E-8</c:v>
                </c:pt>
                <c:pt idx="25">
                  <c:v>8.6843143867089009E-10</c:v>
                </c:pt>
                <c:pt idx="26">
                  <c:v>3.1567697764871012E-11</c:v>
                </c:pt>
                <c:pt idx="27">
                  <c:v>4.9632135440763474E-13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3E-4E3B-B843-0F9B0870FA0A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min}'!$V$1:$V$31</c:f>
              <c:numCache>
                <c:formatCode>General</c:formatCode>
                <c:ptCount val="31"/>
                <c:pt idx="0">
                  <c:v>1.1320935780395721E-2</c:v>
                </c:pt>
                <c:pt idx="1">
                  <c:v>0.35917641477655599</c:v>
                </c:pt>
                <c:pt idx="2">
                  <c:v>5.3047611499147509</c:v>
                </c:pt>
                <c:pt idx="3">
                  <c:v>48.378665584338343</c:v>
                </c:pt>
                <c:pt idx="4">
                  <c:v>304.69290445846889</c:v>
                </c:pt>
                <c:pt idx="5">
                  <c:v>1404.0147579245579</c:v>
                </c:pt>
                <c:pt idx="6">
                  <c:v>4892.1152727248045</c:v>
                </c:pt>
                <c:pt idx="7">
                  <c:v>13137.039427052561</c:v>
                </c:pt>
                <c:pt idx="8">
                  <c:v>27459.260056476014</c:v>
                </c:pt>
                <c:pt idx="9">
                  <c:v>44823.466787624151</c:v>
                </c:pt>
                <c:pt idx="10">
                  <c:v>57033.570207908931</c:v>
                </c:pt>
                <c:pt idx="11">
                  <c:v>56243.145094489526</c:v>
                </c:pt>
                <c:pt idx="12">
                  <c:v>42665.867887952962</c:v>
                </c:pt>
                <c:pt idx="13">
                  <c:v>24783.148269289453</c:v>
                </c:pt>
                <c:pt idx="14">
                  <c:v>11094.843720961009</c:v>
                </c:pt>
                <c:pt idx="15">
                  <c:v>3938.4070530445792</c:v>
                </c:pt>
                <c:pt idx="16">
                  <c:v>1136.2536353251571</c:v>
                </c:pt>
                <c:pt idx="17">
                  <c:v>265.35719599370009</c:v>
                </c:pt>
                <c:pt idx="18">
                  <c:v>48.891519688829931</c:v>
                </c:pt>
                <c:pt idx="19">
                  <c:v>7.8455717141539445</c:v>
                </c:pt>
                <c:pt idx="20">
                  <c:v>1.7332194745850775</c:v>
                </c:pt>
                <c:pt idx="21">
                  <c:v>0.3943642144730215</c:v>
                </c:pt>
                <c:pt idx="22">
                  <c:v>6.0085884570317327E-2</c:v>
                </c:pt>
                <c:pt idx="23">
                  <c:v>8.5155684443024519E-3</c:v>
                </c:pt>
                <c:pt idx="24">
                  <c:v>1.1244600342084133E-3</c:v>
                </c:pt>
                <c:pt idx="25">
                  <c:v>1.3579614660472883E-4</c:v>
                </c:pt>
                <c:pt idx="26">
                  <c:v>1.3657732503795631E-5</c:v>
                </c:pt>
                <c:pt idx="27">
                  <c:v>8.129072548543325E-7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3E-4E3B-B843-0F9B0870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83328"/>
        <c:axId val="895081664"/>
      </c:scatterChart>
      <c:valAx>
        <c:axId val="895083328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081664"/>
        <c:crosses val="autoZero"/>
        <c:crossBetween val="midCat"/>
      </c:valAx>
      <c:valAx>
        <c:axId val="8950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08332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{19 min}'!$I$78</c:f>
              <c:numCache>
                <c:formatCode>General</c:formatCode>
                <c:ptCount val="1"/>
                <c:pt idx="0">
                  <c:v>9.58508648536165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C6D-4ED0-8CCB-BEE052BF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61669280"/>
        <c:axId val="895083328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6D-4ED0-8CCB-BEE052BF520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C6D-4ED0-8CCB-BEE052BF520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C6D-4ED0-8CCB-BEE052BF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69280"/>
        <c:axId val="895083328"/>
      </c:scatterChart>
      <c:catAx>
        <c:axId val="7616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083328"/>
        <c:crosses val="autoZero"/>
        <c:auto val="1"/>
        <c:lblAlgn val="ctr"/>
        <c:lblOffset val="100"/>
        <c:noMultiLvlLbl val="0"/>
      </c:catAx>
      <c:valAx>
        <c:axId val="89508332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6166928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{19 min}'!$K$101:$K$120</c:f>
              <c:numCache>
                <c:formatCode>General</c:formatCode>
                <c:ptCount val="20"/>
                <c:pt idx="0">
                  <c:v>0.35868334670836166</c:v>
                </c:pt>
                <c:pt idx="1">
                  <c:v>0.28539203341724079</c:v>
                </c:pt>
                <c:pt idx="2">
                  <c:v>0.16318269467739913</c:v>
                </c:pt>
                <c:pt idx="3">
                  <c:v>1.375394114722473E-6</c:v>
                </c:pt>
                <c:pt idx="4">
                  <c:v>0.11117338396810106</c:v>
                </c:pt>
                <c:pt idx="5">
                  <c:v>0.26288255878173622</c:v>
                </c:pt>
                <c:pt idx="6">
                  <c:v>0.18120830186352599</c:v>
                </c:pt>
                <c:pt idx="7">
                  <c:v>6.7924241548375119E-2</c:v>
                </c:pt>
                <c:pt idx="8">
                  <c:v>1.3753941147236658E-6</c:v>
                </c:pt>
                <c:pt idx="9">
                  <c:v>0.14450170344470067</c:v>
                </c:pt>
              </c:numCache>
            </c:numRef>
          </c:xVal>
          <c:yVal>
            <c:numRef>
              <c:f>'Sheet1 {19 min}'!$Q$101:$Q$120</c:f>
              <c:numCache>
                <c:formatCode>General</c:formatCode>
                <c:ptCount val="20"/>
                <c:pt idx="0">
                  <c:v>0.42779944723812291</c:v>
                </c:pt>
                <c:pt idx="1">
                  <c:v>0.39044206724138164</c:v>
                </c:pt>
                <c:pt idx="2">
                  <c:v>0.32531838618086151</c:v>
                </c:pt>
                <c:pt idx="3">
                  <c:v>0.33545628106685194</c:v>
                </c:pt>
                <c:pt idx="4">
                  <c:v>0.35436435691581325</c:v>
                </c:pt>
                <c:pt idx="5">
                  <c:v>0.38849763565364009</c:v>
                </c:pt>
                <c:pt idx="6">
                  <c:v>0.37917824492990199</c:v>
                </c:pt>
                <c:pt idx="7">
                  <c:v>0.36858974883518653</c:v>
                </c:pt>
                <c:pt idx="8">
                  <c:v>0.33097052863435061</c:v>
                </c:pt>
                <c:pt idx="9">
                  <c:v>0.37333489094799283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8-4B32-9E11-25E78FF065A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{19 min}'!$M$101:$M$120</c:f>
              <c:numCache>
                <c:formatCode>General</c:formatCode>
                <c:ptCount val="20"/>
                <c:pt idx="0">
                  <c:v>3.9639381956164592</c:v>
                </c:pt>
                <c:pt idx="1">
                  <c:v>3.6210484578709687</c:v>
                </c:pt>
                <c:pt idx="2">
                  <c:v>3.2115771966664015</c:v>
                </c:pt>
                <c:pt idx="3">
                  <c:v>3.15726708246225</c:v>
                </c:pt>
                <c:pt idx="4">
                  <c:v>3.2841274461075423</c:v>
                </c:pt>
                <c:pt idx="5">
                  <c:v>3.3928256869459323</c:v>
                </c:pt>
                <c:pt idx="6">
                  <c:v>3.4175496598681852</c:v>
                </c:pt>
                <c:pt idx="7">
                  <c:v>3.3183104874871412</c:v>
                </c:pt>
                <c:pt idx="8">
                  <c:v>3.3020056274646641</c:v>
                </c:pt>
                <c:pt idx="9">
                  <c:v>3.468909078203493</c:v>
                </c:pt>
              </c:numCache>
            </c:numRef>
          </c:xVal>
          <c:yVal>
            <c:numRef>
              <c:f>'Sheet1 {19 min}'!$R$101:$R$120</c:f>
              <c:numCache>
                <c:formatCode>General</c:formatCode>
                <c:ptCount val="20"/>
                <c:pt idx="0">
                  <c:v>0.26224975132939915</c:v>
                </c:pt>
                <c:pt idx="1">
                  <c:v>0.28912275317844383</c:v>
                </c:pt>
                <c:pt idx="2">
                  <c:v>0.36421414677531422</c:v>
                </c:pt>
                <c:pt idx="3">
                  <c:v>0.35487518482297076</c:v>
                </c:pt>
                <c:pt idx="4">
                  <c:v>0.33448279065899422</c:v>
                </c:pt>
                <c:pt idx="5">
                  <c:v>0.31173741834048291</c:v>
                </c:pt>
                <c:pt idx="6">
                  <c:v>0.30321469388539868</c:v>
                </c:pt>
                <c:pt idx="7">
                  <c:v>0.32061254383739191</c:v>
                </c:pt>
                <c:pt idx="8">
                  <c:v>0.35661025074471298</c:v>
                </c:pt>
                <c:pt idx="9">
                  <c:v>0.32021224023126316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8-4B32-9E11-25E78FF065A1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{19 min}'!$O$101:$O$120</c:f>
              <c:numCache>
                <c:formatCode>General</c:formatCode>
                <c:ptCount val="20"/>
                <c:pt idx="0">
                  <c:v>9.5413700423217236</c:v>
                </c:pt>
                <c:pt idx="1">
                  <c:v>9.4333797865668103</c:v>
                </c:pt>
                <c:pt idx="2">
                  <c:v>9.4874237847210328</c:v>
                </c:pt>
                <c:pt idx="3">
                  <c:v>9.4112175884229963</c:v>
                </c:pt>
                <c:pt idx="4">
                  <c:v>9.6139976526538078</c:v>
                </c:pt>
                <c:pt idx="5">
                  <c:v>9.5667620648715967</c:v>
                </c:pt>
                <c:pt idx="6">
                  <c:v>9.575038362099205</c:v>
                </c:pt>
                <c:pt idx="7">
                  <c:v>9.3540820821969071</c:v>
                </c:pt>
                <c:pt idx="8">
                  <c:v>9.5132630756232022</c:v>
                </c:pt>
                <c:pt idx="9">
                  <c:v>9.5204311856585555</c:v>
                </c:pt>
              </c:numCache>
            </c:numRef>
          </c:xVal>
          <c:yVal>
            <c:numRef>
              <c:f>'Sheet1 {19 min}'!$S$101:$S$120</c:f>
              <c:numCache>
                <c:formatCode>General</c:formatCode>
                <c:ptCount val="20"/>
                <c:pt idx="0">
                  <c:v>0.309950801432478</c:v>
                </c:pt>
                <c:pt idx="1">
                  <c:v>0.32043517958017464</c:v>
                </c:pt>
                <c:pt idx="2">
                  <c:v>0.31046746704382433</c:v>
                </c:pt>
                <c:pt idx="3">
                  <c:v>0.3096685341101772</c:v>
                </c:pt>
                <c:pt idx="4">
                  <c:v>0.31115285242519258</c:v>
                </c:pt>
                <c:pt idx="5">
                  <c:v>0.29976494600587694</c:v>
                </c:pt>
                <c:pt idx="6">
                  <c:v>0.31760706118469934</c:v>
                </c:pt>
                <c:pt idx="7">
                  <c:v>0.31079770732742146</c:v>
                </c:pt>
                <c:pt idx="8">
                  <c:v>0.31241922062093636</c:v>
                </c:pt>
                <c:pt idx="9">
                  <c:v>0.30645286882074391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8-4B32-9E11-25E78FF0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03264"/>
        <c:axId val="656003680"/>
      </c:scatterChart>
      <c:valAx>
        <c:axId val="6560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003680"/>
        <c:crosses val="autoZero"/>
        <c:crossBetween val="midCat"/>
      </c:valAx>
      <c:valAx>
        <c:axId val="656003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00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{20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{20 min}'!$B$1:$B$804</c:f>
              <c:numCache>
                <c:formatCode>General</c:formatCode>
                <c:ptCount val="804"/>
                <c:pt idx="0">
                  <c:v>147.5</c:v>
                </c:pt>
                <c:pt idx="1">
                  <c:v>136.5</c:v>
                </c:pt>
                <c:pt idx="2">
                  <c:v>127.5</c:v>
                </c:pt>
                <c:pt idx="3">
                  <c:v>99.25</c:v>
                </c:pt>
                <c:pt idx="4">
                  <c:v>73</c:v>
                </c:pt>
                <c:pt idx="5">
                  <c:v>42.75</c:v>
                </c:pt>
                <c:pt idx="6">
                  <c:v>45.5</c:v>
                </c:pt>
                <c:pt idx="7">
                  <c:v>68.25</c:v>
                </c:pt>
                <c:pt idx="8">
                  <c:v>77.75</c:v>
                </c:pt>
                <c:pt idx="9">
                  <c:v>71.5</c:v>
                </c:pt>
                <c:pt idx="10">
                  <c:v>70.25</c:v>
                </c:pt>
                <c:pt idx="11">
                  <c:v>85.75</c:v>
                </c:pt>
                <c:pt idx="12">
                  <c:v>82.25</c:v>
                </c:pt>
                <c:pt idx="13">
                  <c:v>66.5</c:v>
                </c:pt>
                <c:pt idx="14">
                  <c:v>69.25</c:v>
                </c:pt>
                <c:pt idx="15">
                  <c:v>67.5</c:v>
                </c:pt>
                <c:pt idx="16">
                  <c:v>90.75</c:v>
                </c:pt>
                <c:pt idx="17">
                  <c:v>203.5</c:v>
                </c:pt>
                <c:pt idx="18">
                  <c:v>268.29998779296875</c:v>
                </c:pt>
                <c:pt idx="19">
                  <c:v>196.19999694824219</c:v>
                </c:pt>
                <c:pt idx="20">
                  <c:v>166.30000305175781</c:v>
                </c:pt>
                <c:pt idx="21">
                  <c:v>213.80000305175781</c:v>
                </c:pt>
                <c:pt idx="22">
                  <c:v>210.30000305175781</c:v>
                </c:pt>
                <c:pt idx="23">
                  <c:v>170.19999694824219</c:v>
                </c:pt>
                <c:pt idx="24">
                  <c:v>180.30000305175781</c:v>
                </c:pt>
                <c:pt idx="25">
                  <c:v>219</c:v>
                </c:pt>
                <c:pt idx="26">
                  <c:v>256</c:v>
                </c:pt>
                <c:pt idx="27">
                  <c:v>292.79998779296875</c:v>
                </c:pt>
                <c:pt idx="28">
                  <c:v>333</c:v>
                </c:pt>
                <c:pt idx="29">
                  <c:v>491.20001220703125</c:v>
                </c:pt>
                <c:pt idx="30">
                  <c:v>1135</c:v>
                </c:pt>
                <c:pt idx="31">
                  <c:v>4863</c:v>
                </c:pt>
                <c:pt idx="32">
                  <c:v>25660</c:v>
                </c:pt>
                <c:pt idx="33">
                  <c:v>74560</c:v>
                </c:pt>
                <c:pt idx="34">
                  <c:v>109000</c:v>
                </c:pt>
                <c:pt idx="35">
                  <c:v>82550</c:v>
                </c:pt>
                <c:pt idx="36">
                  <c:v>32510</c:v>
                </c:pt>
                <c:pt idx="37">
                  <c:v>7149</c:v>
                </c:pt>
                <c:pt idx="38">
                  <c:v>1504</c:v>
                </c:pt>
                <c:pt idx="39">
                  <c:v>731.29998779296875</c:v>
                </c:pt>
                <c:pt idx="40">
                  <c:v>611.70001220703125</c:v>
                </c:pt>
                <c:pt idx="41">
                  <c:v>467.29998779296875</c:v>
                </c:pt>
                <c:pt idx="42">
                  <c:v>389.5</c:v>
                </c:pt>
                <c:pt idx="43">
                  <c:v>388</c:v>
                </c:pt>
                <c:pt idx="44">
                  <c:v>337.70001220703125</c:v>
                </c:pt>
                <c:pt idx="45">
                  <c:v>262</c:v>
                </c:pt>
                <c:pt idx="46">
                  <c:v>245.80000305175781</c:v>
                </c:pt>
                <c:pt idx="47">
                  <c:v>230.30000305175781</c:v>
                </c:pt>
                <c:pt idx="48">
                  <c:v>180</c:v>
                </c:pt>
                <c:pt idx="49">
                  <c:v>154.5</c:v>
                </c:pt>
                <c:pt idx="50">
                  <c:v>156</c:v>
                </c:pt>
                <c:pt idx="51">
                  <c:v>197.19999694824219</c:v>
                </c:pt>
                <c:pt idx="52">
                  <c:v>266.79998779296875</c:v>
                </c:pt>
                <c:pt idx="53">
                  <c:v>286.79998779296875</c:v>
                </c:pt>
                <c:pt idx="54">
                  <c:v>258</c:v>
                </c:pt>
                <c:pt idx="55">
                  <c:v>201.5</c:v>
                </c:pt>
                <c:pt idx="56">
                  <c:v>174.80000305175781</c:v>
                </c:pt>
                <c:pt idx="57">
                  <c:v>170.5</c:v>
                </c:pt>
                <c:pt idx="58">
                  <c:v>119.80000305175781</c:v>
                </c:pt>
                <c:pt idx="59">
                  <c:v>109.69999694824219</c:v>
                </c:pt>
                <c:pt idx="60">
                  <c:v>175.80000305175781</c:v>
                </c:pt>
                <c:pt idx="61">
                  <c:v>214.30000305175781</c:v>
                </c:pt>
                <c:pt idx="62">
                  <c:v>162.30000305175781</c:v>
                </c:pt>
                <c:pt idx="63">
                  <c:v>126.80000305175781</c:v>
                </c:pt>
                <c:pt idx="64">
                  <c:v>174</c:v>
                </c:pt>
                <c:pt idx="65">
                  <c:v>230.80000305175781</c:v>
                </c:pt>
                <c:pt idx="66">
                  <c:v>299.79998779296875</c:v>
                </c:pt>
                <c:pt idx="67">
                  <c:v>318.29998779296875</c:v>
                </c:pt>
                <c:pt idx="68">
                  <c:v>276</c:v>
                </c:pt>
                <c:pt idx="69">
                  <c:v>368.79998779296875</c:v>
                </c:pt>
                <c:pt idx="70">
                  <c:v>582.5</c:v>
                </c:pt>
                <c:pt idx="71">
                  <c:v>1194</c:v>
                </c:pt>
                <c:pt idx="72">
                  <c:v>5379</c:v>
                </c:pt>
                <c:pt idx="73">
                  <c:v>27020</c:v>
                </c:pt>
                <c:pt idx="74">
                  <c:v>76510</c:v>
                </c:pt>
                <c:pt idx="75">
                  <c:v>108100</c:v>
                </c:pt>
                <c:pt idx="76">
                  <c:v>77720</c:v>
                </c:pt>
                <c:pt idx="77">
                  <c:v>29360</c:v>
                </c:pt>
                <c:pt idx="78">
                  <c:v>6832</c:v>
                </c:pt>
                <c:pt idx="79">
                  <c:v>1426</c:v>
                </c:pt>
                <c:pt idx="80">
                  <c:v>662.5</c:v>
                </c:pt>
                <c:pt idx="81">
                  <c:v>644</c:v>
                </c:pt>
                <c:pt idx="82">
                  <c:v>638.5</c:v>
                </c:pt>
                <c:pt idx="83">
                  <c:v>522</c:v>
                </c:pt>
                <c:pt idx="84">
                  <c:v>344.70001220703125</c:v>
                </c:pt>
                <c:pt idx="85">
                  <c:v>262.5</c:v>
                </c:pt>
                <c:pt idx="86">
                  <c:v>282.20001220703125</c:v>
                </c:pt>
                <c:pt idx="87">
                  <c:v>278</c:v>
                </c:pt>
                <c:pt idx="88">
                  <c:v>230.80000305175781</c:v>
                </c:pt>
                <c:pt idx="89">
                  <c:v>180.30000305175781</c:v>
                </c:pt>
                <c:pt idx="90">
                  <c:v>146</c:v>
                </c:pt>
                <c:pt idx="91">
                  <c:v>136.69999694824219</c:v>
                </c:pt>
                <c:pt idx="92">
                  <c:v>127</c:v>
                </c:pt>
                <c:pt idx="93">
                  <c:v>108</c:v>
                </c:pt>
                <c:pt idx="94">
                  <c:v>118.5</c:v>
                </c:pt>
                <c:pt idx="95">
                  <c:v>156.30000305175781</c:v>
                </c:pt>
                <c:pt idx="96">
                  <c:v>145.80000305175781</c:v>
                </c:pt>
                <c:pt idx="97">
                  <c:v>131.30000305175781</c:v>
                </c:pt>
                <c:pt idx="98">
                  <c:v>202.30000305175781</c:v>
                </c:pt>
                <c:pt idx="99">
                  <c:v>266.79998779296875</c:v>
                </c:pt>
                <c:pt idx="100">
                  <c:v>241.80000305175781</c:v>
                </c:pt>
                <c:pt idx="101">
                  <c:v>196.5</c:v>
                </c:pt>
                <c:pt idx="102">
                  <c:v>178</c:v>
                </c:pt>
                <c:pt idx="103">
                  <c:v>170.80000305175781</c:v>
                </c:pt>
                <c:pt idx="104">
                  <c:v>170.80000305175781</c:v>
                </c:pt>
                <c:pt idx="105">
                  <c:v>178</c:v>
                </c:pt>
                <c:pt idx="106">
                  <c:v>187.30000305175781</c:v>
                </c:pt>
                <c:pt idx="107">
                  <c:v>226</c:v>
                </c:pt>
                <c:pt idx="108">
                  <c:v>318.79998779296875</c:v>
                </c:pt>
                <c:pt idx="109">
                  <c:v>372.79998779296875</c:v>
                </c:pt>
                <c:pt idx="110">
                  <c:v>383.70001220703125</c:v>
                </c:pt>
                <c:pt idx="111">
                  <c:v>545.70001220703125</c:v>
                </c:pt>
                <c:pt idx="112">
                  <c:v>1285</c:v>
                </c:pt>
                <c:pt idx="113">
                  <c:v>4765</c:v>
                </c:pt>
                <c:pt idx="114">
                  <c:v>17890</c:v>
                </c:pt>
                <c:pt idx="115">
                  <c:v>41490</c:v>
                </c:pt>
                <c:pt idx="116">
                  <c:v>54430</c:v>
                </c:pt>
                <c:pt idx="117">
                  <c:v>40200</c:v>
                </c:pt>
                <c:pt idx="118">
                  <c:v>16620</c:v>
                </c:pt>
                <c:pt idx="119">
                  <c:v>4457</c:v>
                </c:pt>
                <c:pt idx="120">
                  <c:v>1474</c:v>
                </c:pt>
                <c:pt idx="121">
                  <c:v>722</c:v>
                </c:pt>
                <c:pt idx="122">
                  <c:v>532.5</c:v>
                </c:pt>
                <c:pt idx="123">
                  <c:v>403.5</c:v>
                </c:pt>
                <c:pt idx="124">
                  <c:v>260.70001220703125</c:v>
                </c:pt>
                <c:pt idx="125">
                  <c:v>179.80000305175781</c:v>
                </c:pt>
                <c:pt idx="126">
                  <c:v>126.80000305175781</c:v>
                </c:pt>
                <c:pt idx="127">
                  <c:v>168.80000305175781</c:v>
                </c:pt>
                <c:pt idx="128">
                  <c:v>263</c:v>
                </c:pt>
                <c:pt idx="129">
                  <c:v>241.5</c:v>
                </c:pt>
                <c:pt idx="130">
                  <c:v>162.5</c:v>
                </c:pt>
                <c:pt idx="131">
                  <c:v>112</c:v>
                </c:pt>
                <c:pt idx="132">
                  <c:v>98.25</c:v>
                </c:pt>
                <c:pt idx="133">
                  <c:v>102.80000305175781</c:v>
                </c:pt>
                <c:pt idx="134">
                  <c:v>124.5</c:v>
                </c:pt>
                <c:pt idx="135">
                  <c:v>191.80000305175781</c:v>
                </c:pt>
                <c:pt idx="136">
                  <c:v>206.30000305175781</c:v>
                </c:pt>
                <c:pt idx="137">
                  <c:v>170</c:v>
                </c:pt>
                <c:pt idx="138">
                  <c:v>142.80000305175781</c:v>
                </c:pt>
                <c:pt idx="139">
                  <c:v>88</c:v>
                </c:pt>
                <c:pt idx="140">
                  <c:v>44.75</c:v>
                </c:pt>
                <c:pt idx="141">
                  <c:v>57.75</c:v>
                </c:pt>
                <c:pt idx="142">
                  <c:v>97</c:v>
                </c:pt>
                <c:pt idx="143">
                  <c:v>118.80000305175781</c:v>
                </c:pt>
                <c:pt idx="144">
                  <c:v>125.80000305175781</c:v>
                </c:pt>
                <c:pt idx="145">
                  <c:v>115</c:v>
                </c:pt>
                <c:pt idx="146">
                  <c:v>82</c:v>
                </c:pt>
                <c:pt idx="147">
                  <c:v>90.25</c:v>
                </c:pt>
                <c:pt idx="148">
                  <c:v>123.80000305175781</c:v>
                </c:pt>
                <c:pt idx="149">
                  <c:v>111.30000305175781</c:v>
                </c:pt>
                <c:pt idx="150">
                  <c:v>85.25</c:v>
                </c:pt>
                <c:pt idx="151">
                  <c:v>155.30000305175781</c:v>
                </c:pt>
                <c:pt idx="152">
                  <c:v>438</c:v>
                </c:pt>
                <c:pt idx="153">
                  <c:v>1017</c:v>
                </c:pt>
                <c:pt idx="154">
                  <c:v>3041</c:v>
                </c:pt>
                <c:pt idx="155">
                  <c:v>9138</c:v>
                </c:pt>
                <c:pt idx="156">
                  <c:v>18990</c:v>
                </c:pt>
                <c:pt idx="157">
                  <c:v>23970</c:v>
                </c:pt>
                <c:pt idx="158">
                  <c:v>18130</c:v>
                </c:pt>
                <c:pt idx="159">
                  <c:v>8732</c:v>
                </c:pt>
                <c:pt idx="160">
                  <c:v>3102</c:v>
                </c:pt>
                <c:pt idx="161">
                  <c:v>1048</c:v>
                </c:pt>
                <c:pt idx="162">
                  <c:v>527</c:v>
                </c:pt>
                <c:pt idx="163">
                  <c:v>325.20001220703125</c:v>
                </c:pt>
                <c:pt idx="164">
                  <c:v>164.5</c:v>
                </c:pt>
                <c:pt idx="165">
                  <c:v>82.25</c:v>
                </c:pt>
                <c:pt idx="166">
                  <c:v>106.5</c:v>
                </c:pt>
                <c:pt idx="167">
                  <c:v>123</c:v>
                </c:pt>
                <c:pt idx="168">
                  <c:v>106.69999694824219</c:v>
                </c:pt>
                <c:pt idx="169">
                  <c:v>104.80000305175781</c:v>
                </c:pt>
                <c:pt idx="170">
                  <c:v>94.75</c:v>
                </c:pt>
                <c:pt idx="171">
                  <c:v>61.5</c:v>
                </c:pt>
                <c:pt idx="172">
                  <c:v>33</c:v>
                </c:pt>
                <c:pt idx="173">
                  <c:v>43.75</c:v>
                </c:pt>
                <c:pt idx="174">
                  <c:v>79</c:v>
                </c:pt>
                <c:pt idx="175">
                  <c:v>69.75</c:v>
                </c:pt>
                <c:pt idx="176">
                  <c:v>64.75</c:v>
                </c:pt>
                <c:pt idx="177">
                  <c:v>101.30000305175781</c:v>
                </c:pt>
                <c:pt idx="178">
                  <c:v>101.30000305175781</c:v>
                </c:pt>
                <c:pt idx="179">
                  <c:v>71</c:v>
                </c:pt>
                <c:pt idx="180">
                  <c:v>47</c:v>
                </c:pt>
                <c:pt idx="181">
                  <c:v>45.25</c:v>
                </c:pt>
                <c:pt idx="182">
                  <c:v>83.5</c:v>
                </c:pt>
                <c:pt idx="183">
                  <c:v>121.80000305175781</c:v>
                </c:pt>
                <c:pt idx="184">
                  <c:v>187.30000305175781</c:v>
                </c:pt>
                <c:pt idx="185">
                  <c:v>261.79998779296875</c:v>
                </c:pt>
                <c:pt idx="186">
                  <c:v>229.69999694824219</c:v>
                </c:pt>
                <c:pt idx="187">
                  <c:v>152.5</c:v>
                </c:pt>
                <c:pt idx="188">
                  <c:v>122.80000305175781</c:v>
                </c:pt>
                <c:pt idx="189">
                  <c:v>142.30000305175781</c:v>
                </c:pt>
                <c:pt idx="190">
                  <c:v>165</c:v>
                </c:pt>
                <c:pt idx="191">
                  <c:v>202.5</c:v>
                </c:pt>
                <c:pt idx="192">
                  <c:v>360</c:v>
                </c:pt>
                <c:pt idx="193">
                  <c:v>552.29998779296875</c:v>
                </c:pt>
                <c:pt idx="194">
                  <c:v>867.79998779296875</c:v>
                </c:pt>
                <c:pt idx="195">
                  <c:v>2280</c:v>
                </c:pt>
                <c:pt idx="196">
                  <c:v>6412</c:v>
                </c:pt>
                <c:pt idx="197">
                  <c:v>13220</c:v>
                </c:pt>
                <c:pt idx="198">
                  <c:v>18280</c:v>
                </c:pt>
                <c:pt idx="199">
                  <c:v>16360</c:v>
                </c:pt>
                <c:pt idx="200">
                  <c:v>9380</c:v>
                </c:pt>
                <c:pt idx="201">
                  <c:v>3772</c:v>
                </c:pt>
                <c:pt idx="202">
                  <c:v>1347</c:v>
                </c:pt>
                <c:pt idx="203">
                  <c:v>504.79998779296875</c:v>
                </c:pt>
                <c:pt idx="204">
                  <c:v>264</c:v>
                </c:pt>
                <c:pt idx="205">
                  <c:v>185.5</c:v>
                </c:pt>
                <c:pt idx="206">
                  <c:v>153</c:v>
                </c:pt>
                <c:pt idx="207">
                  <c:v>173</c:v>
                </c:pt>
                <c:pt idx="208">
                  <c:v>178.5</c:v>
                </c:pt>
                <c:pt idx="209">
                  <c:v>151.30000305175781</c:v>
                </c:pt>
                <c:pt idx="210">
                  <c:v>145.5</c:v>
                </c:pt>
                <c:pt idx="211">
                  <c:v>137.5</c:v>
                </c:pt>
                <c:pt idx="212">
                  <c:v>121</c:v>
                </c:pt>
                <c:pt idx="213">
                  <c:v>112.5</c:v>
                </c:pt>
                <c:pt idx="214">
                  <c:v>92.75</c:v>
                </c:pt>
                <c:pt idx="215">
                  <c:v>98</c:v>
                </c:pt>
                <c:pt idx="216">
                  <c:v>134.5</c:v>
                </c:pt>
                <c:pt idx="217">
                  <c:v>131</c:v>
                </c:pt>
                <c:pt idx="218">
                  <c:v>102</c:v>
                </c:pt>
                <c:pt idx="219">
                  <c:v>94.5</c:v>
                </c:pt>
                <c:pt idx="220">
                  <c:v>110.69999694824219</c:v>
                </c:pt>
                <c:pt idx="221">
                  <c:v>142</c:v>
                </c:pt>
                <c:pt idx="222">
                  <c:v>151.5</c:v>
                </c:pt>
                <c:pt idx="223">
                  <c:v>118.30000305175781</c:v>
                </c:pt>
                <c:pt idx="224">
                  <c:v>82.25</c:v>
                </c:pt>
                <c:pt idx="225">
                  <c:v>107</c:v>
                </c:pt>
                <c:pt idx="226">
                  <c:v>152.80000305175781</c:v>
                </c:pt>
                <c:pt idx="227">
                  <c:v>136.69999694824219</c:v>
                </c:pt>
                <c:pt idx="228">
                  <c:v>95.75</c:v>
                </c:pt>
                <c:pt idx="229">
                  <c:v>86.25</c:v>
                </c:pt>
                <c:pt idx="230">
                  <c:v>117.30000305175781</c:v>
                </c:pt>
                <c:pt idx="231">
                  <c:v>136.30000305175781</c:v>
                </c:pt>
                <c:pt idx="232">
                  <c:v>140.80000305175781</c:v>
                </c:pt>
                <c:pt idx="233">
                  <c:v>204.69999694824219</c:v>
                </c:pt>
                <c:pt idx="234">
                  <c:v>388.5</c:v>
                </c:pt>
                <c:pt idx="235">
                  <c:v>826.20001220703125</c:v>
                </c:pt>
                <c:pt idx="236">
                  <c:v>2288</c:v>
                </c:pt>
                <c:pt idx="237">
                  <c:v>7300</c:v>
                </c:pt>
                <c:pt idx="238">
                  <c:v>17140</c:v>
                </c:pt>
                <c:pt idx="239">
                  <c:v>26570</c:v>
                </c:pt>
                <c:pt idx="240">
                  <c:v>25950</c:v>
                </c:pt>
                <c:pt idx="241">
                  <c:v>14970</c:v>
                </c:pt>
                <c:pt idx="242">
                  <c:v>5059</c:v>
                </c:pt>
                <c:pt idx="243">
                  <c:v>1395</c:v>
                </c:pt>
                <c:pt idx="244">
                  <c:v>572.29998779296875</c:v>
                </c:pt>
                <c:pt idx="245">
                  <c:v>316.5</c:v>
                </c:pt>
                <c:pt idx="246">
                  <c:v>230</c:v>
                </c:pt>
                <c:pt idx="247">
                  <c:v>198.5</c:v>
                </c:pt>
                <c:pt idx="248">
                  <c:v>167.30000305175781</c:v>
                </c:pt>
                <c:pt idx="249">
                  <c:v>167.30000305175781</c:v>
                </c:pt>
                <c:pt idx="250">
                  <c:v>149</c:v>
                </c:pt>
                <c:pt idx="251">
                  <c:v>97.5</c:v>
                </c:pt>
                <c:pt idx="252">
                  <c:v>66</c:v>
                </c:pt>
                <c:pt idx="253">
                  <c:v>65.25</c:v>
                </c:pt>
                <c:pt idx="254">
                  <c:v>70.25</c:v>
                </c:pt>
                <c:pt idx="255">
                  <c:v>76</c:v>
                </c:pt>
                <c:pt idx="256">
                  <c:v>88</c:v>
                </c:pt>
                <c:pt idx="257">
                  <c:v>86</c:v>
                </c:pt>
                <c:pt idx="258">
                  <c:v>50.5</c:v>
                </c:pt>
                <c:pt idx="259">
                  <c:v>40</c:v>
                </c:pt>
                <c:pt idx="260">
                  <c:v>67.75</c:v>
                </c:pt>
                <c:pt idx="261">
                  <c:v>79</c:v>
                </c:pt>
                <c:pt idx="262">
                  <c:v>98.5</c:v>
                </c:pt>
                <c:pt idx="263">
                  <c:v>114.30000305175781</c:v>
                </c:pt>
                <c:pt idx="264">
                  <c:v>101.80000305175781</c:v>
                </c:pt>
                <c:pt idx="265">
                  <c:v>118</c:v>
                </c:pt>
                <c:pt idx="266">
                  <c:v>147</c:v>
                </c:pt>
                <c:pt idx="267">
                  <c:v>145.19999694824219</c:v>
                </c:pt>
                <c:pt idx="268">
                  <c:v>121.19999694824219</c:v>
                </c:pt>
                <c:pt idx="269">
                  <c:v>122</c:v>
                </c:pt>
                <c:pt idx="270">
                  <c:v>174.80000305175781</c:v>
                </c:pt>
                <c:pt idx="271">
                  <c:v>222.5</c:v>
                </c:pt>
                <c:pt idx="272">
                  <c:v>240.19999694824219</c:v>
                </c:pt>
                <c:pt idx="273">
                  <c:v>250.69999694824219</c:v>
                </c:pt>
                <c:pt idx="274">
                  <c:v>326</c:v>
                </c:pt>
                <c:pt idx="275">
                  <c:v>531.5</c:v>
                </c:pt>
                <c:pt idx="276">
                  <c:v>938.29998779296875</c:v>
                </c:pt>
                <c:pt idx="277">
                  <c:v>2379</c:v>
                </c:pt>
                <c:pt idx="278">
                  <c:v>9271</c:v>
                </c:pt>
                <c:pt idx="279">
                  <c:v>26430</c:v>
                </c:pt>
                <c:pt idx="280">
                  <c:v>42990</c:v>
                </c:pt>
                <c:pt idx="281">
                  <c:v>39900</c:v>
                </c:pt>
                <c:pt idx="282">
                  <c:v>21450</c:v>
                </c:pt>
                <c:pt idx="283">
                  <c:v>6740</c:v>
                </c:pt>
                <c:pt idx="284">
                  <c:v>1410</c:v>
                </c:pt>
                <c:pt idx="285">
                  <c:v>483.20001220703125</c:v>
                </c:pt>
                <c:pt idx="286">
                  <c:v>411.20001220703125</c:v>
                </c:pt>
                <c:pt idx="287">
                  <c:v>344</c:v>
                </c:pt>
                <c:pt idx="288">
                  <c:v>251.80000305175781</c:v>
                </c:pt>
                <c:pt idx="289">
                  <c:v>186.5</c:v>
                </c:pt>
                <c:pt idx="290">
                  <c:v>145</c:v>
                </c:pt>
                <c:pt idx="291">
                  <c:v>111.5</c:v>
                </c:pt>
                <c:pt idx="292">
                  <c:v>92</c:v>
                </c:pt>
                <c:pt idx="293">
                  <c:v>98.75</c:v>
                </c:pt>
                <c:pt idx="294">
                  <c:v>149.19999694824219</c:v>
                </c:pt>
                <c:pt idx="295">
                  <c:v>186.30000305175781</c:v>
                </c:pt>
                <c:pt idx="296">
                  <c:v>169.80000305175781</c:v>
                </c:pt>
                <c:pt idx="297">
                  <c:v>123</c:v>
                </c:pt>
                <c:pt idx="298">
                  <c:v>98</c:v>
                </c:pt>
                <c:pt idx="299">
                  <c:v>117.80000305175781</c:v>
                </c:pt>
                <c:pt idx="300">
                  <c:v>156.30000305175781</c:v>
                </c:pt>
                <c:pt idx="301">
                  <c:v>174.80000305175781</c:v>
                </c:pt>
                <c:pt idx="302">
                  <c:v>175.80000305175781</c:v>
                </c:pt>
                <c:pt idx="303">
                  <c:v>175.5</c:v>
                </c:pt>
                <c:pt idx="304">
                  <c:v>135.30000305175781</c:v>
                </c:pt>
                <c:pt idx="305">
                  <c:v>124.80000305175781</c:v>
                </c:pt>
                <c:pt idx="306">
                  <c:v>164.5</c:v>
                </c:pt>
                <c:pt idx="307">
                  <c:v>210.30000305175781</c:v>
                </c:pt>
                <c:pt idx="308">
                  <c:v>262.70001220703125</c:v>
                </c:pt>
                <c:pt idx="309">
                  <c:v>307.20001220703125</c:v>
                </c:pt>
                <c:pt idx="310">
                  <c:v>316.79998779296875</c:v>
                </c:pt>
                <c:pt idx="311">
                  <c:v>233</c:v>
                </c:pt>
                <c:pt idx="312">
                  <c:v>175</c:v>
                </c:pt>
                <c:pt idx="313">
                  <c:v>249</c:v>
                </c:pt>
                <c:pt idx="314">
                  <c:v>363</c:v>
                </c:pt>
                <c:pt idx="315">
                  <c:v>414</c:v>
                </c:pt>
                <c:pt idx="316">
                  <c:v>467.29998779296875</c:v>
                </c:pt>
                <c:pt idx="317">
                  <c:v>711.5</c:v>
                </c:pt>
                <c:pt idx="318">
                  <c:v>2191</c:v>
                </c:pt>
                <c:pt idx="319">
                  <c:v>8815</c:v>
                </c:pt>
                <c:pt idx="320">
                  <c:v>28030</c:v>
                </c:pt>
                <c:pt idx="321">
                  <c:v>50450</c:v>
                </c:pt>
                <c:pt idx="322">
                  <c:v>49520</c:v>
                </c:pt>
                <c:pt idx="323">
                  <c:v>27410</c:v>
                </c:pt>
                <c:pt idx="324">
                  <c:v>9243</c:v>
                </c:pt>
                <c:pt idx="325">
                  <c:v>2324</c:v>
                </c:pt>
                <c:pt idx="326">
                  <c:v>648.5</c:v>
                </c:pt>
                <c:pt idx="327">
                  <c:v>372</c:v>
                </c:pt>
                <c:pt idx="328">
                  <c:v>348.20001220703125</c:v>
                </c:pt>
                <c:pt idx="329">
                  <c:v>288.5</c:v>
                </c:pt>
                <c:pt idx="330">
                  <c:v>254.5</c:v>
                </c:pt>
                <c:pt idx="331">
                  <c:v>232.80000305175781</c:v>
                </c:pt>
                <c:pt idx="332">
                  <c:v>207</c:v>
                </c:pt>
                <c:pt idx="333">
                  <c:v>219.5</c:v>
                </c:pt>
                <c:pt idx="334">
                  <c:v>216.30000305175781</c:v>
                </c:pt>
                <c:pt idx="335">
                  <c:v>198</c:v>
                </c:pt>
                <c:pt idx="336">
                  <c:v>186.69999694824219</c:v>
                </c:pt>
                <c:pt idx="337">
                  <c:v>148.5</c:v>
                </c:pt>
                <c:pt idx="338">
                  <c:v>97</c:v>
                </c:pt>
                <c:pt idx="339">
                  <c:v>76.75</c:v>
                </c:pt>
                <c:pt idx="340">
                  <c:v>84.5</c:v>
                </c:pt>
                <c:pt idx="341">
                  <c:v>90</c:v>
                </c:pt>
                <c:pt idx="342">
                  <c:v>118.5</c:v>
                </c:pt>
                <c:pt idx="343">
                  <c:v>147.19999694824219</c:v>
                </c:pt>
                <c:pt idx="344">
                  <c:v>117.30000305175781</c:v>
                </c:pt>
                <c:pt idx="345">
                  <c:v>92.5</c:v>
                </c:pt>
                <c:pt idx="346">
                  <c:v>128.80000305175781</c:v>
                </c:pt>
                <c:pt idx="347">
                  <c:v>185.69999694824219</c:v>
                </c:pt>
                <c:pt idx="348">
                  <c:v>234</c:v>
                </c:pt>
                <c:pt idx="349">
                  <c:v>256.5</c:v>
                </c:pt>
                <c:pt idx="350">
                  <c:v>251.30000305175781</c:v>
                </c:pt>
                <c:pt idx="351">
                  <c:v>257.79998779296875</c:v>
                </c:pt>
                <c:pt idx="352">
                  <c:v>274.5</c:v>
                </c:pt>
                <c:pt idx="353">
                  <c:v>255.80000305175781</c:v>
                </c:pt>
                <c:pt idx="354">
                  <c:v>218</c:v>
                </c:pt>
                <c:pt idx="355">
                  <c:v>240.5</c:v>
                </c:pt>
                <c:pt idx="356">
                  <c:v>346.20001220703125</c:v>
                </c:pt>
                <c:pt idx="357">
                  <c:v>489.79998779296875</c:v>
                </c:pt>
                <c:pt idx="358">
                  <c:v>782</c:v>
                </c:pt>
                <c:pt idx="359">
                  <c:v>2337</c:v>
                </c:pt>
                <c:pt idx="360">
                  <c:v>9436</c:v>
                </c:pt>
                <c:pt idx="361">
                  <c:v>27910</c:v>
                </c:pt>
                <c:pt idx="362">
                  <c:v>46480</c:v>
                </c:pt>
                <c:pt idx="363">
                  <c:v>43610</c:v>
                </c:pt>
                <c:pt idx="364">
                  <c:v>24510</c:v>
                </c:pt>
                <c:pt idx="365">
                  <c:v>9002</c:v>
                </c:pt>
                <c:pt idx="366">
                  <c:v>2459</c:v>
                </c:pt>
                <c:pt idx="367">
                  <c:v>817.79998779296875</c:v>
                </c:pt>
                <c:pt idx="368">
                  <c:v>466.79998779296875</c:v>
                </c:pt>
                <c:pt idx="369">
                  <c:v>393.79998779296875</c:v>
                </c:pt>
                <c:pt idx="370">
                  <c:v>426.79998779296875</c:v>
                </c:pt>
                <c:pt idx="371">
                  <c:v>341.79998779296875</c:v>
                </c:pt>
                <c:pt idx="372">
                  <c:v>222.5</c:v>
                </c:pt>
                <c:pt idx="373">
                  <c:v>151.30000305175781</c:v>
                </c:pt>
                <c:pt idx="374">
                  <c:v>126.80000305175781</c:v>
                </c:pt>
                <c:pt idx="375">
                  <c:v>150.80000305175781</c:v>
                </c:pt>
                <c:pt idx="376">
                  <c:v>160.30000305175781</c:v>
                </c:pt>
                <c:pt idx="377">
                  <c:v>122</c:v>
                </c:pt>
                <c:pt idx="378">
                  <c:v>107.30000305175781</c:v>
                </c:pt>
                <c:pt idx="379">
                  <c:v>126.30000305175781</c:v>
                </c:pt>
                <c:pt idx="380">
                  <c:v>118</c:v>
                </c:pt>
                <c:pt idx="381">
                  <c:v>103.5</c:v>
                </c:pt>
                <c:pt idx="382">
                  <c:v>135.5</c:v>
                </c:pt>
                <c:pt idx="383">
                  <c:v>193</c:v>
                </c:pt>
                <c:pt idx="384">
                  <c:v>238.5</c:v>
                </c:pt>
                <c:pt idx="385">
                  <c:v>227.5</c:v>
                </c:pt>
                <c:pt idx="386">
                  <c:v>168.30000305175781</c:v>
                </c:pt>
                <c:pt idx="387">
                  <c:v>151.5</c:v>
                </c:pt>
                <c:pt idx="388">
                  <c:v>180.80000305175781</c:v>
                </c:pt>
                <c:pt idx="389">
                  <c:v>178</c:v>
                </c:pt>
                <c:pt idx="390">
                  <c:v>109.69999694824219</c:v>
                </c:pt>
                <c:pt idx="391">
                  <c:v>84.5</c:v>
                </c:pt>
                <c:pt idx="392">
                  <c:v>137.30000305175781</c:v>
                </c:pt>
                <c:pt idx="393">
                  <c:v>186.30000305175781</c:v>
                </c:pt>
                <c:pt idx="394">
                  <c:v>218</c:v>
                </c:pt>
                <c:pt idx="395">
                  <c:v>240.80000305175781</c:v>
                </c:pt>
                <c:pt idx="396">
                  <c:v>260.29998779296875</c:v>
                </c:pt>
                <c:pt idx="397">
                  <c:v>287.70001220703125</c:v>
                </c:pt>
                <c:pt idx="398">
                  <c:v>418</c:v>
                </c:pt>
                <c:pt idx="399">
                  <c:v>826.20001220703125</c:v>
                </c:pt>
                <c:pt idx="400">
                  <c:v>2436</c:v>
                </c:pt>
                <c:pt idx="401">
                  <c:v>9261</c:v>
                </c:pt>
                <c:pt idx="402">
                  <c:v>26660</c:v>
                </c:pt>
                <c:pt idx="403">
                  <c:v>43800</c:v>
                </c:pt>
                <c:pt idx="404">
                  <c:v>40340</c:v>
                </c:pt>
                <c:pt idx="405">
                  <c:v>21570</c:v>
                </c:pt>
                <c:pt idx="406">
                  <c:v>7168</c:v>
                </c:pt>
                <c:pt idx="407">
                  <c:v>1822</c:v>
                </c:pt>
                <c:pt idx="408">
                  <c:v>660.70001220703125</c:v>
                </c:pt>
                <c:pt idx="409">
                  <c:v>439.29998779296875</c:v>
                </c:pt>
                <c:pt idx="410">
                  <c:v>301.79998779296875</c:v>
                </c:pt>
                <c:pt idx="411">
                  <c:v>172.80000305175781</c:v>
                </c:pt>
                <c:pt idx="412">
                  <c:v>157.69999694824219</c:v>
                </c:pt>
                <c:pt idx="413">
                  <c:v>187.5</c:v>
                </c:pt>
                <c:pt idx="414">
                  <c:v>170.19999694824219</c:v>
                </c:pt>
                <c:pt idx="415">
                  <c:v>160.69999694824219</c:v>
                </c:pt>
                <c:pt idx="416">
                  <c:v>146.80000305175781</c:v>
                </c:pt>
                <c:pt idx="417">
                  <c:v>105</c:v>
                </c:pt>
                <c:pt idx="418">
                  <c:v>76.5</c:v>
                </c:pt>
                <c:pt idx="419">
                  <c:v>95.75</c:v>
                </c:pt>
                <c:pt idx="420">
                  <c:v>152</c:v>
                </c:pt>
                <c:pt idx="421">
                  <c:v>182.69999694824219</c:v>
                </c:pt>
                <c:pt idx="422">
                  <c:v>201.5</c:v>
                </c:pt>
                <c:pt idx="423">
                  <c:v>250.19999694824219</c:v>
                </c:pt>
                <c:pt idx="424">
                  <c:v>262.29998779296875</c:v>
                </c:pt>
                <c:pt idx="425">
                  <c:v>183.5</c:v>
                </c:pt>
                <c:pt idx="426">
                  <c:v>137</c:v>
                </c:pt>
                <c:pt idx="427">
                  <c:v>131.30000305175781</c:v>
                </c:pt>
                <c:pt idx="428">
                  <c:v>130.30000305175781</c:v>
                </c:pt>
                <c:pt idx="429">
                  <c:v>187.30000305175781</c:v>
                </c:pt>
                <c:pt idx="430">
                  <c:v>231</c:v>
                </c:pt>
                <c:pt idx="431">
                  <c:v>203.80000305175781</c:v>
                </c:pt>
                <c:pt idx="432">
                  <c:v>152.30000305175781</c:v>
                </c:pt>
                <c:pt idx="433">
                  <c:v>168</c:v>
                </c:pt>
                <c:pt idx="434">
                  <c:v>219</c:v>
                </c:pt>
                <c:pt idx="435">
                  <c:v>198.80000305175781</c:v>
                </c:pt>
                <c:pt idx="436">
                  <c:v>175.80000305175781</c:v>
                </c:pt>
                <c:pt idx="437">
                  <c:v>233.5</c:v>
                </c:pt>
                <c:pt idx="438">
                  <c:v>299.79998779296875</c:v>
                </c:pt>
                <c:pt idx="439">
                  <c:v>504</c:v>
                </c:pt>
                <c:pt idx="440">
                  <c:v>1017</c:v>
                </c:pt>
                <c:pt idx="441">
                  <c:v>2565</c:v>
                </c:pt>
                <c:pt idx="442">
                  <c:v>8505</c:v>
                </c:pt>
                <c:pt idx="443">
                  <c:v>23430</c:v>
                </c:pt>
                <c:pt idx="444">
                  <c:v>40160</c:v>
                </c:pt>
                <c:pt idx="445">
                  <c:v>39620</c:v>
                </c:pt>
                <c:pt idx="446">
                  <c:v>22120</c:v>
                </c:pt>
                <c:pt idx="447">
                  <c:v>7330</c:v>
                </c:pt>
                <c:pt idx="448">
                  <c:v>1902</c:v>
                </c:pt>
                <c:pt idx="449">
                  <c:v>613.79998779296875</c:v>
                </c:pt>
                <c:pt idx="450">
                  <c:v>394.5</c:v>
                </c:pt>
                <c:pt idx="451">
                  <c:v>350</c:v>
                </c:pt>
                <c:pt idx="452">
                  <c:v>252.30000305175781</c:v>
                </c:pt>
                <c:pt idx="453">
                  <c:v>179.80000305175781</c:v>
                </c:pt>
                <c:pt idx="454">
                  <c:v>193.5</c:v>
                </c:pt>
                <c:pt idx="455">
                  <c:v>182.30000305175781</c:v>
                </c:pt>
                <c:pt idx="456">
                  <c:v>145.5</c:v>
                </c:pt>
                <c:pt idx="457">
                  <c:v>166</c:v>
                </c:pt>
                <c:pt idx="458">
                  <c:v>190.5</c:v>
                </c:pt>
                <c:pt idx="459">
                  <c:v>155.5</c:v>
                </c:pt>
                <c:pt idx="460">
                  <c:v>117</c:v>
                </c:pt>
                <c:pt idx="461">
                  <c:v>122.80000305175781</c:v>
                </c:pt>
                <c:pt idx="462">
                  <c:v>146</c:v>
                </c:pt>
                <c:pt idx="463">
                  <c:v>177.5</c:v>
                </c:pt>
                <c:pt idx="464">
                  <c:v>210.5</c:v>
                </c:pt>
                <c:pt idx="465">
                  <c:v>234.19999694824219</c:v>
                </c:pt>
                <c:pt idx="466">
                  <c:v>221.69999694824219</c:v>
                </c:pt>
                <c:pt idx="467">
                  <c:v>168</c:v>
                </c:pt>
                <c:pt idx="468">
                  <c:v>153</c:v>
                </c:pt>
                <c:pt idx="469">
                  <c:v>156.30000305175781</c:v>
                </c:pt>
                <c:pt idx="470">
                  <c:v>117</c:v>
                </c:pt>
                <c:pt idx="471">
                  <c:v>93.5</c:v>
                </c:pt>
                <c:pt idx="472">
                  <c:v>111</c:v>
                </c:pt>
                <c:pt idx="473">
                  <c:v>139.5</c:v>
                </c:pt>
                <c:pt idx="474">
                  <c:v>214.30000305175781</c:v>
                </c:pt>
                <c:pt idx="475">
                  <c:v>260.29998779296875</c:v>
                </c:pt>
                <c:pt idx="476">
                  <c:v>174</c:v>
                </c:pt>
                <c:pt idx="477">
                  <c:v>134.5</c:v>
                </c:pt>
                <c:pt idx="478">
                  <c:v>232.5</c:v>
                </c:pt>
                <c:pt idx="479">
                  <c:v>329.70001220703125</c:v>
                </c:pt>
                <c:pt idx="480">
                  <c:v>397.5</c:v>
                </c:pt>
                <c:pt idx="481">
                  <c:v>793.5</c:v>
                </c:pt>
                <c:pt idx="482">
                  <c:v>2458</c:v>
                </c:pt>
                <c:pt idx="483">
                  <c:v>9304</c:v>
                </c:pt>
                <c:pt idx="484">
                  <c:v>28620</c:v>
                </c:pt>
                <c:pt idx="485">
                  <c:v>49490</c:v>
                </c:pt>
                <c:pt idx="486">
                  <c:v>47050</c:v>
                </c:pt>
                <c:pt idx="487">
                  <c:v>25740</c:v>
                </c:pt>
                <c:pt idx="488">
                  <c:v>8675</c:v>
                </c:pt>
                <c:pt idx="489">
                  <c:v>2229</c:v>
                </c:pt>
                <c:pt idx="490">
                  <c:v>799.20001220703125</c:v>
                </c:pt>
                <c:pt idx="491">
                  <c:v>491</c:v>
                </c:pt>
                <c:pt idx="492">
                  <c:v>432</c:v>
                </c:pt>
                <c:pt idx="493">
                  <c:v>383.70001220703125</c:v>
                </c:pt>
                <c:pt idx="494">
                  <c:v>347</c:v>
                </c:pt>
                <c:pt idx="495">
                  <c:v>297.29998779296875</c:v>
                </c:pt>
                <c:pt idx="496">
                  <c:v>210.30000305175781</c:v>
                </c:pt>
                <c:pt idx="497">
                  <c:v>145.5</c:v>
                </c:pt>
                <c:pt idx="498">
                  <c:v>154.30000305175781</c:v>
                </c:pt>
                <c:pt idx="499">
                  <c:v>180.30000305175781</c:v>
                </c:pt>
                <c:pt idx="500">
                  <c:v>162.69999694824219</c:v>
                </c:pt>
                <c:pt idx="501">
                  <c:v>174.19999694824219</c:v>
                </c:pt>
                <c:pt idx="502">
                  <c:v>217.19999694824219</c:v>
                </c:pt>
                <c:pt idx="503">
                  <c:v>187.30000305175781</c:v>
                </c:pt>
                <c:pt idx="504">
                  <c:v>144.80000305175781</c:v>
                </c:pt>
                <c:pt idx="505">
                  <c:v>148.5</c:v>
                </c:pt>
                <c:pt idx="506">
                  <c:v>124</c:v>
                </c:pt>
                <c:pt idx="507">
                  <c:v>109.30000305175781</c:v>
                </c:pt>
                <c:pt idx="508">
                  <c:v>175.19999694824219</c:v>
                </c:pt>
                <c:pt idx="509">
                  <c:v>247</c:v>
                </c:pt>
                <c:pt idx="510">
                  <c:v>252</c:v>
                </c:pt>
                <c:pt idx="511">
                  <c:v>208.5</c:v>
                </c:pt>
                <c:pt idx="512">
                  <c:v>165.80000305175781</c:v>
                </c:pt>
                <c:pt idx="513">
                  <c:v>141</c:v>
                </c:pt>
                <c:pt idx="514">
                  <c:v>155.5</c:v>
                </c:pt>
                <c:pt idx="515">
                  <c:v>173.5</c:v>
                </c:pt>
                <c:pt idx="516">
                  <c:v>177.5</c:v>
                </c:pt>
                <c:pt idx="517">
                  <c:v>223</c:v>
                </c:pt>
                <c:pt idx="518">
                  <c:v>232</c:v>
                </c:pt>
                <c:pt idx="519">
                  <c:v>198.80000305175781</c:v>
                </c:pt>
                <c:pt idx="520">
                  <c:v>282.5</c:v>
                </c:pt>
                <c:pt idx="521">
                  <c:v>505.5</c:v>
                </c:pt>
                <c:pt idx="522">
                  <c:v>867.79998779296875</c:v>
                </c:pt>
                <c:pt idx="523">
                  <c:v>2851</c:v>
                </c:pt>
                <c:pt idx="524">
                  <c:v>12130</c:v>
                </c:pt>
                <c:pt idx="525">
                  <c:v>36530</c:v>
                </c:pt>
                <c:pt idx="526">
                  <c:v>61410</c:v>
                </c:pt>
                <c:pt idx="527">
                  <c:v>56600</c:v>
                </c:pt>
                <c:pt idx="528">
                  <c:v>29330</c:v>
                </c:pt>
                <c:pt idx="529">
                  <c:v>9358</c:v>
                </c:pt>
                <c:pt idx="530">
                  <c:v>2564</c:v>
                </c:pt>
                <c:pt idx="531">
                  <c:v>1013</c:v>
                </c:pt>
                <c:pt idx="532">
                  <c:v>725.5</c:v>
                </c:pt>
                <c:pt idx="533">
                  <c:v>611.20001220703125</c:v>
                </c:pt>
                <c:pt idx="534">
                  <c:v>424.5</c:v>
                </c:pt>
                <c:pt idx="535">
                  <c:v>269.70001220703125</c:v>
                </c:pt>
                <c:pt idx="536">
                  <c:v>210.69999694824219</c:v>
                </c:pt>
                <c:pt idx="537">
                  <c:v>245.80000305175781</c:v>
                </c:pt>
                <c:pt idx="538">
                  <c:v>291.29998779296875</c:v>
                </c:pt>
                <c:pt idx="539">
                  <c:v>305.5</c:v>
                </c:pt>
                <c:pt idx="540">
                  <c:v>248.5</c:v>
                </c:pt>
                <c:pt idx="541">
                  <c:v>175</c:v>
                </c:pt>
                <c:pt idx="542">
                  <c:v>166.30000305175781</c:v>
                </c:pt>
                <c:pt idx="543">
                  <c:v>195.19999694824219</c:v>
                </c:pt>
                <c:pt idx="544">
                  <c:v>173.80000305175781</c:v>
                </c:pt>
                <c:pt idx="545">
                  <c:v>122.80000305175781</c:v>
                </c:pt>
                <c:pt idx="546">
                  <c:v>120.5</c:v>
                </c:pt>
                <c:pt idx="547">
                  <c:v>124.19999694824219</c:v>
                </c:pt>
                <c:pt idx="548">
                  <c:v>148.19999694824219</c:v>
                </c:pt>
                <c:pt idx="549">
                  <c:v>202.5</c:v>
                </c:pt>
                <c:pt idx="550">
                  <c:v>237.5</c:v>
                </c:pt>
                <c:pt idx="551">
                  <c:v>274.79998779296875</c:v>
                </c:pt>
                <c:pt idx="552">
                  <c:v>277.29998779296875</c:v>
                </c:pt>
                <c:pt idx="553">
                  <c:v>194.80000305175781</c:v>
                </c:pt>
                <c:pt idx="554">
                  <c:v>117.5</c:v>
                </c:pt>
                <c:pt idx="555">
                  <c:v>148.19999694824219</c:v>
                </c:pt>
                <c:pt idx="556">
                  <c:v>236.19999694824219</c:v>
                </c:pt>
                <c:pt idx="557">
                  <c:v>252</c:v>
                </c:pt>
                <c:pt idx="558">
                  <c:v>204.30000305175781</c:v>
                </c:pt>
                <c:pt idx="559">
                  <c:v>181.5</c:v>
                </c:pt>
                <c:pt idx="560">
                  <c:v>203.5</c:v>
                </c:pt>
                <c:pt idx="561">
                  <c:v>239.5</c:v>
                </c:pt>
                <c:pt idx="562">
                  <c:v>322.5</c:v>
                </c:pt>
                <c:pt idx="563">
                  <c:v>721</c:v>
                </c:pt>
                <c:pt idx="564">
                  <c:v>2986</c:v>
                </c:pt>
                <c:pt idx="565">
                  <c:v>13920</c:v>
                </c:pt>
                <c:pt idx="566">
                  <c:v>40450</c:v>
                </c:pt>
                <c:pt idx="567">
                  <c:v>64370</c:v>
                </c:pt>
                <c:pt idx="568">
                  <c:v>55830</c:v>
                </c:pt>
                <c:pt idx="569">
                  <c:v>26250</c:v>
                </c:pt>
                <c:pt idx="570">
                  <c:v>7205</c:v>
                </c:pt>
                <c:pt idx="571">
                  <c:v>1815</c:v>
                </c:pt>
                <c:pt idx="572">
                  <c:v>607.5</c:v>
                </c:pt>
                <c:pt idx="573">
                  <c:v>473</c:v>
                </c:pt>
                <c:pt idx="574">
                  <c:v>490.20001220703125</c:v>
                </c:pt>
                <c:pt idx="575">
                  <c:v>373</c:v>
                </c:pt>
                <c:pt idx="576">
                  <c:v>224</c:v>
                </c:pt>
                <c:pt idx="577">
                  <c:v>161</c:v>
                </c:pt>
                <c:pt idx="578">
                  <c:v>211.80000305175781</c:v>
                </c:pt>
                <c:pt idx="579">
                  <c:v>250.19999694824219</c:v>
                </c:pt>
                <c:pt idx="580">
                  <c:v>241.30000305175781</c:v>
                </c:pt>
                <c:pt idx="581">
                  <c:v>241</c:v>
                </c:pt>
                <c:pt idx="582">
                  <c:v>247.5</c:v>
                </c:pt>
                <c:pt idx="583">
                  <c:v>206.69999694824219</c:v>
                </c:pt>
                <c:pt idx="584">
                  <c:v>116</c:v>
                </c:pt>
                <c:pt idx="585">
                  <c:v>59.25</c:v>
                </c:pt>
                <c:pt idx="586">
                  <c:v>37.25</c:v>
                </c:pt>
                <c:pt idx="587">
                  <c:v>71</c:v>
                </c:pt>
                <c:pt idx="588">
                  <c:v>142.80000305175781</c:v>
                </c:pt>
                <c:pt idx="589">
                  <c:v>176.5</c:v>
                </c:pt>
                <c:pt idx="590">
                  <c:v>186.5</c:v>
                </c:pt>
                <c:pt idx="591">
                  <c:v>178.5</c:v>
                </c:pt>
                <c:pt idx="592">
                  <c:v>164.80000305175781</c:v>
                </c:pt>
                <c:pt idx="593">
                  <c:v>143.30000305175781</c:v>
                </c:pt>
                <c:pt idx="594">
                  <c:v>107.30000305175781</c:v>
                </c:pt>
                <c:pt idx="595">
                  <c:v>121.5</c:v>
                </c:pt>
                <c:pt idx="596">
                  <c:v>183.69999694824219</c:v>
                </c:pt>
                <c:pt idx="597">
                  <c:v>213.5</c:v>
                </c:pt>
                <c:pt idx="598">
                  <c:v>265.20001220703125</c:v>
                </c:pt>
                <c:pt idx="599">
                  <c:v>377.70001220703125</c:v>
                </c:pt>
                <c:pt idx="600">
                  <c:v>403.5</c:v>
                </c:pt>
                <c:pt idx="601">
                  <c:v>373</c:v>
                </c:pt>
                <c:pt idx="602">
                  <c:v>456.5</c:v>
                </c:pt>
                <c:pt idx="603">
                  <c:v>527.70001220703125</c:v>
                </c:pt>
                <c:pt idx="604">
                  <c:v>849.79998779296875</c:v>
                </c:pt>
                <c:pt idx="605">
                  <c:v>3316</c:v>
                </c:pt>
                <c:pt idx="606">
                  <c:v>12570</c:v>
                </c:pt>
                <c:pt idx="607">
                  <c:v>31610</c:v>
                </c:pt>
                <c:pt idx="608">
                  <c:v>46790</c:v>
                </c:pt>
                <c:pt idx="609">
                  <c:v>39350</c:v>
                </c:pt>
                <c:pt idx="610">
                  <c:v>18510</c:v>
                </c:pt>
                <c:pt idx="611">
                  <c:v>5202</c:v>
                </c:pt>
                <c:pt idx="612">
                  <c:v>1373</c:v>
                </c:pt>
                <c:pt idx="613">
                  <c:v>541</c:v>
                </c:pt>
                <c:pt idx="614">
                  <c:v>298.70001220703125</c:v>
                </c:pt>
                <c:pt idx="615">
                  <c:v>193.30000305175781</c:v>
                </c:pt>
                <c:pt idx="616">
                  <c:v>113.30000305175781</c:v>
                </c:pt>
                <c:pt idx="617">
                  <c:v>100</c:v>
                </c:pt>
                <c:pt idx="618">
                  <c:v>145.5</c:v>
                </c:pt>
                <c:pt idx="619">
                  <c:v>168.5</c:v>
                </c:pt>
                <c:pt idx="620">
                  <c:v>133.5</c:v>
                </c:pt>
                <c:pt idx="621">
                  <c:v>85.5</c:v>
                </c:pt>
                <c:pt idx="622">
                  <c:v>61.5</c:v>
                </c:pt>
                <c:pt idx="623">
                  <c:v>80</c:v>
                </c:pt>
                <c:pt idx="624">
                  <c:v>101.5</c:v>
                </c:pt>
                <c:pt idx="625">
                  <c:v>94</c:v>
                </c:pt>
                <c:pt idx="626">
                  <c:v>106.69999694824219</c:v>
                </c:pt>
                <c:pt idx="627">
                  <c:v>130</c:v>
                </c:pt>
                <c:pt idx="628">
                  <c:v>117</c:v>
                </c:pt>
                <c:pt idx="629">
                  <c:v>88.75</c:v>
                </c:pt>
                <c:pt idx="630">
                  <c:v>124.5</c:v>
                </c:pt>
                <c:pt idx="631">
                  <c:v>182</c:v>
                </c:pt>
                <c:pt idx="632">
                  <c:v>141.5</c:v>
                </c:pt>
                <c:pt idx="633">
                  <c:v>74.5</c:v>
                </c:pt>
                <c:pt idx="634">
                  <c:v>73.5</c:v>
                </c:pt>
                <c:pt idx="635">
                  <c:v>84</c:v>
                </c:pt>
                <c:pt idx="636">
                  <c:v>66.5</c:v>
                </c:pt>
                <c:pt idx="637">
                  <c:v>87</c:v>
                </c:pt>
                <c:pt idx="638">
                  <c:v>145</c:v>
                </c:pt>
                <c:pt idx="639">
                  <c:v>204</c:v>
                </c:pt>
                <c:pt idx="640">
                  <c:v>220.5</c:v>
                </c:pt>
                <c:pt idx="641">
                  <c:v>131.30000305175781</c:v>
                </c:pt>
                <c:pt idx="642">
                  <c:v>86</c:v>
                </c:pt>
                <c:pt idx="643">
                  <c:v>174</c:v>
                </c:pt>
                <c:pt idx="644">
                  <c:v>342.79998779296875</c:v>
                </c:pt>
                <c:pt idx="645">
                  <c:v>845.5</c:v>
                </c:pt>
                <c:pt idx="646">
                  <c:v>2904</c:v>
                </c:pt>
                <c:pt idx="647">
                  <c:v>9422</c:v>
                </c:pt>
                <c:pt idx="648">
                  <c:v>19100</c:v>
                </c:pt>
                <c:pt idx="649">
                  <c:v>22690</c:v>
                </c:pt>
                <c:pt idx="650">
                  <c:v>16330</c:v>
                </c:pt>
                <c:pt idx="651">
                  <c:v>7519</c:v>
                </c:pt>
                <c:pt idx="652">
                  <c:v>2414</c:v>
                </c:pt>
                <c:pt idx="653">
                  <c:v>652.29998779296875</c:v>
                </c:pt>
                <c:pt idx="654">
                  <c:v>279.5</c:v>
                </c:pt>
                <c:pt idx="655">
                  <c:v>265.79998779296875</c:v>
                </c:pt>
                <c:pt idx="656">
                  <c:v>270</c:v>
                </c:pt>
                <c:pt idx="657">
                  <c:v>193</c:v>
                </c:pt>
                <c:pt idx="658">
                  <c:v>117.80000305175781</c:v>
                </c:pt>
                <c:pt idx="659">
                  <c:v>98.75</c:v>
                </c:pt>
                <c:pt idx="660">
                  <c:v>89</c:v>
                </c:pt>
                <c:pt idx="661">
                  <c:v>107.69999694824219</c:v>
                </c:pt>
                <c:pt idx="662">
                  <c:v>103</c:v>
                </c:pt>
                <c:pt idx="663">
                  <c:v>72.5</c:v>
                </c:pt>
                <c:pt idx="664">
                  <c:v>93.25</c:v>
                </c:pt>
                <c:pt idx="665">
                  <c:v>140.5</c:v>
                </c:pt>
                <c:pt idx="666">
                  <c:v>158.30000305175781</c:v>
                </c:pt>
                <c:pt idx="667">
                  <c:v>128.5</c:v>
                </c:pt>
                <c:pt idx="668">
                  <c:v>103.30000305175781</c:v>
                </c:pt>
                <c:pt idx="669">
                  <c:v>116</c:v>
                </c:pt>
                <c:pt idx="670">
                  <c:v>116</c:v>
                </c:pt>
                <c:pt idx="671">
                  <c:v>96</c:v>
                </c:pt>
                <c:pt idx="672">
                  <c:v>88.5</c:v>
                </c:pt>
                <c:pt idx="673">
                  <c:v>103</c:v>
                </c:pt>
                <c:pt idx="674">
                  <c:v>112.69999694824219</c:v>
                </c:pt>
                <c:pt idx="675">
                  <c:v>94.75</c:v>
                </c:pt>
                <c:pt idx="676">
                  <c:v>68</c:v>
                </c:pt>
                <c:pt idx="677">
                  <c:v>49</c:v>
                </c:pt>
                <c:pt idx="678">
                  <c:v>67.5</c:v>
                </c:pt>
                <c:pt idx="679">
                  <c:v>119.19999694824219</c:v>
                </c:pt>
                <c:pt idx="680">
                  <c:v>164.5</c:v>
                </c:pt>
                <c:pt idx="681">
                  <c:v>177.80000305175781</c:v>
                </c:pt>
                <c:pt idx="682">
                  <c:v>200.19999694824219</c:v>
                </c:pt>
                <c:pt idx="683">
                  <c:v>344.20001220703125</c:v>
                </c:pt>
                <c:pt idx="684">
                  <c:v>534.5</c:v>
                </c:pt>
                <c:pt idx="685">
                  <c:v>642</c:v>
                </c:pt>
                <c:pt idx="686">
                  <c:v>987.29998779296875</c:v>
                </c:pt>
                <c:pt idx="687">
                  <c:v>2118</c:v>
                </c:pt>
                <c:pt idx="688">
                  <c:v>4556</c:v>
                </c:pt>
                <c:pt idx="689">
                  <c:v>7563</c:v>
                </c:pt>
                <c:pt idx="690">
                  <c:v>8368</c:v>
                </c:pt>
                <c:pt idx="691">
                  <c:v>5994</c:v>
                </c:pt>
                <c:pt idx="692">
                  <c:v>2915</c:v>
                </c:pt>
                <c:pt idx="693">
                  <c:v>1095</c:v>
                </c:pt>
                <c:pt idx="694">
                  <c:v>368.5</c:v>
                </c:pt>
                <c:pt idx="695">
                  <c:v>121.19999694824219</c:v>
                </c:pt>
                <c:pt idx="696">
                  <c:v>67.75</c:v>
                </c:pt>
                <c:pt idx="697">
                  <c:v>102.80000305175781</c:v>
                </c:pt>
                <c:pt idx="698">
                  <c:v>128.80000305175781</c:v>
                </c:pt>
                <c:pt idx="699">
                  <c:v>77.25</c:v>
                </c:pt>
                <c:pt idx="700">
                  <c:v>23.25</c:v>
                </c:pt>
                <c:pt idx="701">
                  <c:v>21.25</c:v>
                </c:pt>
                <c:pt idx="702">
                  <c:v>59.25</c:v>
                </c:pt>
                <c:pt idx="703">
                  <c:v>90.25</c:v>
                </c:pt>
                <c:pt idx="704">
                  <c:v>67.5</c:v>
                </c:pt>
                <c:pt idx="705">
                  <c:v>43</c:v>
                </c:pt>
                <c:pt idx="706">
                  <c:v>47.75</c:v>
                </c:pt>
                <c:pt idx="707">
                  <c:v>68.75</c:v>
                </c:pt>
                <c:pt idx="708">
                  <c:v>83.5</c:v>
                </c:pt>
                <c:pt idx="709">
                  <c:v>90.75</c:v>
                </c:pt>
                <c:pt idx="710">
                  <c:v>140.30000305175781</c:v>
                </c:pt>
                <c:pt idx="711">
                  <c:v>177</c:v>
                </c:pt>
                <c:pt idx="712">
                  <c:v>157</c:v>
                </c:pt>
                <c:pt idx="713">
                  <c:v>140.5</c:v>
                </c:pt>
                <c:pt idx="714">
                  <c:v>128.5</c:v>
                </c:pt>
                <c:pt idx="715">
                  <c:v>94.25</c:v>
                </c:pt>
                <c:pt idx="716">
                  <c:v>88</c:v>
                </c:pt>
                <c:pt idx="717">
                  <c:v>111.69999694824219</c:v>
                </c:pt>
                <c:pt idx="718">
                  <c:v>101.80000305175781</c:v>
                </c:pt>
                <c:pt idx="719">
                  <c:v>92</c:v>
                </c:pt>
                <c:pt idx="720">
                  <c:v>137.30000305175781</c:v>
                </c:pt>
                <c:pt idx="721">
                  <c:v>161.69999694824219</c:v>
                </c:pt>
                <c:pt idx="722">
                  <c:v>128.5</c:v>
                </c:pt>
                <c:pt idx="723">
                  <c:v>157.69999694824219</c:v>
                </c:pt>
                <c:pt idx="724">
                  <c:v>356.70001220703125</c:v>
                </c:pt>
                <c:pt idx="725">
                  <c:v>640.20001220703125</c:v>
                </c:pt>
                <c:pt idx="726">
                  <c:v>785.29998779296875</c:v>
                </c:pt>
                <c:pt idx="727">
                  <c:v>940.5</c:v>
                </c:pt>
                <c:pt idx="728">
                  <c:v>1391</c:v>
                </c:pt>
                <c:pt idx="729">
                  <c:v>2091</c:v>
                </c:pt>
                <c:pt idx="730">
                  <c:v>2600</c:v>
                </c:pt>
                <c:pt idx="731">
                  <c:v>2353</c:v>
                </c:pt>
                <c:pt idx="732">
                  <c:v>1591</c:v>
                </c:pt>
                <c:pt idx="733">
                  <c:v>890.5</c:v>
                </c:pt>
                <c:pt idx="734">
                  <c:v>397.5</c:v>
                </c:pt>
                <c:pt idx="735">
                  <c:v>140.30000305175781</c:v>
                </c:pt>
                <c:pt idx="736">
                  <c:v>50</c:v>
                </c:pt>
                <c:pt idx="737">
                  <c:v>22.5</c:v>
                </c:pt>
                <c:pt idx="738">
                  <c:v>31</c:v>
                </c:pt>
                <c:pt idx="739">
                  <c:v>42.25</c:v>
                </c:pt>
                <c:pt idx="740">
                  <c:v>28.5</c:v>
                </c:pt>
                <c:pt idx="741">
                  <c:v>26.25</c:v>
                </c:pt>
                <c:pt idx="742">
                  <c:v>47</c:v>
                </c:pt>
                <c:pt idx="743">
                  <c:v>42.5</c:v>
                </c:pt>
                <c:pt idx="744">
                  <c:v>25.25</c:v>
                </c:pt>
                <c:pt idx="745">
                  <c:v>25</c:v>
                </c:pt>
                <c:pt idx="746">
                  <c:v>25.25</c:v>
                </c:pt>
                <c:pt idx="747">
                  <c:v>24.75</c:v>
                </c:pt>
                <c:pt idx="748">
                  <c:v>34.5</c:v>
                </c:pt>
                <c:pt idx="749">
                  <c:v>36.75</c:v>
                </c:pt>
                <c:pt idx="750">
                  <c:v>21</c:v>
                </c:pt>
                <c:pt idx="751">
                  <c:v>16.25</c:v>
                </c:pt>
                <c:pt idx="752">
                  <c:v>35.5</c:v>
                </c:pt>
                <c:pt idx="753">
                  <c:v>53.75</c:v>
                </c:pt>
                <c:pt idx="754">
                  <c:v>49</c:v>
                </c:pt>
                <c:pt idx="755">
                  <c:v>37.25</c:v>
                </c:pt>
                <c:pt idx="756">
                  <c:v>41.75</c:v>
                </c:pt>
                <c:pt idx="757">
                  <c:v>56.25</c:v>
                </c:pt>
                <c:pt idx="758">
                  <c:v>84.75</c:v>
                </c:pt>
                <c:pt idx="759">
                  <c:v>107.69999694824219</c:v>
                </c:pt>
                <c:pt idx="760">
                  <c:v>90</c:v>
                </c:pt>
                <c:pt idx="761">
                  <c:v>74</c:v>
                </c:pt>
                <c:pt idx="762">
                  <c:v>94.75</c:v>
                </c:pt>
                <c:pt idx="763">
                  <c:v>109.69999694824219</c:v>
                </c:pt>
                <c:pt idx="764">
                  <c:v>111.5</c:v>
                </c:pt>
                <c:pt idx="765">
                  <c:v>129</c:v>
                </c:pt>
                <c:pt idx="766">
                  <c:v>164.30000305175781</c:v>
                </c:pt>
                <c:pt idx="767">
                  <c:v>255</c:v>
                </c:pt>
                <c:pt idx="768">
                  <c:v>439</c:v>
                </c:pt>
                <c:pt idx="769">
                  <c:v>668.79998779296875</c:v>
                </c:pt>
                <c:pt idx="770">
                  <c:v>893</c:v>
                </c:pt>
                <c:pt idx="771">
                  <c:v>1003</c:v>
                </c:pt>
                <c:pt idx="772">
                  <c:v>922</c:v>
                </c:pt>
                <c:pt idx="773">
                  <c:v>672</c:v>
                </c:pt>
                <c:pt idx="774">
                  <c:v>333.70001220703125</c:v>
                </c:pt>
                <c:pt idx="775">
                  <c:v>113</c:v>
                </c:pt>
                <c:pt idx="776">
                  <c:v>36.75</c:v>
                </c:pt>
                <c:pt idx="777">
                  <c:v>15</c:v>
                </c:pt>
                <c:pt idx="778">
                  <c:v>22.5</c:v>
                </c:pt>
                <c:pt idx="779">
                  <c:v>22.75</c:v>
                </c:pt>
                <c:pt idx="780">
                  <c:v>20.25</c:v>
                </c:pt>
                <c:pt idx="781">
                  <c:v>31.75</c:v>
                </c:pt>
                <c:pt idx="782">
                  <c:v>42.75</c:v>
                </c:pt>
                <c:pt idx="783">
                  <c:v>35.25</c:v>
                </c:pt>
                <c:pt idx="784">
                  <c:v>27.5</c:v>
                </c:pt>
                <c:pt idx="785">
                  <c:v>18.75</c:v>
                </c:pt>
                <c:pt idx="786">
                  <c:v>8</c:v>
                </c:pt>
                <c:pt idx="787">
                  <c:v>13.75</c:v>
                </c:pt>
                <c:pt idx="788">
                  <c:v>33</c:v>
                </c:pt>
                <c:pt idx="789">
                  <c:v>59</c:v>
                </c:pt>
                <c:pt idx="790">
                  <c:v>67.75</c:v>
                </c:pt>
                <c:pt idx="791">
                  <c:v>52.25</c:v>
                </c:pt>
                <c:pt idx="792">
                  <c:v>60.5</c:v>
                </c:pt>
                <c:pt idx="793">
                  <c:v>90.75</c:v>
                </c:pt>
                <c:pt idx="794">
                  <c:v>93.75</c:v>
                </c:pt>
                <c:pt idx="795">
                  <c:v>65</c:v>
                </c:pt>
                <c:pt idx="796">
                  <c:v>34.5</c:v>
                </c:pt>
                <c:pt idx="797">
                  <c:v>50</c:v>
                </c:pt>
                <c:pt idx="798">
                  <c:v>73.5</c:v>
                </c:pt>
                <c:pt idx="799">
                  <c:v>73.75</c:v>
                </c:pt>
                <c:pt idx="800">
                  <c:v>91.25</c:v>
                </c:pt>
                <c:pt idx="801">
                  <c:v>95.5</c:v>
                </c:pt>
                <c:pt idx="802">
                  <c:v>95.25</c:v>
                </c:pt>
                <c:pt idx="803">
                  <c:v>110.69999694824219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C7-43B4-834A-67987604EEB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785.8123779296875</c:v>
                </c:pt>
                <c:pt idx="1">
                  <c:v>793.79986572265625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10900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C7-43B4-834A-67987604EEB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789.29833984375</c:v>
                </c:pt>
                <c:pt idx="1">
                  <c:v>789.29833984375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C7-43B4-834A-67987604EEB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min}'!$D$1:$D$21</c:f>
              <c:numCache>
                <c:formatCode>General</c:formatCode>
                <c:ptCount val="2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109000</c:v>
                </c:pt>
                <c:pt idx="1">
                  <c:v>108100</c:v>
                </c:pt>
                <c:pt idx="2">
                  <c:v>54430</c:v>
                </c:pt>
                <c:pt idx="3">
                  <c:v>23970</c:v>
                </c:pt>
                <c:pt idx="4">
                  <c:v>18280</c:v>
                </c:pt>
                <c:pt idx="5">
                  <c:v>26570</c:v>
                </c:pt>
                <c:pt idx="6">
                  <c:v>42990</c:v>
                </c:pt>
                <c:pt idx="7">
                  <c:v>50450</c:v>
                </c:pt>
                <c:pt idx="8">
                  <c:v>46480</c:v>
                </c:pt>
                <c:pt idx="9">
                  <c:v>43800</c:v>
                </c:pt>
                <c:pt idx="10">
                  <c:v>40160</c:v>
                </c:pt>
                <c:pt idx="11">
                  <c:v>49490</c:v>
                </c:pt>
                <c:pt idx="12">
                  <c:v>61410</c:v>
                </c:pt>
                <c:pt idx="13">
                  <c:v>64370</c:v>
                </c:pt>
                <c:pt idx="14">
                  <c:v>46790</c:v>
                </c:pt>
                <c:pt idx="15">
                  <c:v>22690</c:v>
                </c:pt>
                <c:pt idx="16">
                  <c:v>8368</c:v>
                </c:pt>
                <c:pt idx="17">
                  <c:v>2600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C7-43B4-834A-67987604EEBD}"/>
            </c:ext>
          </c:extLst>
        </c:ser>
        <c:ser>
          <c:idx val="4"/>
          <c:order val="4"/>
          <c:tx>
            <c:v>Binomial p = 2.76E-15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109753.85443921902</c:v>
                </c:pt>
                <c:pt idx="1">
                  <c:v>106091.82200721097</c:v>
                </c:pt>
                <c:pt idx="2">
                  <c:v>56282.390734772329</c:v>
                </c:pt>
                <c:pt idx="3">
                  <c:v>25129.752777299789</c:v>
                </c:pt>
                <c:pt idx="4">
                  <c:v>18858.516695707985</c:v>
                </c:pt>
                <c:pt idx="5">
                  <c:v>27515.516299205945</c:v>
                </c:pt>
                <c:pt idx="6">
                  <c:v>40814.365814927369</c:v>
                </c:pt>
                <c:pt idx="7">
                  <c:v>49685.830984861401</c:v>
                </c:pt>
                <c:pt idx="8">
                  <c:v>49365.115049532724</c:v>
                </c:pt>
                <c:pt idx="9">
                  <c:v>42918.070514084786</c:v>
                </c:pt>
                <c:pt idx="10">
                  <c:v>39811.951337837621</c:v>
                </c:pt>
                <c:pt idx="11">
                  <c:v>47979.578551679188</c:v>
                </c:pt>
                <c:pt idx="12">
                  <c:v>62622.218173637448</c:v>
                </c:pt>
                <c:pt idx="13">
                  <c:v>65215.669854582702</c:v>
                </c:pt>
                <c:pt idx="14">
                  <c:v>45787.506811160696</c:v>
                </c:pt>
                <c:pt idx="15">
                  <c:v>21737.88237480494</c:v>
                </c:pt>
                <c:pt idx="16">
                  <c:v>7797.1398821404737</c:v>
                </c:pt>
                <c:pt idx="17">
                  <c:v>2238.2105931212395</c:v>
                </c:pt>
                <c:pt idx="18">
                  <c:v>509.13732392569869</c:v>
                </c:pt>
                <c:pt idx="19">
                  <c:v>78.660837123305839</c:v>
                </c:pt>
                <c:pt idx="20">
                  <c:v>9.6989264807354658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C7-43B4-834A-67987604EEBD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{20 min}'!$M$1:$M$31</c:f>
              <c:numCache>
                <c:formatCode>General</c:formatCode>
                <c:ptCount val="31"/>
                <c:pt idx="0">
                  <c:v>109739.94850309158</c:v>
                </c:pt>
                <c:pt idx="1">
                  <c:v>105903.81204421395</c:v>
                </c:pt>
                <c:pt idx="2">
                  <c:v>55092.494490728452</c:v>
                </c:pt>
                <c:pt idx="3">
                  <c:v>20447.487593355261</c:v>
                </c:pt>
                <c:pt idx="4">
                  <c:v>6024.2054620449935</c:v>
                </c:pt>
                <c:pt idx="5">
                  <c:v>1490.9102271552324</c:v>
                </c:pt>
                <c:pt idx="6">
                  <c:v>320.83809526484833</c:v>
                </c:pt>
                <c:pt idx="7">
                  <c:v>61.441598217873732</c:v>
                </c:pt>
                <c:pt idx="8">
                  <c:v>10.645224699573152</c:v>
                </c:pt>
                <c:pt idx="9">
                  <c:v>1.6893414151320585</c:v>
                </c:pt>
                <c:pt idx="10">
                  <c:v>0.24790506406717019</c:v>
                </c:pt>
                <c:pt idx="11">
                  <c:v>3.389527258075941E-2</c:v>
                </c:pt>
                <c:pt idx="12">
                  <c:v>4.3374132339830829E-3</c:v>
                </c:pt>
                <c:pt idx="13">
                  <c:v>5.2314178890264457E-4</c:v>
                </c:pt>
                <c:pt idx="14">
                  <c:v>3.5525830227972128E-5</c:v>
                </c:pt>
                <c:pt idx="15">
                  <c:v>2.8655942209842407E-9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C7-43B4-834A-67987604EEBD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{20 min}'!$O$1:$O$31</c:f>
              <c:numCache>
                <c:formatCode>General</c:formatCode>
                <c:ptCount val="31"/>
                <c:pt idx="0">
                  <c:v>13.905935833864906</c:v>
                </c:pt>
                <c:pt idx="1">
                  <c:v>188.00993879784903</c:v>
                </c:pt>
                <c:pt idx="2">
                  <c:v>1189.8953177824658</c:v>
                </c:pt>
                <c:pt idx="3">
                  <c:v>4682.2433591384333</c:v>
                </c:pt>
                <c:pt idx="4">
                  <c:v>12833.957497516945</c:v>
                </c:pt>
                <c:pt idx="5">
                  <c:v>26020.432560969868</c:v>
                </c:pt>
                <c:pt idx="6">
                  <c:v>40456.542800998832</c:v>
                </c:pt>
                <c:pt idx="7">
                  <c:v>49374.078138333934</c:v>
                </c:pt>
                <c:pt idx="8">
                  <c:v>48052.385327939155</c:v>
                </c:pt>
                <c:pt idx="9">
                  <c:v>37721.991566641962</c:v>
                </c:pt>
                <c:pt idx="10">
                  <c:v>24090.935592866714</c:v>
                </c:pt>
                <c:pt idx="11">
                  <c:v>12624.041420958554</c:v>
                </c:pt>
                <c:pt idx="12">
                  <c:v>5471.4538546751655</c:v>
                </c:pt>
                <c:pt idx="13">
                  <c:v>1977.2254779693137</c:v>
                </c:pt>
                <c:pt idx="14">
                  <c:v>599.41305510180371</c:v>
                </c:pt>
                <c:pt idx="15">
                  <c:v>152.89856342411997</c:v>
                </c:pt>
                <c:pt idx="16">
                  <c:v>33.017546188771128</c:v>
                </c:pt>
                <c:pt idx="17">
                  <c:v>6.2724029265272137</c:v>
                </c:pt>
                <c:pt idx="18">
                  <c:v>1.1679848946287641</c:v>
                </c:pt>
                <c:pt idx="19">
                  <c:v>0.23349422970269582</c:v>
                </c:pt>
                <c:pt idx="20">
                  <c:v>4.5372312574416276E-2</c:v>
                </c:pt>
                <c:pt idx="21">
                  <c:v>7.354560792063476E-3</c:v>
                </c:pt>
                <c:pt idx="22">
                  <c:v>1.0372157559639E-3</c:v>
                </c:pt>
                <c:pt idx="23">
                  <c:v>1.3558530594434697E-4</c:v>
                </c:pt>
                <c:pt idx="24">
                  <c:v>1.6001433788369884E-5</c:v>
                </c:pt>
                <c:pt idx="25">
                  <c:v>1.5871925920204481E-6</c:v>
                </c:pt>
                <c:pt idx="26">
                  <c:v>1.1306934680138468E-7</c:v>
                </c:pt>
                <c:pt idx="27">
                  <c:v>3.9499213559199335E-9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C7-43B4-834A-67987604EEBD}"/>
            </c:ext>
          </c:extLst>
        </c:ser>
        <c:ser>
          <c:idx val="7"/>
          <c:order val="7"/>
          <c:tx>
            <c:v>Bimodal(3) 13.8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{20 min}'!$V$1:$V$31</c:f>
              <c:numCache>
                <c:formatCode>General</c:formatCode>
                <c:ptCount val="31"/>
                <c:pt idx="0">
                  <c:v>2.9357666240265122E-7</c:v>
                </c:pt>
                <c:pt idx="1">
                  <c:v>2.4199170756393973E-5</c:v>
                </c:pt>
                <c:pt idx="2">
                  <c:v>9.262614122962611E-4</c:v>
                </c:pt>
                <c:pt idx="3">
                  <c:v>2.1824806095640231E-2</c:v>
                </c:pt>
                <c:pt idx="4">
                  <c:v>0.35373614604667553</c:v>
                </c:pt>
                <c:pt idx="5">
                  <c:v>4.1735110808444267</c:v>
                </c:pt>
                <c:pt idx="6">
                  <c:v>36.984918663683558</c:v>
                </c:pt>
                <c:pt idx="7">
                  <c:v>250.31124830959226</c:v>
                </c:pt>
                <c:pt idx="8">
                  <c:v>1302.0844968939905</c:v>
                </c:pt>
                <c:pt idx="9">
                  <c:v>5194.3896060276866</c:v>
                </c:pt>
                <c:pt idx="10">
                  <c:v>15720.767839906839</c:v>
                </c:pt>
                <c:pt idx="11">
                  <c:v>35355.50323544805</c:v>
                </c:pt>
                <c:pt idx="12">
                  <c:v>57150.759981549047</c:v>
                </c:pt>
                <c:pt idx="13">
                  <c:v>63238.443853471603</c:v>
                </c:pt>
                <c:pt idx="14">
                  <c:v>45188.093720533063</c:v>
                </c:pt>
                <c:pt idx="15">
                  <c:v>21584.983811377955</c:v>
                </c:pt>
                <c:pt idx="16">
                  <c:v>7764.1223359517026</c:v>
                </c:pt>
                <c:pt idx="17">
                  <c:v>2231.9381901947122</c:v>
                </c:pt>
                <c:pt idx="18">
                  <c:v>507.96933903106992</c:v>
                </c:pt>
                <c:pt idx="19">
                  <c:v>78.427342893603139</c:v>
                </c:pt>
                <c:pt idx="20">
                  <c:v>9.6535541681610493</c:v>
                </c:pt>
                <c:pt idx="21">
                  <c:v>4.0497337392568173</c:v>
                </c:pt>
                <c:pt idx="22">
                  <c:v>0.64590552304352666</c:v>
                </c:pt>
                <c:pt idx="23">
                  <c:v>9.5267384546350364E-2</c:v>
                </c:pt>
                <c:pt idx="24">
                  <c:v>1.3087105476705498E-2</c:v>
                </c:pt>
                <c:pt idx="25">
                  <c:v>1.6789303137109404E-3</c:v>
                </c:pt>
                <c:pt idx="26">
                  <c:v>1.9612592209322839E-4</c:v>
                </c:pt>
                <c:pt idx="27">
                  <c:v>1.6804670740563132E-5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C7-43B4-834A-67987604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86304"/>
        <c:axId val="908586720"/>
      </c:scatterChart>
      <c:valAx>
        <c:axId val="908586304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586720"/>
        <c:crosses val="autoZero"/>
        <c:crossBetween val="midCat"/>
      </c:valAx>
      <c:valAx>
        <c:axId val="9085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58630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{20 min}'!$I$78</c:f>
              <c:numCache>
                <c:formatCode>General</c:formatCode>
                <c:ptCount val="1"/>
                <c:pt idx="0">
                  <c:v>18.960777032369077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061-46AB-A7CD-2CD21E41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5883584"/>
        <c:axId val="90858630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061-46AB-A7CD-2CD21E41741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061-46AB-A7CD-2CD21E41741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061-46AB-A7CD-2CD21E41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83584"/>
        <c:axId val="908586304"/>
      </c:scatterChart>
      <c:catAx>
        <c:axId val="8958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586304"/>
        <c:crosses val="autoZero"/>
        <c:auto val="1"/>
        <c:lblAlgn val="ctr"/>
        <c:lblOffset val="100"/>
        <c:noMultiLvlLbl val="0"/>
      </c:catAx>
      <c:valAx>
        <c:axId val="9085863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588358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{20 min}'!$K$101:$K$120</c:f>
              <c:numCache>
                <c:formatCode>General</c:formatCode>
                <c:ptCount val="20"/>
                <c:pt idx="0">
                  <c:v>0.10116359390025674</c:v>
                </c:pt>
                <c:pt idx="1">
                  <c:v>0.24915990165263641</c:v>
                </c:pt>
                <c:pt idx="2">
                  <c:v>0.1873344772671359</c:v>
                </c:pt>
                <c:pt idx="3">
                  <c:v>0.12459984827928038</c:v>
                </c:pt>
                <c:pt idx="4">
                  <c:v>0.22876725615158464</c:v>
                </c:pt>
                <c:pt idx="5">
                  <c:v>0.18817160680974679</c:v>
                </c:pt>
                <c:pt idx="6">
                  <c:v>0.17228823576146282</c:v>
                </c:pt>
                <c:pt idx="7">
                  <c:v>0.13171021983657516</c:v>
                </c:pt>
                <c:pt idx="8">
                  <c:v>0.21301009022943021</c:v>
                </c:pt>
                <c:pt idx="9">
                  <c:v>0.13848777457290479</c:v>
                </c:pt>
              </c:numCache>
            </c:numRef>
          </c:xVal>
          <c:yVal>
            <c:numRef>
              <c:f>'Sheet1 {20 min}'!$Q$101:$Q$120</c:f>
              <c:numCache>
                <c:formatCode>General</c:formatCode>
                <c:ptCount val="20"/>
                <c:pt idx="0">
                  <c:v>0.36344136841497204</c:v>
                </c:pt>
                <c:pt idx="1">
                  <c:v>0.38166980014829782</c:v>
                </c:pt>
                <c:pt idx="2">
                  <c:v>0.39634727466284964</c:v>
                </c:pt>
                <c:pt idx="3">
                  <c:v>0.35704536413262034</c:v>
                </c:pt>
                <c:pt idx="4">
                  <c:v>0.38675401335418941</c:v>
                </c:pt>
                <c:pt idx="5">
                  <c:v>0.38045567058955493</c:v>
                </c:pt>
                <c:pt idx="6">
                  <c:v>0.36805110040313566</c:v>
                </c:pt>
                <c:pt idx="7">
                  <c:v>0.39512247954522695</c:v>
                </c:pt>
                <c:pt idx="8">
                  <c:v>0.38706504386479734</c:v>
                </c:pt>
                <c:pt idx="9">
                  <c:v>0.36509824679296632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9-471E-AAA7-FB22E5889A1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{20 min}'!$M$101:$M$120</c:f>
              <c:numCache>
                <c:formatCode>General</c:formatCode>
                <c:ptCount val="20"/>
                <c:pt idx="0">
                  <c:v>6.4800141663361019</c:v>
                </c:pt>
                <c:pt idx="1">
                  <c:v>6.5245013086652923</c:v>
                </c:pt>
                <c:pt idx="2">
                  <c:v>6.6459546678164774</c:v>
                </c:pt>
                <c:pt idx="3">
                  <c:v>6.5770619822047944</c:v>
                </c:pt>
                <c:pt idx="4">
                  <c:v>6.9262157096038539</c:v>
                </c:pt>
                <c:pt idx="5">
                  <c:v>6.6402600752091567</c:v>
                </c:pt>
                <c:pt idx="6">
                  <c:v>6.4155640239894067</c:v>
                </c:pt>
                <c:pt idx="7">
                  <c:v>6.5418204301047966</c:v>
                </c:pt>
                <c:pt idx="8">
                  <c:v>6.6543733201220752</c:v>
                </c:pt>
                <c:pt idx="9">
                  <c:v>6.6068746774594436</c:v>
                </c:pt>
              </c:numCache>
            </c:numRef>
          </c:xVal>
          <c:yVal>
            <c:numRef>
              <c:f>'Sheet1 {20 min}'!$R$101:$R$120</c:f>
              <c:numCache>
                <c:formatCode>General</c:formatCode>
                <c:ptCount val="20"/>
                <c:pt idx="0">
                  <c:v>0.29751733494171717</c:v>
                </c:pt>
                <c:pt idx="1">
                  <c:v>0.33036888681679566</c:v>
                </c:pt>
                <c:pt idx="2">
                  <c:v>0.29227781559296295</c:v>
                </c:pt>
                <c:pt idx="3">
                  <c:v>0.31632328937984261</c:v>
                </c:pt>
                <c:pt idx="4">
                  <c:v>0.34146351444147532</c:v>
                </c:pt>
                <c:pt idx="5">
                  <c:v>0.32546150703719468</c:v>
                </c:pt>
                <c:pt idx="6">
                  <c:v>0.31151969833573151</c:v>
                </c:pt>
                <c:pt idx="7">
                  <c:v>0.28094599697081685</c:v>
                </c:pt>
                <c:pt idx="8">
                  <c:v>0.31195950418076085</c:v>
                </c:pt>
                <c:pt idx="9">
                  <c:v>0.32406969307638067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9-471E-AAA7-FB22E5889A17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{20 min}'!$O$101:$O$120</c:f>
              <c:numCache>
                <c:formatCode>General</c:formatCode>
                <c:ptCount val="20"/>
                <c:pt idx="0">
                  <c:v>11.594705681191098</c:v>
                </c:pt>
                <c:pt idx="1">
                  <c:v>11.75214910355785</c:v>
                </c:pt>
                <c:pt idx="2">
                  <c:v>11.51945326576327</c:v>
                </c:pt>
                <c:pt idx="3">
                  <c:v>11.686055708621694</c:v>
                </c:pt>
                <c:pt idx="4">
                  <c:v>12.021397260369595</c:v>
                </c:pt>
                <c:pt idx="5">
                  <c:v>11.797985900779098</c:v>
                </c:pt>
                <c:pt idx="6">
                  <c:v>11.878482277806794</c:v>
                </c:pt>
                <c:pt idx="7">
                  <c:v>11.57397870045155</c:v>
                </c:pt>
                <c:pt idx="8">
                  <c:v>11.90780721273315</c:v>
                </c:pt>
                <c:pt idx="9">
                  <c:v>11.770048683622532</c:v>
                </c:pt>
              </c:numCache>
            </c:numRef>
          </c:xVal>
          <c:yVal>
            <c:numRef>
              <c:f>'Sheet1 {20 min}'!$S$101:$S$120</c:f>
              <c:numCache>
                <c:formatCode>General</c:formatCode>
                <c:ptCount val="20"/>
                <c:pt idx="0">
                  <c:v>0.33904129664331073</c:v>
                </c:pt>
                <c:pt idx="1">
                  <c:v>0.28796131303490652</c:v>
                </c:pt>
                <c:pt idx="2">
                  <c:v>0.3113749097441873</c:v>
                </c:pt>
                <c:pt idx="3">
                  <c:v>0.32663134648753694</c:v>
                </c:pt>
                <c:pt idx="4">
                  <c:v>0.27178247220433532</c:v>
                </c:pt>
                <c:pt idx="5">
                  <c:v>0.2940828223732504</c:v>
                </c:pt>
                <c:pt idx="6">
                  <c:v>0.32042920126113278</c:v>
                </c:pt>
                <c:pt idx="7">
                  <c:v>0.32393152348395615</c:v>
                </c:pt>
                <c:pt idx="8">
                  <c:v>0.30097545195444175</c:v>
                </c:pt>
                <c:pt idx="9">
                  <c:v>0.31083206013065307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9-471E-AAA7-FB22E588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78576"/>
        <c:axId val="902378992"/>
      </c:scatterChart>
      <c:valAx>
        <c:axId val="90237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2378992"/>
        <c:crosses val="autoZero"/>
        <c:crossBetween val="midCat"/>
      </c:valAx>
      <c:valAx>
        <c:axId val="902378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37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{21 min}'!$B$1:$B$804</c:f>
              <c:numCache>
                <c:formatCode>General</c:formatCode>
                <c:ptCount val="804"/>
                <c:pt idx="0">
                  <c:v>216.5</c:v>
                </c:pt>
                <c:pt idx="1">
                  <c:v>140</c:v>
                </c:pt>
                <c:pt idx="2">
                  <c:v>55.25</c:v>
                </c:pt>
                <c:pt idx="3">
                  <c:v>17.75</c:v>
                </c:pt>
                <c:pt idx="4">
                  <c:v>30.75</c:v>
                </c:pt>
                <c:pt idx="5">
                  <c:v>23.5</c:v>
                </c:pt>
                <c:pt idx="6">
                  <c:v>9.75</c:v>
                </c:pt>
                <c:pt idx="7">
                  <c:v>12.5</c:v>
                </c:pt>
                <c:pt idx="8">
                  <c:v>17</c:v>
                </c:pt>
                <c:pt idx="9">
                  <c:v>16.25</c:v>
                </c:pt>
                <c:pt idx="10">
                  <c:v>31.25</c:v>
                </c:pt>
                <c:pt idx="11">
                  <c:v>51.75</c:v>
                </c:pt>
                <c:pt idx="12">
                  <c:v>71.5</c:v>
                </c:pt>
                <c:pt idx="13">
                  <c:v>88.25</c:v>
                </c:pt>
                <c:pt idx="14">
                  <c:v>65.5</c:v>
                </c:pt>
                <c:pt idx="15">
                  <c:v>38.75</c:v>
                </c:pt>
                <c:pt idx="16">
                  <c:v>27.25</c:v>
                </c:pt>
                <c:pt idx="17">
                  <c:v>29</c:v>
                </c:pt>
                <c:pt idx="18">
                  <c:v>77</c:v>
                </c:pt>
                <c:pt idx="19">
                  <c:v>126.80000305175781</c:v>
                </c:pt>
                <c:pt idx="20">
                  <c:v>126.30000305175781</c:v>
                </c:pt>
                <c:pt idx="21">
                  <c:v>99.5</c:v>
                </c:pt>
                <c:pt idx="22">
                  <c:v>76.25</c:v>
                </c:pt>
                <c:pt idx="23">
                  <c:v>67.5</c:v>
                </c:pt>
                <c:pt idx="24">
                  <c:v>83.25</c:v>
                </c:pt>
                <c:pt idx="25">
                  <c:v>107.69999694824219</c:v>
                </c:pt>
                <c:pt idx="26">
                  <c:v>136.30000305175781</c:v>
                </c:pt>
                <c:pt idx="27">
                  <c:v>192.80000305175781</c:v>
                </c:pt>
                <c:pt idx="28">
                  <c:v>235.69999694824219</c:v>
                </c:pt>
                <c:pt idx="29">
                  <c:v>273.5</c:v>
                </c:pt>
                <c:pt idx="30">
                  <c:v>401.79998779296875</c:v>
                </c:pt>
                <c:pt idx="31">
                  <c:v>663</c:v>
                </c:pt>
                <c:pt idx="32">
                  <c:v>1235</c:v>
                </c:pt>
                <c:pt idx="33">
                  <c:v>2112</c:v>
                </c:pt>
                <c:pt idx="34">
                  <c:v>2521</c:v>
                </c:pt>
                <c:pt idx="35">
                  <c:v>1997</c:v>
                </c:pt>
                <c:pt idx="36">
                  <c:v>1213</c:v>
                </c:pt>
                <c:pt idx="37">
                  <c:v>813.5</c:v>
                </c:pt>
                <c:pt idx="38">
                  <c:v>712.79998779296875</c:v>
                </c:pt>
                <c:pt idx="39">
                  <c:v>567.5</c:v>
                </c:pt>
                <c:pt idx="40">
                  <c:v>333.5</c:v>
                </c:pt>
                <c:pt idx="41">
                  <c:v>153</c:v>
                </c:pt>
                <c:pt idx="42">
                  <c:v>55</c:v>
                </c:pt>
                <c:pt idx="43">
                  <c:v>39.25</c:v>
                </c:pt>
                <c:pt idx="44">
                  <c:v>62.25</c:v>
                </c:pt>
                <c:pt idx="45">
                  <c:v>62.25</c:v>
                </c:pt>
                <c:pt idx="46">
                  <c:v>39.75</c:v>
                </c:pt>
                <c:pt idx="47">
                  <c:v>31.75</c:v>
                </c:pt>
                <c:pt idx="48">
                  <c:v>34</c:v>
                </c:pt>
                <c:pt idx="49">
                  <c:v>24.5</c:v>
                </c:pt>
                <c:pt idx="50">
                  <c:v>45.5</c:v>
                </c:pt>
                <c:pt idx="51">
                  <c:v>86.25</c:v>
                </c:pt>
                <c:pt idx="52">
                  <c:v>84.75</c:v>
                </c:pt>
                <c:pt idx="53">
                  <c:v>66.25</c:v>
                </c:pt>
                <c:pt idx="54">
                  <c:v>72.5</c:v>
                </c:pt>
                <c:pt idx="55">
                  <c:v>87.25</c:v>
                </c:pt>
                <c:pt idx="56">
                  <c:v>76.75</c:v>
                </c:pt>
                <c:pt idx="57">
                  <c:v>54.5</c:v>
                </c:pt>
                <c:pt idx="58">
                  <c:v>53.5</c:v>
                </c:pt>
                <c:pt idx="59">
                  <c:v>91.75</c:v>
                </c:pt>
                <c:pt idx="60">
                  <c:v>135.5</c:v>
                </c:pt>
                <c:pt idx="61">
                  <c:v>120</c:v>
                </c:pt>
                <c:pt idx="62">
                  <c:v>70.75</c:v>
                </c:pt>
                <c:pt idx="63">
                  <c:v>48.25</c:v>
                </c:pt>
                <c:pt idx="64">
                  <c:v>52.25</c:v>
                </c:pt>
                <c:pt idx="65">
                  <c:v>91.25</c:v>
                </c:pt>
                <c:pt idx="66">
                  <c:v>143.30000305175781</c:v>
                </c:pt>
                <c:pt idx="67">
                  <c:v>135</c:v>
                </c:pt>
                <c:pt idx="68">
                  <c:v>160</c:v>
                </c:pt>
                <c:pt idx="69">
                  <c:v>307.5</c:v>
                </c:pt>
                <c:pt idx="70">
                  <c:v>449</c:v>
                </c:pt>
                <c:pt idx="71">
                  <c:v>748.5</c:v>
                </c:pt>
                <c:pt idx="72">
                  <c:v>1827</c:v>
                </c:pt>
                <c:pt idx="73">
                  <c:v>4373</c:v>
                </c:pt>
                <c:pt idx="74">
                  <c:v>8598</c:v>
                </c:pt>
                <c:pt idx="75">
                  <c:v>11710</c:v>
                </c:pt>
                <c:pt idx="76">
                  <c:v>10110</c:v>
                </c:pt>
                <c:pt idx="77">
                  <c:v>5553</c:v>
                </c:pt>
                <c:pt idx="78">
                  <c:v>2146</c:v>
                </c:pt>
                <c:pt idx="79">
                  <c:v>846.5</c:v>
                </c:pt>
                <c:pt idx="80">
                  <c:v>513.29998779296875</c:v>
                </c:pt>
                <c:pt idx="81">
                  <c:v>285.5</c:v>
                </c:pt>
                <c:pt idx="82">
                  <c:v>131</c:v>
                </c:pt>
                <c:pt idx="83">
                  <c:v>84.5</c:v>
                </c:pt>
                <c:pt idx="84">
                  <c:v>58.25</c:v>
                </c:pt>
                <c:pt idx="85">
                  <c:v>52.5</c:v>
                </c:pt>
                <c:pt idx="86">
                  <c:v>57.75</c:v>
                </c:pt>
                <c:pt idx="87">
                  <c:v>63.75</c:v>
                </c:pt>
                <c:pt idx="88">
                  <c:v>57.5</c:v>
                </c:pt>
                <c:pt idx="89">
                  <c:v>32.75</c:v>
                </c:pt>
                <c:pt idx="90">
                  <c:v>33.5</c:v>
                </c:pt>
                <c:pt idx="91">
                  <c:v>51.75</c:v>
                </c:pt>
                <c:pt idx="92">
                  <c:v>72</c:v>
                </c:pt>
                <c:pt idx="93">
                  <c:v>87</c:v>
                </c:pt>
                <c:pt idx="94">
                  <c:v>101.80000305175781</c:v>
                </c:pt>
                <c:pt idx="95">
                  <c:v>142.30000305175781</c:v>
                </c:pt>
                <c:pt idx="96">
                  <c:v>138.5</c:v>
                </c:pt>
                <c:pt idx="97">
                  <c:v>78.25</c:v>
                </c:pt>
                <c:pt idx="98">
                  <c:v>54.25</c:v>
                </c:pt>
                <c:pt idx="99">
                  <c:v>98</c:v>
                </c:pt>
                <c:pt idx="100">
                  <c:v>128.80000305175781</c:v>
                </c:pt>
                <c:pt idx="101">
                  <c:v>114.5</c:v>
                </c:pt>
                <c:pt idx="102">
                  <c:v>156.69999694824219</c:v>
                </c:pt>
                <c:pt idx="103">
                  <c:v>245</c:v>
                </c:pt>
                <c:pt idx="104">
                  <c:v>261.79998779296875</c:v>
                </c:pt>
                <c:pt idx="105">
                  <c:v>208.30000305175781</c:v>
                </c:pt>
                <c:pt idx="106">
                  <c:v>191.30000305175781</c:v>
                </c:pt>
                <c:pt idx="107">
                  <c:v>207</c:v>
                </c:pt>
                <c:pt idx="108">
                  <c:v>263.79998779296875</c:v>
                </c:pt>
                <c:pt idx="109">
                  <c:v>389.5</c:v>
                </c:pt>
                <c:pt idx="110">
                  <c:v>503</c:v>
                </c:pt>
                <c:pt idx="111">
                  <c:v>655.29998779296875</c:v>
                </c:pt>
                <c:pt idx="112">
                  <c:v>1061</c:v>
                </c:pt>
                <c:pt idx="113">
                  <c:v>2835</c:v>
                </c:pt>
                <c:pt idx="114">
                  <c:v>8809</c:v>
                </c:pt>
                <c:pt idx="115">
                  <c:v>20470</c:v>
                </c:pt>
                <c:pt idx="116">
                  <c:v>29630</c:v>
                </c:pt>
                <c:pt idx="117">
                  <c:v>25720</c:v>
                </c:pt>
                <c:pt idx="118">
                  <c:v>13860</c:v>
                </c:pt>
                <c:pt idx="119">
                  <c:v>5314</c:v>
                </c:pt>
                <c:pt idx="120">
                  <c:v>1913</c:v>
                </c:pt>
                <c:pt idx="121">
                  <c:v>771.29998779296875</c:v>
                </c:pt>
                <c:pt idx="122">
                  <c:v>363.20001220703125</c:v>
                </c:pt>
                <c:pt idx="123">
                  <c:v>255.30000305175781</c:v>
                </c:pt>
                <c:pt idx="124">
                  <c:v>200</c:v>
                </c:pt>
                <c:pt idx="125">
                  <c:v>137.69999694824219</c:v>
                </c:pt>
                <c:pt idx="126">
                  <c:v>127</c:v>
                </c:pt>
                <c:pt idx="127">
                  <c:v>200.5</c:v>
                </c:pt>
                <c:pt idx="128">
                  <c:v>229</c:v>
                </c:pt>
                <c:pt idx="129">
                  <c:v>141</c:v>
                </c:pt>
                <c:pt idx="130">
                  <c:v>79</c:v>
                </c:pt>
                <c:pt idx="131">
                  <c:v>109.69999694824219</c:v>
                </c:pt>
                <c:pt idx="132">
                  <c:v>149.80000305175781</c:v>
                </c:pt>
                <c:pt idx="133">
                  <c:v>152</c:v>
                </c:pt>
                <c:pt idx="134">
                  <c:v>125</c:v>
                </c:pt>
                <c:pt idx="135">
                  <c:v>78.25</c:v>
                </c:pt>
                <c:pt idx="136">
                  <c:v>70.75</c:v>
                </c:pt>
                <c:pt idx="137">
                  <c:v>91.75</c:v>
                </c:pt>
                <c:pt idx="138">
                  <c:v>85</c:v>
                </c:pt>
                <c:pt idx="139">
                  <c:v>68.5</c:v>
                </c:pt>
                <c:pt idx="140">
                  <c:v>158.5</c:v>
                </c:pt>
                <c:pt idx="141">
                  <c:v>322</c:v>
                </c:pt>
                <c:pt idx="142">
                  <c:v>325</c:v>
                </c:pt>
                <c:pt idx="143">
                  <c:v>217.19999694824219</c:v>
                </c:pt>
                <c:pt idx="144">
                  <c:v>186.69999694824219</c:v>
                </c:pt>
                <c:pt idx="145">
                  <c:v>232.5</c:v>
                </c:pt>
                <c:pt idx="146">
                  <c:v>241.30000305175781</c:v>
                </c:pt>
                <c:pt idx="147">
                  <c:v>200.19999694824219</c:v>
                </c:pt>
                <c:pt idx="148">
                  <c:v>186.69999694824219</c:v>
                </c:pt>
                <c:pt idx="149">
                  <c:v>184.69999694824219</c:v>
                </c:pt>
                <c:pt idx="150">
                  <c:v>168</c:v>
                </c:pt>
                <c:pt idx="151">
                  <c:v>192</c:v>
                </c:pt>
                <c:pt idx="152">
                  <c:v>373</c:v>
                </c:pt>
                <c:pt idx="153">
                  <c:v>964.79998779296875</c:v>
                </c:pt>
                <c:pt idx="154">
                  <c:v>3324</c:v>
                </c:pt>
                <c:pt idx="155">
                  <c:v>12130</c:v>
                </c:pt>
                <c:pt idx="156">
                  <c:v>31870</c:v>
                </c:pt>
                <c:pt idx="157">
                  <c:v>49920</c:v>
                </c:pt>
                <c:pt idx="158">
                  <c:v>44890</c:v>
                </c:pt>
                <c:pt idx="159">
                  <c:v>23470</c:v>
                </c:pt>
                <c:pt idx="160">
                  <c:v>7886</c:v>
                </c:pt>
                <c:pt idx="161">
                  <c:v>2189</c:v>
                </c:pt>
                <c:pt idx="162">
                  <c:v>665.20001220703125</c:v>
                </c:pt>
                <c:pt idx="163">
                  <c:v>509</c:v>
                </c:pt>
                <c:pt idx="164">
                  <c:v>476.5</c:v>
                </c:pt>
                <c:pt idx="165">
                  <c:v>319.5</c:v>
                </c:pt>
                <c:pt idx="166">
                  <c:v>240.80000305175781</c:v>
                </c:pt>
                <c:pt idx="167">
                  <c:v>231.69999694824219</c:v>
                </c:pt>
                <c:pt idx="168">
                  <c:v>226</c:v>
                </c:pt>
                <c:pt idx="169">
                  <c:v>225</c:v>
                </c:pt>
                <c:pt idx="170">
                  <c:v>187.69999694824219</c:v>
                </c:pt>
                <c:pt idx="171">
                  <c:v>183.30000305175781</c:v>
                </c:pt>
                <c:pt idx="172">
                  <c:v>238.19999694824219</c:v>
                </c:pt>
                <c:pt idx="173">
                  <c:v>219</c:v>
                </c:pt>
                <c:pt idx="174">
                  <c:v>134.69999694824219</c:v>
                </c:pt>
                <c:pt idx="175">
                  <c:v>88.5</c:v>
                </c:pt>
                <c:pt idx="176">
                  <c:v>110.30000305175781</c:v>
                </c:pt>
                <c:pt idx="177">
                  <c:v>153.80000305175781</c:v>
                </c:pt>
                <c:pt idx="178">
                  <c:v>158</c:v>
                </c:pt>
                <c:pt idx="179">
                  <c:v>126.30000305175781</c:v>
                </c:pt>
                <c:pt idx="180">
                  <c:v>120.19999694824219</c:v>
                </c:pt>
                <c:pt idx="181">
                  <c:v>140.80000305175781</c:v>
                </c:pt>
                <c:pt idx="182">
                  <c:v>147</c:v>
                </c:pt>
                <c:pt idx="183">
                  <c:v>189</c:v>
                </c:pt>
                <c:pt idx="184">
                  <c:v>265.5</c:v>
                </c:pt>
                <c:pt idx="185">
                  <c:v>300.70001220703125</c:v>
                </c:pt>
                <c:pt idx="186">
                  <c:v>275.5</c:v>
                </c:pt>
                <c:pt idx="187">
                  <c:v>208.5</c:v>
                </c:pt>
                <c:pt idx="188">
                  <c:v>152.30000305175781</c:v>
                </c:pt>
                <c:pt idx="189">
                  <c:v>137.69999694824219</c:v>
                </c:pt>
                <c:pt idx="190">
                  <c:v>238</c:v>
                </c:pt>
                <c:pt idx="191">
                  <c:v>379.5</c:v>
                </c:pt>
                <c:pt idx="192">
                  <c:v>478.5</c:v>
                </c:pt>
                <c:pt idx="193">
                  <c:v>741.79998779296875</c:v>
                </c:pt>
                <c:pt idx="194">
                  <c:v>1320</c:v>
                </c:pt>
                <c:pt idx="195">
                  <c:v>3789</c:v>
                </c:pt>
                <c:pt idx="196">
                  <c:v>14220</c:v>
                </c:pt>
                <c:pt idx="197">
                  <c:v>39330</c:v>
                </c:pt>
                <c:pt idx="198">
                  <c:v>62990</c:v>
                </c:pt>
                <c:pt idx="199">
                  <c:v>56680</c:v>
                </c:pt>
                <c:pt idx="200">
                  <c:v>29180</c:v>
                </c:pt>
                <c:pt idx="201">
                  <c:v>9283</c:v>
                </c:pt>
                <c:pt idx="202">
                  <c:v>2477</c:v>
                </c:pt>
                <c:pt idx="203">
                  <c:v>965.20001220703125</c:v>
                </c:pt>
                <c:pt idx="204">
                  <c:v>572.79998779296875</c:v>
                </c:pt>
                <c:pt idx="205">
                  <c:v>377.5</c:v>
                </c:pt>
                <c:pt idx="206">
                  <c:v>286.20001220703125</c:v>
                </c:pt>
                <c:pt idx="207">
                  <c:v>281.5</c:v>
                </c:pt>
                <c:pt idx="208">
                  <c:v>265.5</c:v>
                </c:pt>
                <c:pt idx="209">
                  <c:v>242</c:v>
                </c:pt>
                <c:pt idx="210">
                  <c:v>252.30000305175781</c:v>
                </c:pt>
                <c:pt idx="211">
                  <c:v>237</c:v>
                </c:pt>
                <c:pt idx="212">
                  <c:v>171.5</c:v>
                </c:pt>
                <c:pt idx="213">
                  <c:v>143.30000305175781</c:v>
                </c:pt>
                <c:pt idx="214">
                  <c:v>173.80000305175781</c:v>
                </c:pt>
                <c:pt idx="215">
                  <c:v>170</c:v>
                </c:pt>
                <c:pt idx="216">
                  <c:v>157.30000305175781</c:v>
                </c:pt>
                <c:pt idx="217">
                  <c:v>255.80000305175781</c:v>
                </c:pt>
                <c:pt idx="218">
                  <c:v>347.29998779296875</c:v>
                </c:pt>
                <c:pt idx="219">
                  <c:v>274</c:v>
                </c:pt>
                <c:pt idx="220">
                  <c:v>190.80000305175781</c:v>
                </c:pt>
                <c:pt idx="221">
                  <c:v>221</c:v>
                </c:pt>
                <c:pt idx="222">
                  <c:v>216.5</c:v>
                </c:pt>
                <c:pt idx="223">
                  <c:v>170.19999694824219</c:v>
                </c:pt>
                <c:pt idx="224">
                  <c:v>188.30000305175781</c:v>
                </c:pt>
                <c:pt idx="225">
                  <c:v>237</c:v>
                </c:pt>
                <c:pt idx="226">
                  <c:v>262.29998779296875</c:v>
                </c:pt>
                <c:pt idx="227">
                  <c:v>243.30000305175781</c:v>
                </c:pt>
                <c:pt idx="228">
                  <c:v>245.80000305175781</c:v>
                </c:pt>
                <c:pt idx="229">
                  <c:v>275</c:v>
                </c:pt>
                <c:pt idx="230">
                  <c:v>244.19999694824219</c:v>
                </c:pt>
                <c:pt idx="231">
                  <c:v>227.30000305175781</c:v>
                </c:pt>
                <c:pt idx="232">
                  <c:v>273.5</c:v>
                </c:pt>
                <c:pt idx="233">
                  <c:v>353.79998779296875</c:v>
                </c:pt>
                <c:pt idx="234">
                  <c:v>554.29998779296875</c:v>
                </c:pt>
                <c:pt idx="235">
                  <c:v>1119</c:v>
                </c:pt>
                <c:pt idx="236">
                  <c:v>3156</c:v>
                </c:pt>
                <c:pt idx="237">
                  <c:v>12450</c:v>
                </c:pt>
                <c:pt idx="238">
                  <c:v>35750</c:v>
                </c:pt>
                <c:pt idx="239">
                  <c:v>58180</c:v>
                </c:pt>
                <c:pt idx="240">
                  <c:v>52980</c:v>
                </c:pt>
                <c:pt idx="241">
                  <c:v>27300</c:v>
                </c:pt>
                <c:pt idx="242">
                  <c:v>8535</c:v>
                </c:pt>
                <c:pt idx="243">
                  <c:v>2352</c:v>
                </c:pt>
                <c:pt idx="244">
                  <c:v>1015</c:v>
                </c:pt>
                <c:pt idx="245">
                  <c:v>664.29998779296875</c:v>
                </c:pt>
                <c:pt idx="246">
                  <c:v>549.70001220703125</c:v>
                </c:pt>
                <c:pt idx="247">
                  <c:v>437.79998779296875</c:v>
                </c:pt>
                <c:pt idx="248">
                  <c:v>303.5</c:v>
                </c:pt>
                <c:pt idx="249">
                  <c:v>288.20001220703125</c:v>
                </c:pt>
                <c:pt idx="250">
                  <c:v>304</c:v>
                </c:pt>
                <c:pt idx="251">
                  <c:v>297.29998779296875</c:v>
                </c:pt>
                <c:pt idx="252">
                  <c:v>236.80000305175781</c:v>
                </c:pt>
                <c:pt idx="253">
                  <c:v>142</c:v>
                </c:pt>
                <c:pt idx="254">
                  <c:v>109</c:v>
                </c:pt>
                <c:pt idx="255">
                  <c:v>114</c:v>
                </c:pt>
                <c:pt idx="256">
                  <c:v>114.30000305175781</c:v>
                </c:pt>
                <c:pt idx="257">
                  <c:v>150.80000305175781</c:v>
                </c:pt>
                <c:pt idx="258">
                  <c:v>195.5</c:v>
                </c:pt>
                <c:pt idx="259">
                  <c:v>176</c:v>
                </c:pt>
                <c:pt idx="260">
                  <c:v>123.19999694824219</c:v>
                </c:pt>
                <c:pt idx="261">
                  <c:v>87</c:v>
                </c:pt>
                <c:pt idx="262">
                  <c:v>133.30000305175781</c:v>
                </c:pt>
                <c:pt idx="263">
                  <c:v>223.69999694824219</c:v>
                </c:pt>
                <c:pt idx="264">
                  <c:v>211.80000305175781</c:v>
                </c:pt>
                <c:pt idx="265">
                  <c:v>186.5</c:v>
                </c:pt>
                <c:pt idx="266">
                  <c:v>226</c:v>
                </c:pt>
                <c:pt idx="267">
                  <c:v>248</c:v>
                </c:pt>
                <c:pt idx="268">
                  <c:v>251</c:v>
                </c:pt>
                <c:pt idx="269">
                  <c:v>269</c:v>
                </c:pt>
                <c:pt idx="270">
                  <c:v>320.29998779296875</c:v>
                </c:pt>
                <c:pt idx="271">
                  <c:v>327</c:v>
                </c:pt>
                <c:pt idx="272">
                  <c:v>284.5</c:v>
                </c:pt>
                <c:pt idx="273">
                  <c:v>335.5</c:v>
                </c:pt>
                <c:pt idx="274">
                  <c:v>480</c:v>
                </c:pt>
                <c:pt idx="275">
                  <c:v>717.79998779296875</c:v>
                </c:pt>
                <c:pt idx="276">
                  <c:v>1253</c:v>
                </c:pt>
                <c:pt idx="277">
                  <c:v>3146</c:v>
                </c:pt>
                <c:pt idx="278">
                  <c:v>10590</c:v>
                </c:pt>
                <c:pt idx="279">
                  <c:v>27740</c:v>
                </c:pt>
                <c:pt idx="280">
                  <c:v>44260</c:v>
                </c:pt>
                <c:pt idx="281">
                  <c:v>40700</c:v>
                </c:pt>
                <c:pt idx="282">
                  <c:v>21280</c:v>
                </c:pt>
                <c:pt idx="283">
                  <c:v>6969</c:v>
                </c:pt>
                <c:pt idx="284">
                  <c:v>2288</c:v>
                </c:pt>
                <c:pt idx="285">
                  <c:v>1126</c:v>
                </c:pt>
                <c:pt idx="286">
                  <c:v>780.5</c:v>
                </c:pt>
                <c:pt idx="287">
                  <c:v>572</c:v>
                </c:pt>
                <c:pt idx="288">
                  <c:v>422</c:v>
                </c:pt>
                <c:pt idx="289">
                  <c:v>291</c:v>
                </c:pt>
                <c:pt idx="290">
                  <c:v>151</c:v>
                </c:pt>
                <c:pt idx="291">
                  <c:v>94.5</c:v>
                </c:pt>
                <c:pt idx="292">
                  <c:v>177</c:v>
                </c:pt>
                <c:pt idx="293">
                  <c:v>213.5</c:v>
                </c:pt>
                <c:pt idx="294">
                  <c:v>128</c:v>
                </c:pt>
                <c:pt idx="295">
                  <c:v>92.5</c:v>
                </c:pt>
                <c:pt idx="296">
                  <c:v>116.30000305175781</c:v>
                </c:pt>
                <c:pt idx="297">
                  <c:v>114.80000305175781</c:v>
                </c:pt>
                <c:pt idx="298">
                  <c:v>80.75</c:v>
                </c:pt>
                <c:pt idx="299">
                  <c:v>77</c:v>
                </c:pt>
                <c:pt idx="300">
                  <c:v>110</c:v>
                </c:pt>
                <c:pt idx="301">
                  <c:v>115.5</c:v>
                </c:pt>
                <c:pt idx="302">
                  <c:v>130.5</c:v>
                </c:pt>
                <c:pt idx="303">
                  <c:v>140</c:v>
                </c:pt>
                <c:pt idx="304">
                  <c:v>101.30000305175781</c:v>
                </c:pt>
                <c:pt idx="305">
                  <c:v>83.25</c:v>
                </c:pt>
                <c:pt idx="306">
                  <c:v>103.80000305175781</c:v>
                </c:pt>
                <c:pt idx="307">
                  <c:v>129.80000305175781</c:v>
                </c:pt>
                <c:pt idx="308">
                  <c:v>167</c:v>
                </c:pt>
                <c:pt idx="309">
                  <c:v>214.30000305175781</c:v>
                </c:pt>
                <c:pt idx="310">
                  <c:v>223.69999694824219</c:v>
                </c:pt>
                <c:pt idx="311">
                  <c:v>207.19999694824219</c:v>
                </c:pt>
                <c:pt idx="312">
                  <c:v>239.5</c:v>
                </c:pt>
                <c:pt idx="313">
                  <c:v>265.79998779296875</c:v>
                </c:pt>
                <c:pt idx="314">
                  <c:v>289</c:v>
                </c:pt>
                <c:pt idx="315">
                  <c:v>390.5</c:v>
                </c:pt>
                <c:pt idx="316">
                  <c:v>608.20001220703125</c:v>
                </c:pt>
                <c:pt idx="317">
                  <c:v>1201</c:v>
                </c:pt>
                <c:pt idx="318">
                  <c:v>3124</c:v>
                </c:pt>
                <c:pt idx="319">
                  <c:v>9462</c:v>
                </c:pt>
                <c:pt idx="320">
                  <c:v>23590</c:v>
                </c:pt>
                <c:pt idx="321">
                  <c:v>36990</c:v>
                </c:pt>
                <c:pt idx="322">
                  <c:v>34130</c:v>
                </c:pt>
                <c:pt idx="323">
                  <c:v>18640</c:v>
                </c:pt>
                <c:pt idx="324">
                  <c:v>6624</c:v>
                </c:pt>
                <c:pt idx="325">
                  <c:v>2184</c:v>
                </c:pt>
                <c:pt idx="326">
                  <c:v>965.79998779296875</c:v>
                </c:pt>
                <c:pt idx="327">
                  <c:v>557.5</c:v>
                </c:pt>
                <c:pt idx="328">
                  <c:v>382.79998779296875</c:v>
                </c:pt>
                <c:pt idx="329">
                  <c:v>231.5</c:v>
                </c:pt>
                <c:pt idx="330">
                  <c:v>165.80000305175781</c:v>
                </c:pt>
                <c:pt idx="331">
                  <c:v>224</c:v>
                </c:pt>
                <c:pt idx="332">
                  <c:v>242.19999694824219</c:v>
                </c:pt>
                <c:pt idx="333">
                  <c:v>171.5</c:v>
                </c:pt>
                <c:pt idx="334">
                  <c:v>149.80000305175781</c:v>
                </c:pt>
                <c:pt idx="335">
                  <c:v>145.5</c:v>
                </c:pt>
                <c:pt idx="336">
                  <c:v>100.80000305175781</c:v>
                </c:pt>
                <c:pt idx="337">
                  <c:v>69.75</c:v>
                </c:pt>
                <c:pt idx="338">
                  <c:v>51</c:v>
                </c:pt>
                <c:pt idx="339">
                  <c:v>55.25</c:v>
                </c:pt>
                <c:pt idx="340">
                  <c:v>114.80000305175781</c:v>
                </c:pt>
                <c:pt idx="341">
                  <c:v>163.5</c:v>
                </c:pt>
                <c:pt idx="342">
                  <c:v>151.30000305175781</c:v>
                </c:pt>
                <c:pt idx="343">
                  <c:v>141.5</c:v>
                </c:pt>
                <c:pt idx="344">
                  <c:v>165.30000305175781</c:v>
                </c:pt>
                <c:pt idx="345">
                  <c:v>204</c:v>
                </c:pt>
                <c:pt idx="346">
                  <c:v>247</c:v>
                </c:pt>
                <c:pt idx="347">
                  <c:v>233.30000305175781</c:v>
                </c:pt>
                <c:pt idx="348">
                  <c:v>186.30000305175781</c:v>
                </c:pt>
                <c:pt idx="349">
                  <c:v>196.80000305175781</c:v>
                </c:pt>
                <c:pt idx="350">
                  <c:v>210.30000305175781</c:v>
                </c:pt>
                <c:pt idx="351">
                  <c:v>212.69999694824219</c:v>
                </c:pt>
                <c:pt idx="352">
                  <c:v>269.70001220703125</c:v>
                </c:pt>
                <c:pt idx="353">
                  <c:v>308.29998779296875</c:v>
                </c:pt>
                <c:pt idx="354">
                  <c:v>307.20001220703125</c:v>
                </c:pt>
                <c:pt idx="355">
                  <c:v>376.5</c:v>
                </c:pt>
                <c:pt idx="356">
                  <c:v>531</c:v>
                </c:pt>
                <c:pt idx="357">
                  <c:v>764.29998779296875</c:v>
                </c:pt>
                <c:pt idx="358">
                  <c:v>1266</c:v>
                </c:pt>
                <c:pt idx="359">
                  <c:v>2868</c:v>
                </c:pt>
                <c:pt idx="360">
                  <c:v>9288</c:v>
                </c:pt>
                <c:pt idx="361">
                  <c:v>24250</c:v>
                </c:pt>
                <c:pt idx="362">
                  <c:v>39700</c:v>
                </c:pt>
                <c:pt idx="363">
                  <c:v>39350</c:v>
                </c:pt>
                <c:pt idx="364">
                  <c:v>23540</c:v>
                </c:pt>
                <c:pt idx="365">
                  <c:v>8989</c:v>
                </c:pt>
                <c:pt idx="366">
                  <c:v>2827</c:v>
                </c:pt>
                <c:pt idx="367">
                  <c:v>1053</c:v>
                </c:pt>
                <c:pt idx="368">
                  <c:v>568.79998779296875</c:v>
                </c:pt>
                <c:pt idx="369">
                  <c:v>382.20001220703125</c:v>
                </c:pt>
                <c:pt idx="370">
                  <c:v>210.5</c:v>
                </c:pt>
                <c:pt idx="371">
                  <c:v>129.30000305175781</c:v>
                </c:pt>
                <c:pt idx="372">
                  <c:v>183.30000305175781</c:v>
                </c:pt>
                <c:pt idx="373">
                  <c:v>222.80000305175781</c:v>
                </c:pt>
                <c:pt idx="374">
                  <c:v>194</c:v>
                </c:pt>
                <c:pt idx="375">
                  <c:v>140.30000305175781</c:v>
                </c:pt>
                <c:pt idx="376">
                  <c:v>86</c:v>
                </c:pt>
                <c:pt idx="377">
                  <c:v>72.25</c:v>
                </c:pt>
                <c:pt idx="378">
                  <c:v>93.25</c:v>
                </c:pt>
                <c:pt idx="379">
                  <c:v>86</c:v>
                </c:pt>
                <c:pt idx="380">
                  <c:v>83</c:v>
                </c:pt>
                <c:pt idx="381">
                  <c:v>132.69999694824219</c:v>
                </c:pt>
                <c:pt idx="382">
                  <c:v>163.80000305175781</c:v>
                </c:pt>
                <c:pt idx="383">
                  <c:v>152.30000305175781</c:v>
                </c:pt>
                <c:pt idx="384">
                  <c:v>160.5</c:v>
                </c:pt>
                <c:pt idx="385">
                  <c:v>167.5</c:v>
                </c:pt>
                <c:pt idx="386">
                  <c:v>180.80000305175781</c:v>
                </c:pt>
                <c:pt idx="387">
                  <c:v>264</c:v>
                </c:pt>
                <c:pt idx="388">
                  <c:v>298.5</c:v>
                </c:pt>
                <c:pt idx="389">
                  <c:v>208.5</c:v>
                </c:pt>
                <c:pt idx="390">
                  <c:v>139.80000305175781</c:v>
                </c:pt>
                <c:pt idx="391">
                  <c:v>175.19999694824219</c:v>
                </c:pt>
                <c:pt idx="392">
                  <c:v>222.80000305175781</c:v>
                </c:pt>
                <c:pt idx="393">
                  <c:v>210.30000305175781</c:v>
                </c:pt>
                <c:pt idx="394">
                  <c:v>212.30000305175781</c:v>
                </c:pt>
                <c:pt idx="395">
                  <c:v>272</c:v>
                </c:pt>
                <c:pt idx="396">
                  <c:v>383.29998779296875</c:v>
                </c:pt>
                <c:pt idx="397">
                  <c:v>568.29998779296875</c:v>
                </c:pt>
                <c:pt idx="398">
                  <c:v>810.70001220703125</c:v>
                </c:pt>
                <c:pt idx="399">
                  <c:v>1182</c:v>
                </c:pt>
                <c:pt idx="400">
                  <c:v>3001</c:v>
                </c:pt>
                <c:pt idx="401">
                  <c:v>11390</c:v>
                </c:pt>
                <c:pt idx="402">
                  <c:v>32300</c:v>
                </c:pt>
                <c:pt idx="403">
                  <c:v>54110</c:v>
                </c:pt>
                <c:pt idx="404">
                  <c:v>52320</c:v>
                </c:pt>
                <c:pt idx="405">
                  <c:v>29650</c:v>
                </c:pt>
                <c:pt idx="406">
                  <c:v>10480</c:v>
                </c:pt>
                <c:pt idx="407">
                  <c:v>2957</c:v>
                </c:pt>
                <c:pt idx="408">
                  <c:v>1127</c:v>
                </c:pt>
                <c:pt idx="409">
                  <c:v>647.79998779296875</c:v>
                </c:pt>
                <c:pt idx="410">
                  <c:v>388</c:v>
                </c:pt>
                <c:pt idx="411">
                  <c:v>314</c:v>
                </c:pt>
                <c:pt idx="412">
                  <c:v>345.5</c:v>
                </c:pt>
                <c:pt idx="413">
                  <c:v>322.29998779296875</c:v>
                </c:pt>
                <c:pt idx="414">
                  <c:v>243.5</c:v>
                </c:pt>
                <c:pt idx="415">
                  <c:v>198.80000305175781</c:v>
                </c:pt>
                <c:pt idx="416">
                  <c:v>171</c:v>
                </c:pt>
                <c:pt idx="417">
                  <c:v>142</c:v>
                </c:pt>
                <c:pt idx="418">
                  <c:v>134</c:v>
                </c:pt>
                <c:pt idx="419">
                  <c:v>161.69999694824219</c:v>
                </c:pt>
                <c:pt idx="420">
                  <c:v>234.5</c:v>
                </c:pt>
                <c:pt idx="421">
                  <c:v>245</c:v>
                </c:pt>
                <c:pt idx="422">
                  <c:v>158</c:v>
                </c:pt>
                <c:pt idx="423">
                  <c:v>121</c:v>
                </c:pt>
                <c:pt idx="424">
                  <c:v>153.80000305175781</c:v>
                </c:pt>
                <c:pt idx="425">
                  <c:v>176.80000305175781</c:v>
                </c:pt>
                <c:pt idx="426">
                  <c:v>181.69999694824219</c:v>
                </c:pt>
                <c:pt idx="427">
                  <c:v>196</c:v>
                </c:pt>
                <c:pt idx="428">
                  <c:v>212.5</c:v>
                </c:pt>
                <c:pt idx="429">
                  <c:v>260.29998779296875</c:v>
                </c:pt>
                <c:pt idx="430">
                  <c:v>333.70001220703125</c:v>
                </c:pt>
                <c:pt idx="431">
                  <c:v>333.29998779296875</c:v>
                </c:pt>
                <c:pt idx="432">
                  <c:v>262.5</c:v>
                </c:pt>
                <c:pt idx="433">
                  <c:v>223</c:v>
                </c:pt>
                <c:pt idx="434">
                  <c:v>222.80000305175781</c:v>
                </c:pt>
                <c:pt idx="435">
                  <c:v>220.80000305175781</c:v>
                </c:pt>
                <c:pt idx="436">
                  <c:v>271.5</c:v>
                </c:pt>
                <c:pt idx="437">
                  <c:v>342.20001220703125</c:v>
                </c:pt>
                <c:pt idx="438">
                  <c:v>482.5</c:v>
                </c:pt>
                <c:pt idx="439">
                  <c:v>821.5</c:v>
                </c:pt>
                <c:pt idx="440">
                  <c:v>1492</c:v>
                </c:pt>
                <c:pt idx="441">
                  <c:v>3876</c:v>
                </c:pt>
                <c:pt idx="442">
                  <c:v>14030</c:v>
                </c:pt>
                <c:pt idx="443">
                  <c:v>42960</c:v>
                </c:pt>
                <c:pt idx="444">
                  <c:v>77200</c:v>
                </c:pt>
                <c:pt idx="445">
                  <c:v>76380</c:v>
                </c:pt>
                <c:pt idx="446">
                  <c:v>41440</c:v>
                </c:pt>
                <c:pt idx="447">
                  <c:v>12780</c:v>
                </c:pt>
                <c:pt idx="448">
                  <c:v>3191</c:v>
                </c:pt>
                <c:pt idx="449">
                  <c:v>1351</c:v>
                </c:pt>
                <c:pt idx="450">
                  <c:v>907</c:v>
                </c:pt>
                <c:pt idx="451">
                  <c:v>708.5</c:v>
                </c:pt>
                <c:pt idx="452">
                  <c:v>593.29998779296875</c:v>
                </c:pt>
                <c:pt idx="453">
                  <c:v>461.5</c:v>
                </c:pt>
                <c:pt idx="454">
                  <c:v>316</c:v>
                </c:pt>
                <c:pt idx="455">
                  <c:v>287.70001220703125</c:v>
                </c:pt>
                <c:pt idx="456">
                  <c:v>296.20001220703125</c:v>
                </c:pt>
                <c:pt idx="457">
                  <c:v>241.80000305175781</c:v>
                </c:pt>
                <c:pt idx="458">
                  <c:v>196.5</c:v>
                </c:pt>
                <c:pt idx="459">
                  <c:v>205</c:v>
                </c:pt>
                <c:pt idx="460">
                  <c:v>236.19999694824219</c:v>
                </c:pt>
                <c:pt idx="461">
                  <c:v>234</c:v>
                </c:pt>
                <c:pt idx="462">
                  <c:v>216</c:v>
                </c:pt>
                <c:pt idx="463">
                  <c:v>229.69999694824219</c:v>
                </c:pt>
                <c:pt idx="464">
                  <c:v>275.5</c:v>
                </c:pt>
                <c:pt idx="465">
                  <c:v>296.70001220703125</c:v>
                </c:pt>
                <c:pt idx="466">
                  <c:v>286</c:v>
                </c:pt>
                <c:pt idx="467">
                  <c:v>289.79998779296875</c:v>
                </c:pt>
                <c:pt idx="468">
                  <c:v>287.29998779296875</c:v>
                </c:pt>
                <c:pt idx="469">
                  <c:v>282</c:v>
                </c:pt>
                <c:pt idx="470">
                  <c:v>268</c:v>
                </c:pt>
                <c:pt idx="471">
                  <c:v>213.5</c:v>
                </c:pt>
                <c:pt idx="472">
                  <c:v>214.80000305175781</c:v>
                </c:pt>
                <c:pt idx="473">
                  <c:v>320.5</c:v>
                </c:pt>
                <c:pt idx="474">
                  <c:v>396.20001220703125</c:v>
                </c:pt>
                <c:pt idx="475">
                  <c:v>363.20001220703125</c:v>
                </c:pt>
                <c:pt idx="476">
                  <c:v>348.5</c:v>
                </c:pt>
                <c:pt idx="477">
                  <c:v>395.29998779296875</c:v>
                </c:pt>
                <c:pt idx="478">
                  <c:v>480.79998779296875</c:v>
                </c:pt>
                <c:pt idx="479">
                  <c:v>625.5</c:v>
                </c:pt>
                <c:pt idx="480">
                  <c:v>791.79998779296875</c:v>
                </c:pt>
                <c:pt idx="481">
                  <c:v>1288</c:v>
                </c:pt>
                <c:pt idx="482">
                  <c:v>3420</c:v>
                </c:pt>
                <c:pt idx="483">
                  <c:v>15700</c:v>
                </c:pt>
                <c:pt idx="484">
                  <c:v>54880</c:v>
                </c:pt>
                <c:pt idx="485">
                  <c:v>99550</c:v>
                </c:pt>
                <c:pt idx="486">
                  <c:v>94860</c:v>
                </c:pt>
                <c:pt idx="487">
                  <c:v>49380</c:v>
                </c:pt>
                <c:pt idx="488">
                  <c:v>15480</c:v>
                </c:pt>
                <c:pt idx="489">
                  <c:v>4061</c:v>
                </c:pt>
                <c:pt idx="490">
                  <c:v>1270</c:v>
                </c:pt>
                <c:pt idx="491">
                  <c:v>721.79998779296875</c:v>
                </c:pt>
                <c:pt idx="492">
                  <c:v>667.5</c:v>
                </c:pt>
                <c:pt idx="493">
                  <c:v>594</c:v>
                </c:pt>
                <c:pt idx="494">
                  <c:v>466</c:v>
                </c:pt>
                <c:pt idx="495">
                  <c:v>300</c:v>
                </c:pt>
                <c:pt idx="496">
                  <c:v>235</c:v>
                </c:pt>
                <c:pt idx="497">
                  <c:v>312.70001220703125</c:v>
                </c:pt>
                <c:pt idx="498">
                  <c:v>369</c:v>
                </c:pt>
                <c:pt idx="499">
                  <c:v>347.79998779296875</c:v>
                </c:pt>
                <c:pt idx="500">
                  <c:v>335.29998779296875</c:v>
                </c:pt>
                <c:pt idx="501">
                  <c:v>249.80000305175781</c:v>
                </c:pt>
                <c:pt idx="502">
                  <c:v>139.80000305175781</c:v>
                </c:pt>
                <c:pt idx="503">
                  <c:v>144.80000305175781</c:v>
                </c:pt>
                <c:pt idx="504">
                  <c:v>248.69999694824219</c:v>
                </c:pt>
                <c:pt idx="505">
                  <c:v>345</c:v>
                </c:pt>
                <c:pt idx="506">
                  <c:v>304.5</c:v>
                </c:pt>
                <c:pt idx="507">
                  <c:v>238.80000305175781</c:v>
                </c:pt>
                <c:pt idx="508">
                  <c:v>260.70001220703125</c:v>
                </c:pt>
                <c:pt idx="509">
                  <c:v>278.79998779296875</c:v>
                </c:pt>
                <c:pt idx="510">
                  <c:v>282.79998779296875</c:v>
                </c:pt>
                <c:pt idx="511">
                  <c:v>334.5</c:v>
                </c:pt>
                <c:pt idx="512">
                  <c:v>378.29998779296875</c:v>
                </c:pt>
                <c:pt idx="513">
                  <c:v>414.5</c:v>
                </c:pt>
                <c:pt idx="514">
                  <c:v>413.79998779296875</c:v>
                </c:pt>
                <c:pt idx="515">
                  <c:v>351</c:v>
                </c:pt>
                <c:pt idx="516">
                  <c:v>375.70001220703125</c:v>
                </c:pt>
                <c:pt idx="517">
                  <c:v>426.5</c:v>
                </c:pt>
                <c:pt idx="518">
                  <c:v>416.5</c:v>
                </c:pt>
                <c:pt idx="519">
                  <c:v>490.70001220703125</c:v>
                </c:pt>
                <c:pt idx="520">
                  <c:v>605</c:v>
                </c:pt>
                <c:pt idx="521">
                  <c:v>712.20001220703125</c:v>
                </c:pt>
                <c:pt idx="522">
                  <c:v>1198</c:v>
                </c:pt>
                <c:pt idx="523">
                  <c:v>3984</c:v>
                </c:pt>
                <c:pt idx="524">
                  <c:v>19060</c:v>
                </c:pt>
                <c:pt idx="525">
                  <c:v>63690</c:v>
                </c:pt>
                <c:pt idx="526">
                  <c:v>112400</c:v>
                </c:pt>
                <c:pt idx="527">
                  <c:v>103800</c:v>
                </c:pt>
                <c:pt idx="528">
                  <c:v>50140</c:v>
                </c:pt>
                <c:pt idx="529">
                  <c:v>13100</c:v>
                </c:pt>
                <c:pt idx="530">
                  <c:v>2958</c:v>
                </c:pt>
                <c:pt idx="531">
                  <c:v>1317</c:v>
                </c:pt>
                <c:pt idx="532">
                  <c:v>974</c:v>
                </c:pt>
                <c:pt idx="533">
                  <c:v>740.20001220703125</c:v>
                </c:pt>
                <c:pt idx="534">
                  <c:v>512</c:v>
                </c:pt>
                <c:pt idx="535">
                  <c:v>354</c:v>
                </c:pt>
                <c:pt idx="536">
                  <c:v>295</c:v>
                </c:pt>
                <c:pt idx="537">
                  <c:v>316.29998779296875</c:v>
                </c:pt>
                <c:pt idx="538">
                  <c:v>321</c:v>
                </c:pt>
                <c:pt idx="539">
                  <c:v>293.79998779296875</c:v>
                </c:pt>
                <c:pt idx="540">
                  <c:v>306.5</c:v>
                </c:pt>
                <c:pt idx="541">
                  <c:v>353</c:v>
                </c:pt>
                <c:pt idx="542">
                  <c:v>361.5</c:v>
                </c:pt>
                <c:pt idx="543">
                  <c:v>286.79998779296875</c:v>
                </c:pt>
                <c:pt idx="544">
                  <c:v>234.80000305175781</c:v>
                </c:pt>
                <c:pt idx="545">
                  <c:v>258.70001220703125</c:v>
                </c:pt>
                <c:pt idx="546">
                  <c:v>303.5</c:v>
                </c:pt>
                <c:pt idx="547">
                  <c:v>336.79998779296875</c:v>
                </c:pt>
                <c:pt idx="548">
                  <c:v>350.5</c:v>
                </c:pt>
                <c:pt idx="549">
                  <c:v>332.5</c:v>
                </c:pt>
                <c:pt idx="550">
                  <c:v>274.29998779296875</c:v>
                </c:pt>
                <c:pt idx="551">
                  <c:v>252.30000305175781</c:v>
                </c:pt>
                <c:pt idx="552">
                  <c:v>258.70001220703125</c:v>
                </c:pt>
                <c:pt idx="553">
                  <c:v>255.5</c:v>
                </c:pt>
                <c:pt idx="554">
                  <c:v>283.29998779296875</c:v>
                </c:pt>
                <c:pt idx="555">
                  <c:v>298</c:v>
                </c:pt>
                <c:pt idx="556">
                  <c:v>295.5</c:v>
                </c:pt>
                <c:pt idx="557">
                  <c:v>272.29998779296875</c:v>
                </c:pt>
                <c:pt idx="558">
                  <c:v>268.29998779296875</c:v>
                </c:pt>
                <c:pt idx="559">
                  <c:v>365.20001220703125</c:v>
                </c:pt>
                <c:pt idx="560">
                  <c:v>459.29998779296875</c:v>
                </c:pt>
                <c:pt idx="561">
                  <c:v>518.79998779296875</c:v>
                </c:pt>
                <c:pt idx="562">
                  <c:v>697.5</c:v>
                </c:pt>
                <c:pt idx="563">
                  <c:v>1251</c:v>
                </c:pt>
                <c:pt idx="564">
                  <c:v>3893</c:v>
                </c:pt>
                <c:pt idx="565">
                  <c:v>19250</c:v>
                </c:pt>
                <c:pt idx="566">
                  <c:v>63200</c:v>
                </c:pt>
                <c:pt idx="567">
                  <c:v>106100</c:v>
                </c:pt>
                <c:pt idx="568">
                  <c:v>92670</c:v>
                </c:pt>
                <c:pt idx="569">
                  <c:v>43060</c:v>
                </c:pt>
                <c:pt idx="570">
                  <c:v>11490</c:v>
                </c:pt>
                <c:pt idx="571">
                  <c:v>2753</c:v>
                </c:pt>
                <c:pt idx="572">
                  <c:v>1090</c:v>
                </c:pt>
                <c:pt idx="573">
                  <c:v>764.5</c:v>
                </c:pt>
                <c:pt idx="574">
                  <c:v>708.5</c:v>
                </c:pt>
                <c:pt idx="575">
                  <c:v>623.70001220703125</c:v>
                </c:pt>
                <c:pt idx="576">
                  <c:v>469.5</c:v>
                </c:pt>
                <c:pt idx="577">
                  <c:v>336.5</c:v>
                </c:pt>
                <c:pt idx="578">
                  <c:v>333.29998779296875</c:v>
                </c:pt>
                <c:pt idx="579">
                  <c:v>297</c:v>
                </c:pt>
                <c:pt idx="580">
                  <c:v>211.80000305175781</c:v>
                </c:pt>
                <c:pt idx="581">
                  <c:v>186.30000305175781</c:v>
                </c:pt>
                <c:pt idx="582">
                  <c:v>210.30000305175781</c:v>
                </c:pt>
                <c:pt idx="583">
                  <c:v>241</c:v>
                </c:pt>
                <c:pt idx="584">
                  <c:v>260.5</c:v>
                </c:pt>
                <c:pt idx="585">
                  <c:v>289</c:v>
                </c:pt>
                <c:pt idx="586">
                  <c:v>260.5</c:v>
                </c:pt>
                <c:pt idx="587">
                  <c:v>250.69999694824219</c:v>
                </c:pt>
                <c:pt idx="588">
                  <c:v>313.79998779296875</c:v>
                </c:pt>
                <c:pt idx="589">
                  <c:v>333.70001220703125</c:v>
                </c:pt>
                <c:pt idx="590">
                  <c:v>354.5</c:v>
                </c:pt>
                <c:pt idx="591">
                  <c:v>385.70001220703125</c:v>
                </c:pt>
                <c:pt idx="592">
                  <c:v>346</c:v>
                </c:pt>
                <c:pt idx="593">
                  <c:v>245</c:v>
                </c:pt>
                <c:pt idx="594">
                  <c:v>214.5</c:v>
                </c:pt>
                <c:pt idx="595">
                  <c:v>310.70001220703125</c:v>
                </c:pt>
                <c:pt idx="596">
                  <c:v>398.5</c:v>
                </c:pt>
                <c:pt idx="597">
                  <c:v>389.29998779296875</c:v>
                </c:pt>
                <c:pt idx="598">
                  <c:v>446.29998779296875</c:v>
                </c:pt>
                <c:pt idx="599">
                  <c:v>517.79998779296875</c:v>
                </c:pt>
                <c:pt idx="600">
                  <c:v>432</c:v>
                </c:pt>
                <c:pt idx="601">
                  <c:v>453.20001220703125</c:v>
                </c:pt>
                <c:pt idx="602">
                  <c:v>599</c:v>
                </c:pt>
                <c:pt idx="603">
                  <c:v>658</c:v>
                </c:pt>
                <c:pt idx="604">
                  <c:v>1095</c:v>
                </c:pt>
                <c:pt idx="605">
                  <c:v>4024</c:v>
                </c:pt>
                <c:pt idx="606">
                  <c:v>16780</c:v>
                </c:pt>
                <c:pt idx="607">
                  <c:v>45450</c:v>
                </c:pt>
                <c:pt idx="608">
                  <c:v>68390</c:v>
                </c:pt>
                <c:pt idx="609">
                  <c:v>56810</c:v>
                </c:pt>
                <c:pt idx="610">
                  <c:v>26600</c:v>
                </c:pt>
                <c:pt idx="611">
                  <c:v>7709</c:v>
                </c:pt>
                <c:pt idx="612">
                  <c:v>1833</c:v>
                </c:pt>
                <c:pt idx="613">
                  <c:v>633.5</c:v>
                </c:pt>
                <c:pt idx="614">
                  <c:v>539</c:v>
                </c:pt>
                <c:pt idx="615">
                  <c:v>485</c:v>
                </c:pt>
                <c:pt idx="616">
                  <c:v>333.5</c:v>
                </c:pt>
                <c:pt idx="617">
                  <c:v>210</c:v>
                </c:pt>
                <c:pt idx="618">
                  <c:v>196</c:v>
                </c:pt>
                <c:pt idx="619">
                  <c:v>266.29998779296875</c:v>
                </c:pt>
                <c:pt idx="620">
                  <c:v>315.79998779296875</c:v>
                </c:pt>
                <c:pt idx="621">
                  <c:v>237</c:v>
                </c:pt>
                <c:pt idx="622">
                  <c:v>164.30000305175781</c:v>
                </c:pt>
                <c:pt idx="623">
                  <c:v>197.80000305175781</c:v>
                </c:pt>
                <c:pt idx="624">
                  <c:v>201.30000305175781</c:v>
                </c:pt>
                <c:pt idx="625">
                  <c:v>116.30000305175781</c:v>
                </c:pt>
                <c:pt idx="626">
                  <c:v>59.25</c:v>
                </c:pt>
                <c:pt idx="627">
                  <c:v>96.25</c:v>
                </c:pt>
                <c:pt idx="628">
                  <c:v>229.69999694824219</c:v>
                </c:pt>
                <c:pt idx="629">
                  <c:v>348.5</c:v>
                </c:pt>
                <c:pt idx="630">
                  <c:v>318.79998779296875</c:v>
                </c:pt>
                <c:pt idx="631">
                  <c:v>234.5</c:v>
                </c:pt>
                <c:pt idx="632">
                  <c:v>170.5</c:v>
                </c:pt>
                <c:pt idx="633">
                  <c:v>167</c:v>
                </c:pt>
                <c:pt idx="634">
                  <c:v>238.19999694824219</c:v>
                </c:pt>
                <c:pt idx="635">
                  <c:v>248</c:v>
                </c:pt>
                <c:pt idx="636">
                  <c:v>178</c:v>
                </c:pt>
                <c:pt idx="637">
                  <c:v>139.30000305175781</c:v>
                </c:pt>
                <c:pt idx="638">
                  <c:v>143.5</c:v>
                </c:pt>
                <c:pt idx="639">
                  <c:v>147.5</c:v>
                </c:pt>
                <c:pt idx="640">
                  <c:v>184.30000305175781</c:v>
                </c:pt>
                <c:pt idx="641">
                  <c:v>262.5</c:v>
                </c:pt>
                <c:pt idx="642">
                  <c:v>374</c:v>
                </c:pt>
                <c:pt idx="643">
                  <c:v>509</c:v>
                </c:pt>
                <c:pt idx="644">
                  <c:v>687.20001220703125</c:v>
                </c:pt>
                <c:pt idx="645">
                  <c:v>1418</c:v>
                </c:pt>
                <c:pt idx="646">
                  <c:v>4175</c:v>
                </c:pt>
                <c:pt idx="647">
                  <c:v>12100</c:v>
                </c:pt>
                <c:pt idx="648">
                  <c:v>25040</c:v>
                </c:pt>
                <c:pt idx="649">
                  <c:v>31890</c:v>
                </c:pt>
                <c:pt idx="650">
                  <c:v>24200</c:v>
                </c:pt>
                <c:pt idx="651">
                  <c:v>11200</c:v>
                </c:pt>
                <c:pt idx="652">
                  <c:v>3673</c:v>
                </c:pt>
                <c:pt idx="653">
                  <c:v>1226</c:v>
                </c:pt>
                <c:pt idx="654">
                  <c:v>489.29998779296875</c:v>
                </c:pt>
                <c:pt idx="655">
                  <c:v>241.80000305175781</c:v>
                </c:pt>
                <c:pt idx="656">
                  <c:v>188.5</c:v>
                </c:pt>
                <c:pt idx="657">
                  <c:v>207.19999694824219</c:v>
                </c:pt>
                <c:pt idx="658">
                  <c:v>210.30000305175781</c:v>
                </c:pt>
                <c:pt idx="659">
                  <c:v>140</c:v>
                </c:pt>
                <c:pt idx="660">
                  <c:v>111</c:v>
                </c:pt>
                <c:pt idx="661">
                  <c:v>154.80000305175781</c:v>
                </c:pt>
                <c:pt idx="662">
                  <c:v>185.5</c:v>
                </c:pt>
                <c:pt idx="663">
                  <c:v>168.80000305175781</c:v>
                </c:pt>
                <c:pt idx="664">
                  <c:v>127.5</c:v>
                </c:pt>
                <c:pt idx="665">
                  <c:v>119</c:v>
                </c:pt>
                <c:pt idx="666">
                  <c:v>138</c:v>
                </c:pt>
                <c:pt idx="667">
                  <c:v>118.30000305175781</c:v>
                </c:pt>
                <c:pt idx="668">
                  <c:v>99.5</c:v>
                </c:pt>
                <c:pt idx="669">
                  <c:v>119.19999694824219</c:v>
                </c:pt>
                <c:pt idx="670">
                  <c:v>155.30000305175781</c:v>
                </c:pt>
                <c:pt idx="671">
                  <c:v>231.30000305175781</c:v>
                </c:pt>
                <c:pt idx="672">
                  <c:v>260.29998779296875</c:v>
                </c:pt>
                <c:pt idx="673">
                  <c:v>187</c:v>
                </c:pt>
                <c:pt idx="674">
                  <c:v>139.80000305175781</c:v>
                </c:pt>
                <c:pt idx="675">
                  <c:v>175.19999694824219</c:v>
                </c:pt>
                <c:pt idx="676">
                  <c:v>237.30000305175781</c:v>
                </c:pt>
                <c:pt idx="677">
                  <c:v>255.30000305175781</c:v>
                </c:pt>
                <c:pt idx="678">
                  <c:v>208</c:v>
                </c:pt>
                <c:pt idx="679">
                  <c:v>169.5</c:v>
                </c:pt>
                <c:pt idx="680">
                  <c:v>221.5</c:v>
                </c:pt>
                <c:pt idx="681">
                  <c:v>316</c:v>
                </c:pt>
                <c:pt idx="682">
                  <c:v>333.29998779296875</c:v>
                </c:pt>
                <c:pt idx="683">
                  <c:v>259</c:v>
                </c:pt>
                <c:pt idx="684">
                  <c:v>220.30000305175781</c:v>
                </c:pt>
                <c:pt idx="685">
                  <c:v>353</c:v>
                </c:pt>
                <c:pt idx="686">
                  <c:v>983</c:v>
                </c:pt>
                <c:pt idx="687">
                  <c:v>2786</c:v>
                </c:pt>
                <c:pt idx="688">
                  <c:v>6240</c:v>
                </c:pt>
                <c:pt idx="689">
                  <c:v>10080</c:v>
                </c:pt>
                <c:pt idx="690">
                  <c:v>11210</c:v>
                </c:pt>
                <c:pt idx="691">
                  <c:v>8450</c:v>
                </c:pt>
                <c:pt idx="692">
                  <c:v>4281</c:v>
                </c:pt>
                <c:pt idx="693">
                  <c:v>1470</c:v>
                </c:pt>
                <c:pt idx="694">
                  <c:v>451</c:v>
                </c:pt>
                <c:pt idx="695">
                  <c:v>296.20001220703125</c:v>
                </c:pt>
                <c:pt idx="696">
                  <c:v>259.5</c:v>
                </c:pt>
                <c:pt idx="697">
                  <c:v>181</c:v>
                </c:pt>
                <c:pt idx="698">
                  <c:v>157.5</c:v>
                </c:pt>
                <c:pt idx="699">
                  <c:v>144.19999694824219</c:v>
                </c:pt>
                <c:pt idx="700">
                  <c:v>105.5</c:v>
                </c:pt>
                <c:pt idx="701">
                  <c:v>92</c:v>
                </c:pt>
                <c:pt idx="702">
                  <c:v>90.5</c:v>
                </c:pt>
                <c:pt idx="703">
                  <c:v>80</c:v>
                </c:pt>
                <c:pt idx="704">
                  <c:v>77.25</c:v>
                </c:pt>
                <c:pt idx="705">
                  <c:v>80.75</c:v>
                </c:pt>
                <c:pt idx="706">
                  <c:v>86.5</c:v>
                </c:pt>
                <c:pt idx="707">
                  <c:v>89</c:v>
                </c:pt>
                <c:pt idx="708">
                  <c:v>88.25</c:v>
                </c:pt>
                <c:pt idx="709">
                  <c:v>88</c:v>
                </c:pt>
                <c:pt idx="710">
                  <c:v>92</c:v>
                </c:pt>
                <c:pt idx="711">
                  <c:v>113.5</c:v>
                </c:pt>
                <c:pt idx="712">
                  <c:v>136</c:v>
                </c:pt>
                <c:pt idx="713">
                  <c:v>121</c:v>
                </c:pt>
                <c:pt idx="714">
                  <c:v>124.80000305175781</c:v>
                </c:pt>
                <c:pt idx="715">
                  <c:v>149.19999694824219</c:v>
                </c:pt>
                <c:pt idx="716">
                  <c:v>126</c:v>
                </c:pt>
                <c:pt idx="717">
                  <c:v>112</c:v>
                </c:pt>
                <c:pt idx="718">
                  <c:v>106.69999694824219</c:v>
                </c:pt>
                <c:pt idx="719">
                  <c:v>87.5</c:v>
                </c:pt>
                <c:pt idx="720">
                  <c:v>109.30000305175781</c:v>
                </c:pt>
                <c:pt idx="721">
                  <c:v>144.80000305175781</c:v>
                </c:pt>
                <c:pt idx="722">
                  <c:v>158.30000305175781</c:v>
                </c:pt>
                <c:pt idx="723">
                  <c:v>157.30000305175781</c:v>
                </c:pt>
                <c:pt idx="724">
                  <c:v>159.69999694824219</c:v>
                </c:pt>
                <c:pt idx="725">
                  <c:v>221.19999694824219</c:v>
                </c:pt>
                <c:pt idx="726">
                  <c:v>418.29998779296875</c:v>
                </c:pt>
                <c:pt idx="727">
                  <c:v>787</c:v>
                </c:pt>
                <c:pt idx="728">
                  <c:v>1476</c:v>
                </c:pt>
                <c:pt idx="729">
                  <c:v>2672</c:v>
                </c:pt>
                <c:pt idx="730">
                  <c:v>3765</c:v>
                </c:pt>
                <c:pt idx="731">
                  <c:v>3680</c:v>
                </c:pt>
                <c:pt idx="732">
                  <c:v>2495</c:v>
                </c:pt>
                <c:pt idx="733">
                  <c:v>1271</c:v>
                </c:pt>
                <c:pt idx="734">
                  <c:v>559.29998779296875</c:v>
                </c:pt>
                <c:pt idx="735">
                  <c:v>266.5</c:v>
                </c:pt>
                <c:pt idx="736">
                  <c:v>172.5</c:v>
                </c:pt>
                <c:pt idx="737">
                  <c:v>120.80000305175781</c:v>
                </c:pt>
                <c:pt idx="738">
                  <c:v>73.5</c:v>
                </c:pt>
                <c:pt idx="739">
                  <c:v>48.5</c:v>
                </c:pt>
                <c:pt idx="740">
                  <c:v>56</c:v>
                </c:pt>
                <c:pt idx="741">
                  <c:v>58</c:v>
                </c:pt>
                <c:pt idx="742">
                  <c:v>50</c:v>
                </c:pt>
                <c:pt idx="743">
                  <c:v>45.75</c:v>
                </c:pt>
                <c:pt idx="744">
                  <c:v>33</c:v>
                </c:pt>
                <c:pt idx="745">
                  <c:v>20</c:v>
                </c:pt>
                <c:pt idx="746">
                  <c:v>33.5</c:v>
                </c:pt>
                <c:pt idx="747">
                  <c:v>69.25</c:v>
                </c:pt>
                <c:pt idx="748">
                  <c:v>80</c:v>
                </c:pt>
                <c:pt idx="749">
                  <c:v>72</c:v>
                </c:pt>
                <c:pt idx="750">
                  <c:v>95.5</c:v>
                </c:pt>
                <c:pt idx="751">
                  <c:v>109</c:v>
                </c:pt>
                <c:pt idx="752">
                  <c:v>102</c:v>
                </c:pt>
                <c:pt idx="753">
                  <c:v>100.19999694824219</c:v>
                </c:pt>
                <c:pt idx="754">
                  <c:v>87.25</c:v>
                </c:pt>
                <c:pt idx="755">
                  <c:v>77.25</c:v>
                </c:pt>
                <c:pt idx="756">
                  <c:v>98.25</c:v>
                </c:pt>
                <c:pt idx="757">
                  <c:v>119.5</c:v>
                </c:pt>
                <c:pt idx="758">
                  <c:v>98</c:v>
                </c:pt>
                <c:pt idx="759">
                  <c:v>76.75</c:v>
                </c:pt>
                <c:pt idx="760">
                  <c:v>70.5</c:v>
                </c:pt>
                <c:pt idx="761">
                  <c:v>82.75</c:v>
                </c:pt>
                <c:pt idx="762">
                  <c:v>124.19999694824219</c:v>
                </c:pt>
                <c:pt idx="763">
                  <c:v>140.30000305175781</c:v>
                </c:pt>
                <c:pt idx="764">
                  <c:v>135</c:v>
                </c:pt>
                <c:pt idx="765">
                  <c:v>184.30000305175781</c:v>
                </c:pt>
                <c:pt idx="766">
                  <c:v>308.5</c:v>
                </c:pt>
                <c:pt idx="767">
                  <c:v>434</c:v>
                </c:pt>
                <c:pt idx="768">
                  <c:v>580</c:v>
                </c:pt>
                <c:pt idx="769">
                  <c:v>942</c:v>
                </c:pt>
                <c:pt idx="770">
                  <c:v>1367</c:v>
                </c:pt>
                <c:pt idx="771">
                  <c:v>1515</c:v>
                </c:pt>
                <c:pt idx="772">
                  <c:v>1350</c:v>
                </c:pt>
                <c:pt idx="773">
                  <c:v>962</c:v>
                </c:pt>
                <c:pt idx="774">
                  <c:v>527</c:v>
                </c:pt>
                <c:pt idx="775">
                  <c:v>205.30000305175781</c:v>
                </c:pt>
                <c:pt idx="776">
                  <c:v>62.25</c:v>
                </c:pt>
                <c:pt idx="777">
                  <c:v>60.5</c:v>
                </c:pt>
                <c:pt idx="778">
                  <c:v>78.5</c:v>
                </c:pt>
                <c:pt idx="779">
                  <c:v>60</c:v>
                </c:pt>
                <c:pt idx="780">
                  <c:v>31.75</c:v>
                </c:pt>
                <c:pt idx="781">
                  <c:v>21.5</c:v>
                </c:pt>
                <c:pt idx="782">
                  <c:v>28.5</c:v>
                </c:pt>
                <c:pt idx="783">
                  <c:v>45</c:v>
                </c:pt>
                <c:pt idx="784">
                  <c:v>56</c:v>
                </c:pt>
                <c:pt idx="785">
                  <c:v>60.25</c:v>
                </c:pt>
                <c:pt idx="786">
                  <c:v>59</c:v>
                </c:pt>
                <c:pt idx="787">
                  <c:v>67.5</c:v>
                </c:pt>
                <c:pt idx="788">
                  <c:v>76.25</c:v>
                </c:pt>
                <c:pt idx="789">
                  <c:v>58.25</c:v>
                </c:pt>
                <c:pt idx="790">
                  <c:v>62.5</c:v>
                </c:pt>
                <c:pt idx="791">
                  <c:v>103.30000305175781</c:v>
                </c:pt>
                <c:pt idx="792">
                  <c:v>125.19999694824219</c:v>
                </c:pt>
                <c:pt idx="793">
                  <c:v>124</c:v>
                </c:pt>
                <c:pt idx="794">
                  <c:v>119</c:v>
                </c:pt>
                <c:pt idx="795">
                  <c:v>113.30000305175781</c:v>
                </c:pt>
                <c:pt idx="796">
                  <c:v>93.5</c:v>
                </c:pt>
                <c:pt idx="797">
                  <c:v>78.5</c:v>
                </c:pt>
                <c:pt idx="798">
                  <c:v>95.25</c:v>
                </c:pt>
                <c:pt idx="799">
                  <c:v>108.30000305175781</c:v>
                </c:pt>
                <c:pt idx="800">
                  <c:v>86.75</c:v>
                </c:pt>
                <c:pt idx="801">
                  <c:v>62.75</c:v>
                </c:pt>
                <c:pt idx="802">
                  <c:v>68</c:v>
                </c:pt>
                <c:pt idx="803">
                  <c:v>80.25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9-484E-8B85-8346A5841B07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786.3162841796875</c:v>
                </c:pt>
                <c:pt idx="1">
                  <c:v>793.88824462890625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11240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9-484E-8B85-8346A5841B07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790.43719482421875</c:v>
                </c:pt>
                <c:pt idx="1">
                  <c:v>790.43719482421875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9-484E-8B85-8346A5841B07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min}'!$D$1:$D$21</c:f>
              <c:numCache>
                <c:formatCode>General</c:formatCode>
                <c:ptCount val="2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2521</c:v>
                </c:pt>
                <c:pt idx="1">
                  <c:v>11710</c:v>
                </c:pt>
                <c:pt idx="2">
                  <c:v>29630</c:v>
                </c:pt>
                <c:pt idx="3">
                  <c:v>49920</c:v>
                </c:pt>
                <c:pt idx="4">
                  <c:v>62990</c:v>
                </c:pt>
                <c:pt idx="5">
                  <c:v>58180</c:v>
                </c:pt>
                <c:pt idx="6">
                  <c:v>44260</c:v>
                </c:pt>
                <c:pt idx="7">
                  <c:v>36990</c:v>
                </c:pt>
                <c:pt idx="8">
                  <c:v>39700</c:v>
                </c:pt>
                <c:pt idx="9">
                  <c:v>54110</c:v>
                </c:pt>
                <c:pt idx="10">
                  <c:v>77200</c:v>
                </c:pt>
                <c:pt idx="11">
                  <c:v>99550</c:v>
                </c:pt>
                <c:pt idx="12">
                  <c:v>112400</c:v>
                </c:pt>
                <c:pt idx="13">
                  <c:v>106100</c:v>
                </c:pt>
                <c:pt idx="14">
                  <c:v>68390</c:v>
                </c:pt>
                <c:pt idx="15">
                  <c:v>31890</c:v>
                </c:pt>
                <c:pt idx="16">
                  <c:v>11210</c:v>
                </c:pt>
                <c:pt idx="17">
                  <c:v>3765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9-484E-8B85-8346A5841B07}"/>
            </c:ext>
          </c:extLst>
        </c:ser>
        <c:ser>
          <c:idx val="4"/>
          <c:order val="4"/>
          <c:tx>
            <c:v>Binomial p = 3.29E-13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1917.7334209250603</c:v>
                </c:pt>
                <c:pt idx="1">
                  <c:v>10959.978229665525</c:v>
                </c:pt>
                <c:pt idx="2">
                  <c:v>29707.847867296976</c:v>
                </c:pt>
                <c:pt idx="3">
                  <c:v>50886.789305133629</c:v>
                </c:pt>
                <c:pt idx="4">
                  <c:v>62041.090148570227</c:v>
                </c:pt>
                <c:pt idx="5">
                  <c:v>57991.460985396712</c:v>
                </c:pt>
                <c:pt idx="6">
                  <c:v>45408.707852745349</c:v>
                </c:pt>
                <c:pt idx="7">
                  <c:v>36274.428030583396</c:v>
                </c:pt>
                <c:pt idx="8">
                  <c:v>39185.598142083058</c:v>
                </c:pt>
                <c:pt idx="9">
                  <c:v>54848.578162566308</c:v>
                </c:pt>
                <c:pt idx="10">
                  <c:v>77193.840050184765</c:v>
                </c:pt>
                <c:pt idx="11">
                  <c:v>98971.112346265596</c:v>
                </c:pt>
                <c:pt idx="12">
                  <c:v>113013.88457148137</c:v>
                </c:pt>
                <c:pt idx="13">
                  <c:v>105582.05696956816</c:v>
                </c:pt>
                <c:pt idx="14">
                  <c:v>68896.349347426964</c:v>
                </c:pt>
                <c:pt idx="15">
                  <c:v>31451.567139801358</c:v>
                </c:pt>
                <c:pt idx="16">
                  <c:v>10995.242488795957</c:v>
                </c:pt>
                <c:pt idx="17">
                  <c:v>3092.1375612472639</c:v>
                </c:pt>
                <c:pt idx="18">
                  <c:v>690.19789679238022</c:v>
                </c:pt>
                <c:pt idx="19">
                  <c:v>103.30943418040093</c:v>
                </c:pt>
                <c:pt idx="20">
                  <c:v>14.448595001526515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9-484E-8B85-8346A5841B07}"/>
            </c:ext>
          </c:extLst>
        </c:ser>
        <c:ser>
          <c:idx val="5"/>
          <c:order val="5"/>
          <c:tx>
            <c:v>Bimodal(1) 13.5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min}'!$M$1:$M$31</c:f>
              <c:numCache>
                <c:formatCode>General</c:formatCode>
                <c:ptCount val="31"/>
                <c:pt idx="0">
                  <c:v>1917.727630007103</c:v>
                </c:pt>
                <c:pt idx="1">
                  <c:v>10959.778844060456</c:v>
                </c:pt>
                <c:pt idx="2">
                  <c:v>29704.653083790919</c:v>
                </c:pt>
                <c:pt idx="3">
                  <c:v>50855.190680933993</c:v>
                </c:pt>
                <c:pt idx="4">
                  <c:v>61825.334940291548</c:v>
                </c:pt>
                <c:pt idx="5">
                  <c:v>56913.846901946948</c:v>
                </c:pt>
                <c:pt idx="6">
                  <c:v>41337.150958009581</c:v>
                </c:pt>
                <c:pt idx="7">
                  <c:v>24389.398359620638</c:v>
                </c:pt>
                <c:pt idx="8">
                  <c:v>11954.863523202544</c:v>
                </c:pt>
                <c:pt idx="9">
                  <c:v>4958.8228074883718</c:v>
                </c:pt>
                <c:pt idx="10">
                  <c:v>1768.561217866293</c:v>
                </c:pt>
                <c:pt idx="11">
                  <c:v>550.09082408984091</c:v>
                </c:pt>
                <c:pt idx="12">
                  <c:v>151.14210449261435</c:v>
                </c:pt>
                <c:pt idx="13">
                  <c:v>37.109388633235582</c:v>
                </c:pt>
                <c:pt idx="14">
                  <c:v>8.2261734676029477</c:v>
                </c:pt>
                <c:pt idx="15">
                  <c:v>1.6613864242784324</c:v>
                </c:pt>
                <c:pt idx="16">
                  <c:v>0.30814041903086625</c:v>
                </c:pt>
                <c:pt idx="17">
                  <c:v>5.284438846220587E-2</c:v>
                </c:pt>
                <c:pt idx="18">
                  <c:v>8.4260072360731395E-3</c:v>
                </c:pt>
                <c:pt idx="19">
                  <c:v>1.2532358448591569E-3</c:v>
                </c:pt>
                <c:pt idx="20">
                  <c:v>1.7359390265712693E-4</c:v>
                </c:pt>
                <c:pt idx="21">
                  <c:v>2.2144974535021149E-5</c:v>
                </c:pt>
                <c:pt idx="22">
                  <c:v>2.5341303827469627E-6</c:v>
                </c:pt>
                <c:pt idx="23">
                  <c:v>2.4854594615748672E-7</c:v>
                </c:pt>
                <c:pt idx="24">
                  <c:v>1.951520183601305E-8</c:v>
                </c:pt>
                <c:pt idx="25">
                  <c:v>1.1077790484938888E-9</c:v>
                </c:pt>
                <c:pt idx="26">
                  <c:v>3.7952777093592548E-11</c:v>
                </c:pt>
                <c:pt idx="27">
                  <c:v>4.7879785006299044E-13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79-484E-8B85-8346A5841B07}"/>
            </c:ext>
          </c:extLst>
        </c:ser>
        <c:ser>
          <c:idx val="6"/>
          <c:order val="6"/>
          <c:tx>
            <c:v>Bimodal(2) 13.8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min}'!$O$1:$O$31</c:f>
              <c:numCache>
                <c:formatCode>General</c:formatCode>
                <c:ptCount val="31"/>
                <c:pt idx="0">
                  <c:v>5.7908942249590865E-3</c:v>
                </c:pt>
                <c:pt idx="1">
                  <c:v>0.1993831326542978</c:v>
                </c:pt>
                <c:pt idx="2">
                  <c:v>3.1946640799034851</c:v>
                </c:pt>
                <c:pt idx="3">
                  <c:v>31.595079440424485</c:v>
                </c:pt>
                <c:pt idx="4">
                  <c:v>215.68298854813369</c:v>
                </c:pt>
                <c:pt idx="5">
                  <c:v>1076.5458116794741</c:v>
                </c:pt>
                <c:pt idx="6">
                  <c:v>4059.7266691815817</c:v>
                </c:pt>
                <c:pt idx="7">
                  <c:v>11785.390282276296</c:v>
                </c:pt>
                <c:pt idx="8">
                  <c:v>26589.228065188476</c:v>
                </c:pt>
                <c:pt idx="9">
                  <c:v>46745.759435793036</c:v>
                </c:pt>
                <c:pt idx="10">
                  <c:v>63858.295075611648</c:v>
                </c:pt>
                <c:pt idx="11">
                  <c:v>67295.955177993746</c:v>
                </c:pt>
                <c:pt idx="12">
                  <c:v>54181.02941852103</c:v>
                </c:pt>
                <c:pt idx="13">
                  <c:v>33075.412054183769</c:v>
                </c:pt>
                <c:pt idx="14">
                  <c:v>15371.797308991261</c:v>
                </c:pt>
                <c:pt idx="15">
                  <c:v>5610.303417761942</c:v>
                </c:pt>
                <c:pt idx="16">
                  <c:v>1657.3408256345585</c:v>
                </c:pt>
                <c:pt idx="17">
                  <c:v>396.09212764195757</c:v>
                </c:pt>
                <c:pt idx="18">
                  <c:v>74.16103469443236</c:v>
                </c:pt>
                <c:pt idx="19">
                  <c:v>11.633169897470284</c:v>
                </c:pt>
                <c:pt idx="20">
                  <c:v>2.5208825848708756</c:v>
                </c:pt>
                <c:pt idx="21">
                  <c:v>0.5988898173854047</c:v>
                </c:pt>
                <c:pt idx="22">
                  <c:v>9.1728090225823206E-2</c:v>
                </c:pt>
                <c:pt idx="23">
                  <c:v>1.3061693772694966E-2</c:v>
                </c:pt>
                <c:pt idx="24">
                  <c:v>1.7338188198925306E-3</c:v>
                </c:pt>
                <c:pt idx="25">
                  <c:v>2.1131178923653962E-4</c:v>
                </c:pt>
                <c:pt idx="26">
                  <c:v>2.1695177701048244E-5</c:v>
                </c:pt>
                <c:pt idx="27">
                  <c:v>1.3444338459611491E-6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79-484E-8B85-8346A5841B07}"/>
            </c:ext>
          </c:extLst>
        </c:ser>
        <c:ser>
          <c:idx val="7"/>
          <c:order val="7"/>
          <c:tx>
            <c:v>Bimodal(3) 13.5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min}'!$V$1:$V$31</c:f>
              <c:numCache>
                <c:formatCode>General</c:formatCode>
                <c:ptCount val="31"/>
                <c:pt idx="0">
                  <c:v>2.3732468019604684E-8</c:v>
                </c:pt>
                <c:pt idx="1">
                  <c:v>2.4724141821989107E-6</c:v>
                </c:pt>
                <c:pt idx="2">
                  <c:v>1.1942615180040137E-4</c:v>
                </c:pt>
                <c:pt idx="3">
                  <c:v>3.5447592081387616E-3</c:v>
                </c:pt>
                <c:pt idx="4">
                  <c:v>7.2219730542407087E-2</c:v>
                </c:pt>
                <c:pt idx="5">
                  <c:v>1.0682717702906748</c:v>
                </c:pt>
                <c:pt idx="6">
                  <c:v>11.830225554188472</c:v>
                </c:pt>
                <c:pt idx="7">
                  <c:v>99.639388686459654</c:v>
                </c:pt>
                <c:pt idx="8">
                  <c:v>641.506553692034</c:v>
                </c:pt>
                <c:pt idx="9">
                  <c:v>3143.9959192848955</c:v>
                </c:pt>
                <c:pt idx="10">
                  <c:v>11566.983756706813</c:v>
                </c:pt>
                <c:pt idx="11">
                  <c:v>31125.066344182003</c:v>
                </c:pt>
                <c:pt idx="12">
                  <c:v>58681.713048467718</c:v>
                </c:pt>
                <c:pt idx="13">
                  <c:v>72469.535526751162</c:v>
                </c:pt>
                <c:pt idx="14">
                  <c:v>53516.325864968101</c:v>
                </c:pt>
                <c:pt idx="15">
                  <c:v>25839.602335615138</c:v>
                </c:pt>
                <c:pt idx="16">
                  <c:v>9337.593522742367</c:v>
                </c:pt>
                <c:pt idx="17">
                  <c:v>2695.992589216844</c:v>
                </c:pt>
                <c:pt idx="18">
                  <c:v>616.02843609071181</c:v>
                </c:pt>
                <c:pt idx="19">
                  <c:v>91.675011047085789</c:v>
                </c:pt>
                <c:pt idx="20">
                  <c:v>11.927538822752982</c:v>
                </c:pt>
                <c:pt idx="21">
                  <c:v>4.8711708160042031</c:v>
                </c:pt>
                <c:pt idx="22">
                  <c:v>0.77656068990646654</c:v>
                </c:pt>
                <c:pt idx="23">
                  <c:v>0.11448439924188611</c:v>
                </c:pt>
                <c:pt idx="24">
                  <c:v>1.5720729594272186E-2</c:v>
                </c:pt>
                <c:pt idx="25">
                  <c:v>2.0170832041737671E-3</c:v>
                </c:pt>
                <c:pt idx="26">
                  <c:v>2.3611263645410884E-4</c:v>
                </c:pt>
                <c:pt idx="27">
                  <c:v>1.9837611674599487E-5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79-484E-8B85-8346A584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63424"/>
        <c:axId val="891563008"/>
      </c:scatterChart>
      <c:valAx>
        <c:axId val="891563424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563008"/>
        <c:crosses val="autoZero"/>
        <c:crossBetween val="midCat"/>
      </c:valAx>
      <c:valAx>
        <c:axId val="8915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5634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{21 min}'!$I$78</c:f>
              <c:numCache>
                <c:formatCode>General</c:formatCode>
                <c:ptCount val="1"/>
                <c:pt idx="0">
                  <c:v>0.9041752268042913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3D6-49DA-AEA9-184D54D8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7990288"/>
        <c:axId val="787991120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3D6-49DA-AEA9-184D54D8DA0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3D6-49DA-AEA9-184D54D8DA0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3D6-49DA-AEA9-184D54D8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90288"/>
        <c:axId val="787991120"/>
      </c:scatterChart>
      <c:catAx>
        <c:axId val="78799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991120"/>
        <c:crosses val="autoZero"/>
        <c:auto val="1"/>
        <c:lblAlgn val="ctr"/>
        <c:lblOffset val="100"/>
        <c:noMultiLvlLbl val="0"/>
      </c:catAx>
      <c:valAx>
        <c:axId val="7879911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7990288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{21 min}'!$K$101:$K$120</c:f>
              <c:numCache>
                <c:formatCode>General</c:formatCode>
                <c:ptCount val="20"/>
                <c:pt idx="0">
                  <c:v>3.8427065032780656</c:v>
                </c:pt>
                <c:pt idx="1">
                  <c:v>3.663989846414089</c:v>
                </c:pt>
                <c:pt idx="2">
                  <c:v>3.8281714466899506</c:v>
                </c:pt>
                <c:pt idx="3">
                  <c:v>3.3883920277979933</c:v>
                </c:pt>
                <c:pt idx="4">
                  <c:v>3.0831873770908746</c:v>
                </c:pt>
                <c:pt idx="5">
                  <c:v>3.6816103986535293</c:v>
                </c:pt>
                <c:pt idx="6">
                  <c:v>3.7740163300652583</c:v>
                </c:pt>
                <c:pt idx="7">
                  <c:v>3.3365654866245289</c:v>
                </c:pt>
                <c:pt idx="8">
                  <c:v>3.4057308753089721</c:v>
                </c:pt>
                <c:pt idx="9">
                  <c:v>3.6121164719885677</c:v>
                </c:pt>
              </c:numCache>
            </c:numRef>
          </c:xVal>
          <c:yVal>
            <c:numRef>
              <c:f>'Sheet1 {21 min}'!$Q$101:$Q$120</c:f>
              <c:numCache>
                <c:formatCode>General</c:formatCode>
                <c:ptCount val="20"/>
                <c:pt idx="0">
                  <c:v>0.35479921224169703</c:v>
                </c:pt>
                <c:pt idx="1">
                  <c:v>0.34922844937140557</c:v>
                </c:pt>
                <c:pt idx="2">
                  <c:v>0.33277545574664458</c:v>
                </c:pt>
                <c:pt idx="3">
                  <c:v>0.32930869110422778</c:v>
                </c:pt>
                <c:pt idx="4">
                  <c:v>0.25303743058830913</c:v>
                </c:pt>
                <c:pt idx="5">
                  <c:v>0.36186066948994733</c:v>
                </c:pt>
                <c:pt idx="6">
                  <c:v>0.33330499737084252</c:v>
                </c:pt>
                <c:pt idx="7">
                  <c:v>0.29216848605478574</c:v>
                </c:pt>
                <c:pt idx="8">
                  <c:v>0.29125772104924608</c:v>
                </c:pt>
                <c:pt idx="9">
                  <c:v>0.332986960502133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D-42CF-8CFC-F74A7EEB00E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{21 min}'!$M$101:$M$120</c:f>
              <c:numCache>
                <c:formatCode>General</c:formatCode>
                <c:ptCount val="20"/>
                <c:pt idx="0">
                  <c:v>9.7138777245784347</c:v>
                </c:pt>
                <c:pt idx="1">
                  <c:v>9.2843559256586321</c:v>
                </c:pt>
                <c:pt idx="2">
                  <c:v>10.266983507204543</c:v>
                </c:pt>
                <c:pt idx="3">
                  <c:v>9.0568795372552451</c:v>
                </c:pt>
                <c:pt idx="4">
                  <c:v>6.8874593997972458</c:v>
                </c:pt>
                <c:pt idx="5">
                  <c:v>10.297355408266311</c:v>
                </c:pt>
                <c:pt idx="6">
                  <c:v>10.476641280767838</c:v>
                </c:pt>
                <c:pt idx="7">
                  <c:v>8.6006777545352993</c:v>
                </c:pt>
                <c:pt idx="8">
                  <c:v>8.8810929553763192</c:v>
                </c:pt>
                <c:pt idx="9">
                  <c:v>9.4054568114081185</c:v>
                </c:pt>
              </c:numCache>
            </c:numRef>
          </c:xVal>
          <c:yVal>
            <c:numRef>
              <c:f>'Sheet1 {21 min}'!$R$101:$R$120</c:f>
              <c:numCache>
                <c:formatCode>General</c:formatCode>
                <c:ptCount val="20"/>
                <c:pt idx="0">
                  <c:v>0.349554456533681</c:v>
                </c:pt>
                <c:pt idx="1">
                  <c:v>0.22550211507962842</c:v>
                </c:pt>
                <c:pt idx="2">
                  <c:v>0.50632734488978781</c:v>
                </c:pt>
                <c:pt idx="3">
                  <c:v>0.27494387904715567</c:v>
                </c:pt>
                <c:pt idx="4">
                  <c:v>0.18900379144926302</c:v>
                </c:pt>
                <c:pt idx="5">
                  <c:v>0.56213429330701681</c:v>
                </c:pt>
                <c:pt idx="6">
                  <c:v>0.55160822146203337</c:v>
                </c:pt>
                <c:pt idx="7">
                  <c:v>0.22296263967866742</c:v>
                </c:pt>
                <c:pt idx="8">
                  <c:v>0.21456007143640174</c:v>
                </c:pt>
                <c:pt idx="9">
                  <c:v>0.29571389051902086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D-42CF-8CFC-F74A7EEB00EC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{21 min}'!$O$101:$O$120</c:f>
              <c:numCache>
                <c:formatCode>General</c:formatCode>
                <c:ptCount val="20"/>
                <c:pt idx="0">
                  <c:v>12.330347030612444</c:v>
                </c:pt>
                <c:pt idx="1">
                  <c:v>11.652778123645293</c:v>
                </c:pt>
                <c:pt idx="2">
                  <c:v>12.388077029409688</c:v>
                </c:pt>
                <c:pt idx="3">
                  <c:v>11.878355896897846</c:v>
                </c:pt>
                <c:pt idx="4">
                  <c:v>11.080846698277014</c:v>
                </c:pt>
                <c:pt idx="5">
                  <c:v>12.991992639523724</c:v>
                </c:pt>
                <c:pt idx="6">
                  <c:v>12.987616019127961</c:v>
                </c:pt>
                <c:pt idx="7">
                  <c:v>11.287640144225088</c:v>
                </c:pt>
                <c:pt idx="8">
                  <c:v>11.392488688184757</c:v>
                </c:pt>
                <c:pt idx="9">
                  <c:v>11.832723263372163</c:v>
                </c:pt>
              </c:numCache>
            </c:numRef>
          </c:xVal>
          <c:yVal>
            <c:numRef>
              <c:f>'Sheet1 {21 min}'!$S$101:$S$120</c:f>
              <c:numCache>
                <c:formatCode>General</c:formatCode>
                <c:ptCount val="20"/>
                <c:pt idx="0">
                  <c:v>0.29564633122462197</c:v>
                </c:pt>
                <c:pt idx="1">
                  <c:v>0.42526943554896607</c:v>
                </c:pt>
                <c:pt idx="2">
                  <c:v>0.16089719936356761</c:v>
                </c:pt>
                <c:pt idx="3">
                  <c:v>0.39574742984861661</c:v>
                </c:pt>
                <c:pt idx="4">
                  <c:v>0.55795877796242788</c:v>
                </c:pt>
                <c:pt idx="5">
                  <c:v>7.600503720303578E-2</c:v>
                </c:pt>
                <c:pt idx="6">
                  <c:v>0.1150867811671242</c:v>
                </c:pt>
                <c:pt idx="7">
                  <c:v>0.4848688742665469</c:v>
                </c:pt>
                <c:pt idx="8">
                  <c:v>0.49418220751435216</c:v>
                </c:pt>
                <c:pt idx="9">
                  <c:v>0.37129914897884614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D-42CF-8CFC-F74A7EEB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91536"/>
        <c:axId val="787991952"/>
      </c:scatterChart>
      <c:valAx>
        <c:axId val="78799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991952"/>
        <c:crosses val="autoZero"/>
        <c:crossBetween val="midCat"/>
      </c:valAx>
      <c:valAx>
        <c:axId val="787991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99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 min}'!$I$78</c:f>
              <c:numCache>
                <c:formatCode>General</c:formatCode>
                <c:ptCount val="1"/>
                <c:pt idx="0">
                  <c:v>3.9631665643883917E-11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B0-4E75-AD2C-68F3DB09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08587136"/>
        <c:axId val="313598064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B0-4E75-AD2C-68F3DB09BBF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DB0-4E75-AD2C-68F3DB09BBF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B0-4E75-AD2C-68F3DB09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87136"/>
        <c:axId val="313598064"/>
      </c:scatterChart>
      <c:catAx>
        <c:axId val="9085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598064"/>
        <c:crosses val="autoZero"/>
        <c:auto val="1"/>
        <c:lblAlgn val="ctr"/>
        <c:lblOffset val="100"/>
        <c:noMultiLvlLbl val="0"/>
      </c:catAx>
      <c:valAx>
        <c:axId val="313598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08587136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 min}'!$K$101:$K$120</c:f>
              <c:numCache>
                <c:formatCode>General</c:formatCode>
                <c:ptCount val="20"/>
                <c:pt idx="0">
                  <c:v>2.2188997766468783</c:v>
                </c:pt>
                <c:pt idx="1">
                  <c:v>1.9692565859332853</c:v>
                </c:pt>
                <c:pt idx="2">
                  <c:v>2.5514476614380901</c:v>
                </c:pt>
                <c:pt idx="3">
                  <c:v>2.5320677812205372</c:v>
                </c:pt>
                <c:pt idx="4">
                  <c:v>2.0372857389234493</c:v>
                </c:pt>
                <c:pt idx="5">
                  <c:v>2.8823363585002046</c:v>
                </c:pt>
                <c:pt idx="6">
                  <c:v>2.2436077350615102</c:v>
                </c:pt>
                <c:pt idx="7">
                  <c:v>1.9788004741457585</c:v>
                </c:pt>
                <c:pt idx="8">
                  <c:v>2.7355420647293198</c:v>
                </c:pt>
                <c:pt idx="9">
                  <c:v>2.4963321776647143</c:v>
                </c:pt>
              </c:numCache>
            </c:numRef>
          </c:xVal>
          <c:yVal>
            <c:numRef>
              <c:f>'Sheet1 {1 min}'!$Q$101:$Q$120</c:f>
              <c:numCache>
                <c:formatCode>General</c:formatCode>
                <c:ptCount val="20"/>
                <c:pt idx="0">
                  <c:v>0.36160386223058638</c:v>
                </c:pt>
                <c:pt idx="1">
                  <c:v>0.30555828090830173</c:v>
                </c:pt>
                <c:pt idx="2">
                  <c:v>0.20336450460921029</c:v>
                </c:pt>
                <c:pt idx="3">
                  <c:v>0.37965608389901973</c:v>
                </c:pt>
                <c:pt idx="4">
                  <c:v>0.39262633665853564</c:v>
                </c:pt>
                <c:pt idx="5">
                  <c:v>4.1853121799186231E-2</c:v>
                </c:pt>
                <c:pt idx="6">
                  <c:v>0.3661049074065445</c:v>
                </c:pt>
                <c:pt idx="7">
                  <c:v>0.3907807529201156</c:v>
                </c:pt>
                <c:pt idx="8">
                  <c:v>0.38205056957424116</c:v>
                </c:pt>
                <c:pt idx="9">
                  <c:v>0.38427380204835276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1-4BBB-B4CE-2D5E911EBE9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 min}'!$M$101:$M$120</c:f>
              <c:numCache>
                <c:formatCode>General</c:formatCode>
                <c:ptCount val="20"/>
                <c:pt idx="0">
                  <c:v>4.1718151823424776</c:v>
                </c:pt>
                <c:pt idx="1">
                  <c:v>3.9419050497074211</c:v>
                </c:pt>
                <c:pt idx="2">
                  <c:v>3.483343941022512</c:v>
                </c:pt>
                <c:pt idx="3">
                  <c:v>4.158510363249496</c:v>
                </c:pt>
                <c:pt idx="4">
                  <c:v>4.1693204271417477</c:v>
                </c:pt>
                <c:pt idx="5">
                  <c:v>3.2890059719894453</c:v>
                </c:pt>
                <c:pt idx="6">
                  <c:v>4.2055991493173437</c:v>
                </c:pt>
                <c:pt idx="7">
                  <c:v>4.1594602672640919</c:v>
                </c:pt>
                <c:pt idx="8">
                  <c:v>3.9516550783118962</c:v>
                </c:pt>
                <c:pt idx="9">
                  <c:v>4.157453911447468</c:v>
                </c:pt>
              </c:numCache>
            </c:numRef>
          </c:xVal>
          <c:yVal>
            <c:numRef>
              <c:f>'Sheet1 {1 min}'!$R$101:$R$120</c:f>
              <c:numCache>
                <c:formatCode>General</c:formatCode>
                <c:ptCount val="20"/>
                <c:pt idx="0">
                  <c:v>0.37791885488325805</c:v>
                </c:pt>
                <c:pt idx="1">
                  <c:v>0.64497570183176056</c:v>
                </c:pt>
                <c:pt idx="2">
                  <c:v>0.74792953760499037</c:v>
                </c:pt>
                <c:pt idx="3">
                  <c:v>0.355250094900596</c:v>
                </c:pt>
                <c:pt idx="4">
                  <c:v>0.55761061976326942</c:v>
                </c:pt>
                <c:pt idx="5">
                  <c:v>0.91015785919421421</c:v>
                </c:pt>
                <c:pt idx="6">
                  <c:v>0.36832976292354586</c:v>
                </c:pt>
                <c:pt idx="7">
                  <c:v>0.55946970720338896</c:v>
                </c:pt>
                <c:pt idx="8">
                  <c:v>0.35545571878053628</c:v>
                </c:pt>
                <c:pt idx="9">
                  <c:v>0.35524057391586178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1-4BBB-B4CE-2D5E911EBE98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 min}'!$O$101:$O$120</c:f>
              <c:numCache>
                <c:formatCode>General</c:formatCode>
                <c:ptCount val="20"/>
                <c:pt idx="0">
                  <c:v>13.74018720607568</c:v>
                </c:pt>
                <c:pt idx="1">
                  <c:v>13.74018720607568</c:v>
                </c:pt>
                <c:pt idx="2">
                  <c:v>13.74018720607568</c:v>
                </c:pt>
                <c:pt idx="3">
                  <c:v>13.74018720607568</c:v>
                </c:pt>
                <c:pt idx="4">
                  <c:v>13.74018720607568</c:v>
                </c:pt>
                <c:pt idx="5">
                  <c:v>13.74018720607568</c:v>
                </c:pt>
                <c:pt idx="6">
                  <c:v>13.74018720607568</c:v>
                </c:pt>
                <c:pt idx="7">
                  <c:v>13.74018720607568</c:v>
                </c:pt>
                <c:pt idx="8">
                  <c:v>13.74018720607568</c:v>
                </c:pt>
                <c:pt idx="9">
                  <c:v>13.74018720607568</c:v>
                </c:pt>
              </c:numCache>
            </c:numRef>
          </c:xVal>
          <c:yVal>
            <c:numRef>
              <c:f>'Sheet1 {1 min}'!$S$101:$S$120</c:f>
              <c:numCache>
                <c:formatCode>General</c:formatCode>
                <c:ptCount val="20"/>
                <c:pt idx="0">
                  <c:v>0.26047728288615557</c:v>
                </c:pt>
                <c:pt idx="1">
                  <c:v>4.9466017259937628E-2</c:v>
                </c:pt>
                <c:pt idx="2">
                  <c:v>4.8705957785799357E-2</c:v>
                </c:pt>
                <c:pt idx="3">
                  <c:v>0.26509382120038427</c:v>
                </c:pt>
                <c:pt idx="4">
                  <c:v>4.9763043578194936E-2</c:v>
                </c:pt>
                <c:pt idx="5">
                  <c:v>4.7989019006599541E-2</c:v>
                </c:pt>
                <c:pt idx="6">
                  <c:v>0.26556532966990976</c:v>
                </c:pt>
                <c:pt idx="7">
                  <c:v>4.9749539876495462E-2</c:v>
                </c:pt>
                <c:pt idx="8">
                  <c:v>0.26249371164522256</c:v>
                </c:pt>
                <c:pt idx="9">
                  <c:v>0.26048562403578557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1-4BBB-B4CE-2D5E911E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43744"/>
        <c:axId val="864514592"/>
      </c:scatterChart>
      <c:valAx>
        <c:axId val="8581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4514592"/>
        <c:crosses val="autoZero"/>
        <c:crossBetween val="midCat"/>
      </c:valAx>
      <c:valAx>
        <c:axId val="86451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14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 min}'!$B$1:$B$804</c:f>
              <c:numCache>
                <c:formatCode>General</c:formatCode>
                <c:ptCount val="804"/>
                <c:pt idx="0">
                  <c:v>298.5</c:v>
                </c:pt>
                <c:pt idx="1">
                  <c:v>104</c:v>
                </c:pt>
                <c:pt idx="2">
                  <c:v>69.5</c:v>
                </c:pt>
                <c:pt idx="3">
                  <c:v>94</c:v>
                </c:pt>
                <c:pt idx="4">
                  <c:v>56.75</c:v>
                </c:pt>
                <c:pt idx="5">
                  <c:v>33</c:v>
                </c:pt>
                <c:pt idx="6">
                  <c:v>48</c:v>
                </c:pt>
                <c:pt idx="7">
                  <c:v>53.75</c:v>
                </c:pt>
                <c:pt idx="8">
                  <c:v>59.25</c:v>
                </c:pt>
                <c:pt idx="9">
                  <c:v>53.25</c:v>
                </c:pt>
                <c:pt idx="10">
                  <c:v>24</c:v>
                </c:pt>
                <c:pt idx="11">
                  <c:v>11</c:v>
                </c:pt>
                <c:pt idx="12">
                  <c:v>23.25</c:v>
                </c:pt>
                <c:pt idx="13">
                  <c:v>49.5</c:v>
                </c:pt>
                <c:pt idx="14">
                  <c:v>68</c:v>
                </c:pt>
                <c:pt idx="15">
                  <c:v>60.25</c:v>
                </c:pt>
                <c:pt idx="16">
                  <c:v>49.75</c:v>
                </c:pt>
                <c:pt idx="17">
                  <c:v>79</c:v>
                </c:pt>
                <c:pt idx="18">
                  <c:v>110.5</c:v>
                </c:pt>
                <c:pt idx="19">
                  <c:v>116.5</c:v>
                </c:pt>
                <c:pt idx="20">
                  <c:v>125</c:v>
                </c:pt>
                <c:pt idx="21">
                  <c:v>108.69999694824219</c:v>
                </c:pt>
                <c:pt idx="22">
                  <c:v>102.5</c:v>
                </c:pt>
                <c:pt idx="23">
                  <c:v>110.69999694824219</c:v>
                </c:pt>
                <c:pt idx="24">
                  <c:v>88</c:v>
                </c:pt>
                <c:pt idx="25">
                  <c:v>96.75</c:v>
                </c:pt>
                <c:pt idx="26">
                  <c:v>119</c:v>
                </c:pt>
                <c:pt idx="27">
                  <c:v>87.75</c:v>
                </c:pt>
                <c:pt idx="28">
                  <c:v>74.25</c:v>
                </c:pt>
                <c:pt idx="29">
                  <c:v>171</c:v>
                </c:pt>
                <c:pt idx="30">
                  <c:v>303.29998779296875</c:v>
                </c:pt>
                <c:pt idx="31">
                  <c:v>334.20001220703125</c:v>
                </c:pt>
                <c:pt idx="32">
                  <c:v>390.20001220703125</c:v>
                </c:pt>
                <c:pt idx="33">
                  <c:v>563.29998779296875</c:v>
                </c:pt>
                <c:pt idx="34">
                  <c:v>702.5</c:v>
                </c:pt>
                <c:pt idx="35">
                  <c:v>748.70001220703125</c:v>
                </c:pt>
                <c:pt idx="36">
                  <c:v>785.70001220703125</c:v>
                </c:pt>
                <c:pt idx="37">
                  <c:v>943.79998779296875</c:v>
                </c:pt>
                <c:pt idx="38">
                  <c:v>1047</c:v>
                </c:pt>
                <c:pt idx="39">
                  <c:v>789.5</c:v>
                </c:pt>
                <c:pt idx="40">
                  <c:v>405.79998779296875</c:v>
                </c:pt>
                <c:pt idx="41">
                  <c:v>200.19999694824219</c:v>
                </c:pt>
                <c:pt idx="42">
                  <c:v>94.5</c:v>
                </c:pt>
                <c:pt idx="43">
                  <c:v>31.5</c:v>
                </c:pt>
                <c:pt idx="44">
                  <c:v>17.25</c:v>
                </c:pt>
                <c:pt idx="45">
                  <c:v>19.75</c:v>
                </c:pt>
                <c:pt idx="46">
                  <c:v>17.5</c:v>
                </c:pt>
                <c:pt idx="47">
                  <c:v>6.25</c:v>
                </c:pt>
                <c:pt idx="48">
                  <c:v>4.5</c:v>
                </c:pt>
                <c:pt idx="49">
                  <c:v>20</c:v>
                </c:pt>
                <c:pt idx="50">
                  <c:v>40.75</c:v>
                </c:pt>
                <c:pt idx="51">
                  <c:v>50.5</c:v>
                </c:pt>
                <c:pt idx="52">
                  <c:v>56</c:v>
                </c:pt>
                <c:pt idx="53">
                  <c:v>66</c:v>
                </c:pt>
                <c:pt idx="54">
                  <c:v>63.5</c:v>
                </c:pt>
                <c:pt idx="55">
                  <c:v>45</c:v>
                </c:pt>
                <c:pt idx="56">
                  <c:v>34.25</c:v>
                </c:pt>
                <c:pt idx="57">
                  <c:v>33</c:v>
                </c:pt>
                <c:pt idx="58">
                  <c:v>40.75</c:v>
                </c:pt>
                <c:pt idx="59">
                  <c:v>82.5</c:v>
                </c:pt>
                <c:pt idx="60">
                  <c:v>132.30000305175781</c:v>
                </c:pt>
                <c:pt idx="61">
                  <c:v>125.80000305175781</c:v>
                </c:pt>
                <c:pt idx="62">
                  <c:v>81.25</c:v>
                </c:pt>
                <c:pt idx="63">
                  <c:v>84.25</c:v>
                </c:pt>
                <c:pt idx="64">
                  <c:v>102.5</c:v>
                </c:pt>
                <c:pt idx="65">
                  <c:v>81</c:v>
                </c:pt>
                <c:pt idx="66">
                  <c:v>64</c:v>
                </c:pt>
                <c:pt idx="67">
                  <c:v>62.25</c:v>
                </c:pt>
                <c:pt idx="68">
                  <c:v>68</c:v>
                </c:pt>
                <c:pt idx="69">
                  <c:v>148</c:v>
                </c:pt>
                <c:pt idx="70">
                  <c:v>297.79998779296875</c:v>
                </c:pt>
                <c:pt idx="71">
                  <c:v>421.79998779296875</c:v>
                </c:pt>
                <c:pt idx="72">
                  <c:v>573</c:v>
                </c:pt>
                <c:pt idx="73">
                  <c:v>993.5</c:v>
                </c:pt>
                <c:pt idx="74">
                  <c:v>1662</c:v>
                </c:pt>
                <c:pt idx="75">
                  <c:v>1981</c:v>
                </c:pt>
                <c:pt idx="76">
                  <c:v>1625</c:v>
                </c:pt>
                <c:pt idx="77">
                  <c:v>1091</c:v>
                </c:pt>
                <c:pt idx="78">
                  <c:v>924.5</c:v>
                </c:pt>
                <c:pt idx="79">
                  <c:v>986</c:v>
                </c:pt>
                <c:pt idx="80">
                  <c:v>875</c:v>
                </c:pt>
                <c:pt idx="81">
                  <c:v>561.70001220703125</c:v>
                </c:pt>
                <c:pt idx="82">
                  <c:v>244.19999694824219</c:v>
                </c:pt>
                <c:pt idx="83">
                  <c:v>88.75</c:v>
                </c:pt>
                <c:pt idx="84">
                  <c:v>58</c:v>
                </c:pt>
                <c:pt idx="85">
                  <c:v>49</c:v>
                </c:pt>
                <c:pt idx="86">
                  <c:v>61.5</c:v>
                </c:pt>
                <c:pt idx="87">
                  <c:v>76.5</c:v>
                </c:pt>
                <c:pt idx="88">
                  <c:v>72.25</c:v>
                </c:pt>
                <c:pt idx="89">
                  <c:v>64.75</c:v>
                </c:pt>
                <c:pt idx="90">
                  <c:v>61.5</c:v>
                </c:pt>
                <c:pt idx="91">
                  <c:v>49.5</c:v>
                </c:pt>
                <c:pt idx="92">
                  <c:v>41.5</c:v>
                </c:pt>
                <c:pt idx="93">
                  <c:v>52.75</c:v>
                </c:pt>
                <c:pt idx="94">
                  <c:v>64</c:v>
                </c:pt>
                <c:pt idx="95">
                  <c:v>65.75</c:v>
                </c:pt>
                <c:pt idx="96">
                  <c:v>62.25</c:v>
                </c:pt>
                <c:pt idx="97">
                  <c:v>74.75</c:v>
                </c:pt>
                <c:pt idx="98">
                  <c:v>103.80000305175781</c:v>
                </c:pt>
                <c:pt idx="99">
                  <c:v>117.5</c:v>
                </c:pt>
                <c:pt idx="100">
                  <c:v>140</c:v>
                </c:pt>
                <c:pt idx="101">
                  <c:v>160.5</c:v>
                </c:pt>
                <c:pt idx="102">
                  <c:v>171.80000305175781</c:v>
                </c:pt>
                <c:pt idx="103">
                  <c:v>195</c:v>
                </c:pt>
                <c:pt idx="104">
                  <c:v>143.5</c:v>
                </c:pt>
                <c:pt idx="105">
                  <c:v>83</c:v>
                </c:pt>
                <c:pt idx="106">
                  <c:v>112.30000305175781</c:v>
                </c:pt>
                <c:pt idx="107">
                  <c:v>123.80000305175781</c:v>
                </c:pt>
                <c:pt idx="108">
                  <c:v>125.19999694824219</c:v>
                </c:pt>
                <c:pt idx="109">
                  <c:v>209.80000305175781</c:v>
                </c:pt>
                <c:pt idx="110">
                  <c:v>330</c:v>
                </c:pt>
                <c:pt idx="111">
                  <c:v>435.70001220703125</c:v>
                </c:pt>
                <c:pt idx="112">
                  <c:v>568.29998779296875</c:v>
                </c:pt>
                <c:pt idx="113">
                  <c:v>959</c:v>
                </c:pt>
                <c:pt idx="114">
                  <c:v>2120</c:v>
                </c:pt>
                <c:pt idx="115">
                  <c:v>4154</c:v>
                </c:pt>
                <c:pt idx="116">
                  <c:v>5547</c:v>
                </c:pt>
                <c:pt idx="117">
                  <c:v>4845</c:v>
                </c:pt>
                <c:pt idx="118">
                  <c:v>3000</c:v>
                </c:pt>
                <c:pt idx="119">
                  <c:v>1610</c:v>
                </c:pt>
                <c:pt idx="120">
                  <c:v>1002</c:v>
                </c:pt>
                <c:pt idx="121">
                  <c:v>659.5</c:v>
                </c:pt>
                <c:pt idx="122">
                  <c:v>356.70001220703125</c:v>
                </c:pt>
                <c:pt idx="123">
                  <c:v>200.69999694824219</c:v>
                </c:pt>
                <c:pt idx="124">
                  <c:v>133.69999694824219</c:v>
                </c:pt>
                <c:pt idx="125">
                  <c:v>110</c:v>
                </c:pt>
                <c:pt idx="126">
                  <c:v>91.5</c:v>
                </c:pt>
                <c:pt idx="127">
                  <c:v>66.5</c:v>
                </c:pt>
                <c:pt idx="128">
                  <c:v>46.75</c:v>
                </c:pt>
                <c:pt idx="129">
                  <c:v>24</c:v>
                </c:pt>
                <c:pt idx="130">
                  <c:v>28</c:v>
                </c:pt>
                <c:pt idx="131">
                  <c:v>51.75</c:v>
                </c:pt>
                <c:pt idx="132">
                  <c:v>57</c:v>
                </c:pt>
                <c:pt idx="133">
                  <c:v>72.75</c:v>
                </c:pt>
                <c:pt idx="134">
                  <c:v>93.75</c:v>
                </c:pt>
                <c:pt idx="135">
                  <c:v>79</c:v>
                </c:pt>
                <c:pt idx="136">
                  <c:v>55.75</c:v>
                </c:pt>
                <c:pt idx="137">
                  <c:v>45</c:v>
                </c:pt>
                <c:pt idx="138">
                  <c:v>51.25</c:v>
                </c:pt>
                <c:pt idx="139">
                  <c:v>66.5</c:v>
                </c:pt>
                <c:pt idx="140">
                  <c:v>65.75</c:v>
                </c:pt>
                <c:pt idx="141">
                  <c:v>81.5</c:v>
                </c:pt>
                <c:pt idx="142">
                  <c:v>115.30000305175781</c:v>
                </c:pt>
                <c:pt idx="143">
                  <c:v>150.80000305175781</c:v>
                </c:pt>
                <c:pt idx="144">
                  <c:v>185</c:v>
                </c:pt>
                <c:pt idx="145">
                  <c:v>148.5</c:v>
                </c:pt>
                <c:pt idx="146">
                  <c:v>91.75</c:v>
                </c:pt>
                <c:pt idx="147">
                  <c:v>90.75</c:v>
                </c:pt>
                <c:pt idx="148">
                  <c:v>138</c:v>
                </c:pt>
                <c:pt idx="149">
                  <c:v>232.80000305175781</c:v>
                </c:pt>
                <c:pt idx="150">
                  <c:v>306.70001220703125</c:v>
                </c:pt>
                <c:pt idx="151">
                  <c:v>430.29998779296875</c:v>
                </c:pt>
                <c:pt idx="152">
                  <c:v>667.79998779296875</c:v>
                </c:pt>
                <c:pt idx="153">
                  <c:v>1137</c:v>
                </c:pt>
                <c:pt idx="154">
                  <c:v>2361</c:v>
                </c:pt>
                <c:pt idx="155">
                  <c:v>5738</c:v>
                </c:pt>
                <c:pt idx="156">
                  <c:v>12040</c:v>
                </c:pt>
                <c:pt idx="157">
                  <c:v>17220</c:v>
                </c:pt>
                <c:pt idx="158">
                  <c:v>15720</c:v>
                </c:pt>
                <c:pt idx="159">
                  <c:v>9309</c:v>
                </c:pt>
                <c:pt idx="160">
                  <c:v>4025</c:v>
                </c:pt>
                <c:pt idx="161">
                  <c:v>1614</c:v>
                </c:pt>
                <c:pt idx="162">
                  <c:v>801.79998779296875</c:v>
                </c:pt>
                <c:pt idx="163">
                  <c:v>529.29998779296875</c:v>
                </c:pt>
                <c:pt idx="164">
                  <c:v>313.79998779296875</c:v>
                </c:pt>
                <c:pt idx="165">
                  <c:v>192.5</c:v>
                </c:pt>
                <c:pt idx="166">
                  <c:v>153</c:v>
                </c:pt>
                <c:pt idx="167">
                  <c:v>151.5</c:v>
                </c:pt>
                <c:pt idx="168">
                  <c:v>143.80000305175781</c:v>
                </c:pt>
                <c:pt idx="169">
                  <c:v>111</c:v>
                </c:pt>
                <c:pt idx="170">
                  <c:v>92</c:v>
                </c:pt>
                <c:pt idx="171">
                  <c:v>86.75</c:v>
                </c:pt>
                <c:pt idx="172">
                  <c:v>111.69999694824219</c:v>
                </c:pt>
                <c:pt idx="173">
                  <c:v>160</c:v>
                </c:pt>
                <c:pt idx="174">
                  <c:v>178.80000305175781</c:v>
                </c:pt>
                <c:pt idx="175">
                  <c:v>151.30000305175781</c:v>
                </c:pt>
                <c:pt idx="176">
                  <c:v>104.30000305175781</c:v>
                </c:pt>
                <c:pt idx="177">
                  <c:v>87.5</c:v>
                </c:pt>
                <c:pt idx="178">
                  <c:v>102.30000305175781</c:v>
                </c:pt>
                <c:pt idx="179">
                  <c:v>122.5</c:v>
                </c:pt>
                <c:pt idx="180">
                  <c:v>141.80000305175781</c:v>
                </c:pt>
                <c:pt idx="181">
                  <c:v>162.5</c:v>
                </c:pt>
                <c:pt idx="182">
                  <c:v>214.80000305175781</c:v>
                </c:pt>
                <c:pt idx="183">
                  <c:v>237.30000305175781</c:v>
                </c:pt>
                <c:pt idx="184">
                  <c:v>198.19999694824219</c:v>
                </c:pt>
                <c:pt idx="185">
                  <c:v>230</c:v>
                </c:pt>
                <c:pt idx="186">
                  <c:v>306.5</c:v>
                </c:pt>
                <c:pt idx="187">
                  <c:v>311</c:v>
                </c:pt>
                <c:pt idx="188">
                  <c:v>285.70001220703125</c:v>
                </c:pt>
                <c:pt idx="189">
                  <c:v>288.79998779296875</c:v>
                </c:pt>
                <c:pt idx="190">
                  <c:v>295.5</c:v>
                </c:pt>
                <c:pt idx="191">
                  <c:v>259.5</c:v>
                </c:pt>
                <c:pt idx="192">
                  <c:v>329</c:v>
                </c:pt>
                <c:pt idx="193">
                  <c:v>716.20001220703125</c:v>
                </c:pt>
                <c:pt idx="194">
                  <c:v>1475</c:v>
                </c:pt>
                <c:pt idx="195">
                  <c:v>3711</c:v>
                </c:pt>
                <c:pt idx="196">
                  <c:v>11690</c:v>
                </c:pt>
                <c:pt idx="197">
                  <c:v>30120</c:v>
                </c:pt>
                <c:pt idx="198">
                  <c:v>47600</c:v>
                </c:pt>
                <c:pt idx="199">
                  <c:v>43440</c:v>
                </c:pt>
                <c:pt idx="200">
                  <c:v>23270</c:v>
                </c:pt>
                <c:pt idx="201">
                  <c:v>8083</c:v>
                </c:pt>
                <c:pt idx="202">
                  <c:v>2477</c:v>
                </c:pt>
                <c:pt idx="203">
                  <c:v>1062</c:v>
                </c:pt>
                <c:pt idx="204">
                  <c:v>706.5</c:v>
                </c:pt>
                <c:pt idx="205">
                  <c:v>565.70001220703125</c:v>
                </c:pt>
                <c:pt idx="206">
                  <c:v>463.79998779296875</c:v>
                </c:pt>
                <c:pt idx="207">
                  <c:v>339</c:v>
                </c:pt>
                <c:pt idx="208">
                  <c:v>327.5</c:v>
                </c:pt>
                <c:pt idx="209">
                  <c:v>362.70001220703125</c:v>
                </c:pt>
                <c:pt idx="210">
                  <c:v>289.5</c:v>
                </c:pt>
                <c:pt idx="211">
                  <c:v>193.80000305175781</c:v>
                </c:pt>
                <c:pt idx="212">
                  <c:v>165</c:v>
                </c:pt>
                <c:pt idx="213">
                  <c:v>191.5</c:v>
                </c:pt>
                <c:pt idx="214">
                  <c:v>238</c:v>
                </c:pt>
                <c:pt idx="215">
                  <c:v>272.5</c:v>
                </c:pt>
                <c:pt idx="216">
                  <c:v>317.20001220703125</c:v>
                </c:pt>
                <c:pt idx="217">
                  <c:v>378.5</c:v>
                </c:pt>
                <c:pt idx="218">
                  <c:v>349.5</c:v>
                </c:pt>
                <c:pt idx="219">
                  <c:v>240</c:v>
                </c:pt>
                <c:pt idx="220">
                  <c:v>178.5</c:v>
                </c:pt>
                <c:pt idx="221">
                  <c:v>190.80000305175781</c:v>
                </c:pt>
                <c:pt idx="222">
                  <c:v>221.5</c:v>
                </c:pt>
                <c:pt idx="223">
                  <c:v>243.80000305175781</c:v>
                </c:pt>
                <c:pt idx="224">
                  <c:v>273.20001220703125</c:v>
                </c:pt>
                <c:pt idx="225">
                  <c:v>286.5</c:v>
                </c:pt>
                <c:pt idx="226">
                  <c:v>248</c:v>
                </c:pt>
                <c:pt idx="227">
                  <c:v>224.80000305175781</c:v>
                </c:pt>
                <c:pt idx="228">
                  <c:v>244.69999694824219</c:v>
                </c:pt>
                <c:pt idx="229">
                  <c:v>269.20001220703125</c:v>
                </c:pt>
                <c:pt idx="230">
                  <c:v>311.20001220703125</c:v>
                </c:pt>
                <c:pt idx="231">
                  <c:v>327.29998779296875</c:v>
                </c:pt>
                <c:pt idx="232">
                  <c:v>385.5</c:v>
                </c:pt>
                <c:pt idx="233">
                  <c:v>585</c:v>
                </c:pt>
                <c:pt idx="234">
                  <c:v>899</c:v>
                </c:pt>
                <c:pt idx="235">
                  <c:v>1394</c:v>
                </c:pt>
                <c:pt idx="236">
                  <c:v>3725</c:v>
                </c:pt>
                <c:pt idx="237">
                  <c:v>16570</c:v>
                </c:pt>
                <c:pt idx="238">
                  <c:v>55430</c:v>
                </c:pt>
                <c:pt idx="239">
                  <c:v>97430</c:v>
                </c:pt>
                <c:pt idx="240">
                  <c:v>88740</c:v>
                </c:pt>
                <c:pt idx="241">
                  <c:v>42580</c:v>
                </c:pt>
                <c:pt idx="242">
                  <c:v>11820</c:v>
                </c:pt>
                <c:pt idx="243">
                  <c:v>3050</c:v>
                </c:pt>
                <c:pt idx="244">
                  <c:v>1299</c:v>
                </c:pt>
                <c:pt idx="245">
                  <c:v>982.5</c:v>
                </c:pt>
                <c:pt idx="246">
                  <c:v>745.5</c:v>
                </c:pt>
                <c:pt idx="247">
                  <c:v>516.20001220703125</c:v>
                </c:pt>
                <c:pt idx="248">
                  <c:v>431</c:v>
                </c:pt>
                <c:pt idx="249">
                  <c:v>429.5</c:v>
                </c:pt>
                <c:pt idx="250">
                  <c:v>401.79998779296875</c:v>
                </c:pt>
                <c:pt idx="251">
                  <c:v>354.29998779296875</c:v>
                </c:pt>
                <c:pt idx="252">
                  <c:v>363.20001220703125</c:v>
                </c:pt>
                <c:pt idx="253">
                  <c:v>375</c:v>
                </c:pt>
                <c:pt idx="254">
                  <c:v>296.70001220703125</c:v>
                </c:pt>
                <c:pt idx="255">
                  <c:v>189.30000305175781</c:v>
                </c:pt>
                <c:pt idx="256">
                  <c:v>181.5</c:v>
                </c:pt>
                <c:pt idx="257">
                  <c:v>224.30000305175781</c:v>
                </c:pt>
                <c:pt idx="258">
                  <c:v>223.69999694824219</c:v>
                </c:pt>
                <c:pt idx="259">
                  <c:v>254</c:v>
                </c:pt>
                <c:pt idx="260">
                  <c:v>343.79998779296875</c:v>
                </c:pt>
                <c:pt idx="261">
                  <c:v>360.29998779296875</c:v>
                </c:pt>
                <c:pt idx="262">
                  <c:v>303.29998779296875</c:v>
                </c:pt>
                <c:pt idx="263">
                  <c:v>255</c:v>
                </c:pt>
                <c:pt idx="264">
                  <c:v>244</c:v>
                </c:pt>
                <c:pt idx="265">
                  <c:v>394.5</c:v>
                </c:pt>
                <c:pt idx="266">
                  <c:v>621.79998779296875</c:v>
                </c:pt>
                <c:pt idx="267">
                  <c:v>688.5</c:v>
                </c:pt>
                <c:pt idx="268">
                  <c:v>624.70001220703125</c:v>
                </c:pt>
                <c:pt idx="269">
                  <c:v>550</c:v>
                </c:pt>
                <c:pt idx="270">
                  <c:v>537.5</c:v>
                </c:pt>
                <c:pt idx="271">
                  <c:v>604</c:v>
                </c:pt>
                <c:pt idx="272">
                  <c:v>634.29998779296875</c:v>
                </c:pt>
                <c:pt idx="273">
                  <c:v>620.70001220703125</c:v>
                </c:pt>
                <c:pt idx="274">
                  <c:v>681.5</c:v>
                </c:pt>
                <c:pt idx="275">
                  <c:v>968.79998779296875</c:v>
                </c:pt>
                <c:pt idx="276">
                  <c:v>1694</c:v>
                </c:pt>
                <c:pt idx="277">
                  <c:v>4372</c:v>
                </c:pt>
                <c:pt idx="278">
                  <c:v>20690</c:v>
                </c:pt>
                <c:pt idx="279">
                  <c:v>77620</c:v>
                </c:pt>
                <c:pt idx="280">
                  <c:v>145600</c:v>
                </c:pt>
                <c:pt idx="281">
                  <c:v>136800</c:v>
                </c:pt>
                <c:pt idx="282">
                  <c:v>64690</c:v>
                </c:pt>
                <c:pt idx="283">
                  <c:v>15880</c:v>
                </c:pt>
                <c:pt idx="284">
                  <c:v>3188</c:v>
                </c:pt>
                <c:pt idx="285">
                  <c:v>1217</c:v>
                </c:pt>
                <c:pt idx="286">
                  <c:v>1174</c:v>
                </c:pt>
                <c:pt idx="287">
                  <c:v>1146</c:v>
                </c:pt>
                <c:pt idx="288">
                  <c:v>902.5</c:v>
                </c:pt>
                <c:pt idx="289">
                  <c:v>622</c:v>
                </c:pt>
                <c:pt idx="290">
                  <c:v>424.5</c:v>
                </c:pt>
                <c:pt idx="291">
                  <c:v>326.5</c:v>
                </c:pt>
                <c:pt idx="292">
                  <c:v>334.20001220703125</c:v>
                </c:pt>
                <c:pt idx="293">
                  <c:v>451.79998779296875</c:v>
                </c:pt>
                <c:pt idx="294">
                  <c:v>481.29998779296875</c:v>
                </c:pt>
                <c:pt idx="295">
                  <c:v>378.79998779296875</c:v>
                </c:pt>
                <c:pt idx="296">
                  <c:v>368.79998779296875</c:v>
                </c:pt>
                <c:pt idx="297">
                  <c:v>420.5</c:v>
                </c:pt>
                <c:pt idx="298">
                  <c:v>391</c:v>
                </c:pt>
                <c:pt idx="299">
                  <c:v>396</c:v>
                </c:pt>
                <c:pt idx="300">
                  <c:v>460.5</c:v>
                </c:pt>
                <c:pt idx="301">
                  <c:v>480.79998779296875</c:v>
                </c:pt>
                <c:pt idx="302">
                  <c:v>447.79998779296875</c:v>
                </c:pt>
                <c:pt idx="303">
                  <c:v>362.70001220703125</c:v>
                </c:pt>
                <c:pt idx="304">
                  <c:v>341.29998779296875</c:v>
                </c:pt>
                <c:pt idx="305">
                  <c:v>376.79998779296875</c:v>
                </c:pt>
                <c:pt idx="306">
                  <c:v>363.20001220703125</c:v>
                </c:pt>
                <c:pt idx="307">
                  <c:v>382.79998779296875</c:v>
                </c:pt>
                <c:pt idx="308">
                  <c:v>378.29998779296875</c:v>
                </c:pt>
                <c:pt idx="309">
                  <c:v>308.70001220703125</c:v>
                </c:pt>
                <c:pt idx="310">
                  <c:v>309</c:v>
                </c:pt>
                <c:pt idx="311">
                  <c:v>365.5</c:v>
                </c:pt>
                <c:pt idx="312">
                  <c:v>432.5</c:v>
                </c:pt>
                <c:pt idx="313">
                  <c:v>533.5</c:v>
                </c:pt>
                <c:pt idx="314">
                  <c:v>673.70001220703125</c:v>
                </c:pt>
                <c:pt idx="315">
                  <c:v>781.70001220703125</c:v>
                </c:pt>
                <c:pt idx="316">
                  <c:v>868</c:v>
                </c:pt>
                <c:pt idx="317">
                  <c:v>1235</c:v>
                </c:pt>
                <c:pt idx="318">
                  <c:v>3928</c:v>
                </c:pt>
                <c:pt idx="319">
                  <c:v>22490</c:v>
                </c:pt>
                <c:pt idx="320">
                  <c:v>89740</c:v>
                </c:pt>
                <c:pt idx="321">
                  <c:v>170400</c:v>
                </c:pt>
                <c:pt idx="322">
                  <c:v>158200</c:v>
                </c:pt>
                <c:pt idx="323">
                  <c:v>72160</c:v>
                </c:pt>
                <c:pt idx="324">
                  <c:v>16490</c:v>
                </c:pt>
                <c:pt idx="325">
                  <c:v>3374</c:v>
                </c:pt>
                <c:pt idx="326">
                  <c:v>1346</c:v>
                </c:pt>
                <c:pt idx="327">
                  <c:v>1047</c:v>
                </c:pt>
                <c:pt idx="328">
                  <c:v>996.29998779296875</c:v>
                </c:pt>
                <c:pt idx="329">
                  <c:v>790.70001220703125</c:v>
                </c:pt>
                <c:pt idx="330">
                  <c:v>547.5</c:v>
                </c:pt>
                <c:pt idx="331">
                  <c:v>417.79998779296875</c:v>
                </c:pt>
                <c:pt idx="332">
                  <c:v>401</c:v>
                </c:pt>
                <c:pt idx="333">
                  <c:v>407.20001220703125</c:v>
                </c:pt>
                <c:pt idx="334">
                  <c:v>363.20001220703125</c:v>
                </c:pt>
                <c:pt idx="335">
                  <c:v>297</c:v>
                </c:pt>
                <c:pt idx="336">
                  <c:v>341.79998779296875</c:v>
                </c:pt>
                <c:pt idx="337">
                  <c:v>427.70001220703125</c:v>
                </c:pt>
                <c:pt idx="338">
                  <c:v>380</c:v>
                </c:pt>
                <c:pt idx="339">
                  <c:v>333.70001220703125</c:v>
                </c:pt>
                <c:pt idx="340">
                  <c:v>414</c:v>
                </c:pt>
                <c:pt idx="341">
                  <c:v>561.70001220703125</c:v>
                </c:pt>
                <c:pt idx="342">
                  <c:v>679.5</c:v>
                </c:pt>
                <c:pt idx="343">
                  <c:v>638.5</c:v>
                </c:pt>
                <c:pt idx="344">
                  <c:v>448.5</c:v>
                </c:pt>
                <c:pt idx="345">
                  <c:v>364.5</c:v>
                </c:pt>
                <c:pt idx="346">
                  <c:v>437</c:v>
                </c:pt>
                <c:pt idx="347">
                  <c:v>452.29998779296875</c:v>
                </c:pt>
                <c:pt idx="348">
                  <c:v>429.79998779296875</c:v>
                </c:pt>
                <c:pt idx="349">
                  <c:v>446.29998779296875</c:v>
                </c:pt>
                <c:pt idx="350">
                  <c:v>436.20001220703125</c:v>
                </c:pt>
                <c:pt idx="351">
                  <c:v>482.20001220703125</c:v>
                </c:pt>
                <c:pt idx="352">
                  <c:v>593.29998779296875</c:v>
                </c:pt>
                <c:pt idx="353">
                  <c:v>669.20001220703125</c:v>
                </c:pt>
                <c:pt idx="354">
                  <c:v>744.70001220703125</c:v>
                </c:pt>
                <c:pt idx="355">
                  <c:v>788.5</c:v>
                </c:pt>
                <c:pt idx="356">
                  <c:v>780</c:v>
                </c:pt>
                <c:pt idx="357">
                  <c:v>838.5</c:v>
                </c:pt>
                <c:pt idx="358">
                  <c:v>1222</c:v>
                </c:pt>
                <c:pt idx="359">
                  <c:v>4009</c:v>
                </c:pt>
                <c:pt idx="360">
                  <c:v>22660</c:v>
                </c:pt>
                <c:pt idx="361">
                  <c:v>85200</c:v>
                </c:pt>
                <c:pt idx="362">
                  <c:v>158200</c:v>
                </c:pt>
                <c:pt idx="363">
                  <c:v>146900</c:v>
                </c:pt>
                <c:pt idx="364">
                  <c:v>67360</c:v>
                </c:pt>
                <c:pt idx="365">
                  <c:v>15080</c:v>
                </c:pt>
                <c:pt idx="366">
                  <c:v>2915</c:v>
                </c:pt>
                <c:pt idx="367">
                  <c:v>1221</c:v>
                </c:pt>
                <c:pt idx="368">
                  <c:v>1060</c:v>
                </c:pt>
                <c:pt idx="369">
                  <c:v>1048</c:v>
                </c:pt>
                <c:pt idx="370">
                  <c:v>820.29998779296875</c:v>
                </c:pt>
                <c:pt idx="371">
                  <c:v>534.79998779296875</c:v>
                </c:pt>
                <c:pt idx="372">
                  <c:v>385.5</c:v>
                </c:pt>
                <c:pt idx="373">
                  <c:v>355</c:v>
                </c:pt>
                <c:pt idx="374">
                  <c:v>372</c:v>
                </c:pt>
                <c:pt idx="375">
                  <c:v>370.5</c:v>
                </c:pt>
                <c:pt idx="376">
                  <c:v>338</c:v>
                </c:pt>
                <c:pt idx="377">
                  <c:v>263.5</c:v>
                </c:pt>
                <c:pt idx="378">
                  <c:v>196.5</c:v>
                </c:pt>
                <c:pt idx="379">
                  <c:v>173.5</c:v>
                </c:pt>
                <c:pt idx="380">
                  <c:v>196.5</c:v>
                </c:pt>
                <c:pt idx="381">
                  <c:v>297.79998779296875</c:v>
                </c:pt>
                <c:pt idx="382">
                  <c:v>424.20001220703125</c:v>
                </c:pt>
                <c:pt idx="383">
                  <c:v>493.29998779296875</c:v>
                </c:pt>
                <c:pt idx="384">
                  <c:v>497.79998779296875</c:v>
                </c:pt>
                <c:pt idx="385">
                  <c:v>419.20001220703125</c:v>
                </c:pt>
                <c:pt idx="386">
                  <c:v>345</c:v>
                </c:pt>
                <c:pt idx="387">
                  <c:v>384.79998779296875</c:v>
                </c:pt>
                <c:pt idx="388">
                  <c:v>390.79998779296875</c:v>
                </c:pt>
                <c:pt idx="389">
                  <c:v>341.5</c:v>
                </c:pt>
                <c:pt idx="390">
                  <c:v>430.79998779296875</c:v>
                </c:pt>
                <c:pt idx="391">
                  <c:v>484.29998779296875</c:v>
                </c:pt>
                <c:pt idx="392">
                  <c:v>390.20001220703125</c:v>
                </c:pt>
                <c:pt idx="393">
                  <c:v>450</c:v>
                </c:pt>
                <c:pt idx="394">
                  <c:v>558.5</c:v>
                </c:pt>
                <c:pt idx="395">
                  <c:v>469.20001220703125</c:v>
                </c:pt>
                <c:pt idx="396">
                  <c:v>399.79998779296875</c:v>
                </c:pt>
                <c:pt idx="397">
                  <c:v>552.29998779296875</c:v>
                </c:pt>
                <c:pt idx="398">
                  <c:v>845.70001220703125</c:v>
                </c:pt>
                <c:pt idx="399">
                  <c:v>1365</c:v>
                </c:pt>
                <c:pt idx="400">
                  <c:v>4460</c:v>
                </c:pt>
                <c:pt idx="401">
                  <c:v>20590</c:v>
                </c:pt>
                <c:pt idx="402">
                  <c:v>66650</c:v>
                </c:pt>
                <c:pt idx="403">
                  <c:v>113400</c:v>
                </c:pt>
                <c:pt idx="404">
                  <c:v>99620</c:v>
                </c:pt>
                <c:pt idx="405">
                  <c:v>45460</c:v>
                </c:pt>
                <c:pt idx="406">
                  <c:v>11710</c:v>
                </c:pt>
                <c:pt idx="407">
                  <c:v>2917</c:v>
                </c:pt>
                <c:pt idx="408">
                  <c:v>1223</c:v>
                </c:pt>
                <c:pt idx="409">
                  <c:v>880</c:v>
                </c:pt>
                <c:pt idx="410">
                  <c:v>702</c:v>
                </c:pt>
                <c:pt idx="411">
                  <c:v>443.29998779296875</c:v>
                </c:pt>
                <c:pt idx="412">
                  <c:v>294.20001220703125</c:v>
                </c:pt>
                <c:pt idx="413">
                  <c:v>282</c:v>
                </c:pt>
                <c:pt idx="414">
                  <c:v>299.5</c:v>
                </c:pt>
                <c:pt idx="415">
                  <c:v>379.70001220703125</c:v>
                </c:pt>
                <c:pt idx="416">
                  <c:v>435.70001220703125</c:v>
                </c:pt>
                <c:pt idx="417">
                  <c:v>395.79998779296875</c:v>
                </c:pt>
                <c:pt idx="418">
                  <c:v>317.79998779296875</c:v>
                </c:pt>
                <c:pt idx="419">
                  <c:v>224.5</c:v>
                </c:pt>
                <c:pt idx="420">
                  <c:v>238</c:v>
                </c:pt>
                <c:pt idx="421">
                  <c:v>318.5</c:v>
                </c:pt>
                <c:pt idx="422">
                  <c:v>283</c:v>
                </c:pt>
                <c:pt idx="423">
                  <c:v>266.79998779296875</c:v>
                </c:pt>
                <c:pt idx="424">
                  <c:v>370</c:v>
                </c:pt>
                <c:pt idx="425">
                  <c:v>396.70001220703125</c:v>
                </c:pt>
                <c:pt idx="426">
                  <c:v>341.79998779296875</c:v>
                </c:pt>
                <c:pt idx="427">
                  <c:v>322.79998779296875</c:v>
                </c:pt>
                <c:pt idx="428">
                  <c:v>350.5</c:v>
                </c:pt>
                <c:pt idx="429">
                  <c:v>425</c:v>
                </c:pt>
                <c:pt idx="430">
                  <c:v>493.29998779296875</c:v>
                </c:pt>
                <c:pt idx="431">
                  <c:v>520.20001220703125</c:v>
                </c:pt>
                <c:pt idx="432">
                  <c:v>499.5</c:v>
                </c:pt>
                <c:pt idx="433">
                  <c:v>420.20001220703125</c:v>
                </c:pt>
                <c:pt idx="434">
                  <c:v>351.29998779296875</c:v>
                </c:pt>
                <c:pt idx="435">
                  <c:v>381.5</c:v>
                </c:pt>
                <c:pt idx="436">
                  <c:v>450.5</c:v>
                </c:pt>
                <c:pt idx="437">
                  <c:v>458.20001220703125</c:v>
                </c:pt>
                <c:pt idx="438">
                  <c:v>424.5</c:v>
                </c:pt>
                <c:pt idx="439">
                  <c:v>459.29998779296875</c:v>
                </c:pt>
                <c:pt idx="440">
                  <c:v>1042</c:v>
                </c:pt>
                <c:pt idx="441">
                  <c:v>3919</c:v>
                </c:pt>
                <c:pt idx="442">
                  <c:v>15550</c:v>
                </c:pt>
                <c:pt idx="443">
                  <c:v>43590</c:v>
                </c:pt>
                <c:pt idx="444">
                  <c:v>67650</c:v>
                </c:pt>
                <c:pt idx="445">
                  <c:v>56920</c:v>
                </c:pt>
                <c:pt idx="446">
                  <c:v>27160</c:v>
                </c:pt>
                <c:pt idx="447">
                  <c:v>8757</c:v>
                </c:pt>
                <c:pt idx="448">
                  <c:v>2789</c:v>
                </c:pt>
                <c:pt idx="449">
                  <c:v>1127</c:v>
                </c:pt>
                <c:pt idx="450">
                  <c:v>686.70001220703125</c:v>
                </c:pt>
                <c:pt idx="451">
                  <c:v>552.70001220703125</c:v>
                </c:pt>
                <c:pt idx="452">
                  <c:v>408.5</c:v>
                </c:pt>
                <c:pt idx="453">
                  <c:v>315.20001220703125</c:v>
                </c:pt>
                <c:pt idx="454">
                  <c:v>251.30000305175781</c:v>
                </c:pt>
                <c:pt idx="455">
                  <c:v>195.80000305175781</c:v>
                </c:pt>
                <c:pt idx="456">
                  <c:v>210.5</c:v>
                </c:pt>
                <c:pt idx="457">
                  <c:v>225.19999694824219</c:v>
                </c:pt>
                <c:pt idx="458">
                  <c:v>206</c:v>
                </c:pt>
                <c:pt idx="459">
                  <c:v>229.69999694824219</c:v>
                </c:pt>
                <c:pt idx="460">
                  <c:v>215.80000305175781</c:v>
                </c:pt>
                <c:pt idx="461">
                  <c:v>128.30000305175781</c:v>
                </c:pt>
                <c:pt idx="462">
                  <c:v>118.5</c:v>
                </c:pt>
                <c:pt idx="463">
                  <c:v>169.5</c:v>
                </c:pt>
                <c:pt idx="464">
                  <c:v>159.69999694824219</c:v>
                </c:pt>
                <c:pt idx="465">
                  <c:v>168.30000305175781</c:v>
                </c:pt>
                <c:pt idx="466">
                  <c:v>236.19999694824219</c:v>
                </c:pt>
                <c:pt idx="467">
                  <c:v>222.80000305175781</c:v>
                </c:pt>
                <c:pt idx="468">
                  <c:v>163.80000305175781</c:v>
                </c:pt>
                <c:pt idx="469">
                  <c:v>187.30000305175781</c:v>
                </c:pt>
                <c:pt idx="470">
                  <c:v>223.69999694824219</c:v>
                </c:pt>
                <c:pt idx="471">
                  <c:v>245.5</c:v>
                </c:pt>
                <c:pt idx="472">
                  <c:v>279.29998779296875</c:v>
                </c:pt>
                <c:pt idx="473">
                  <c:v>280</c:v>
                </c:pt>
                <c:pt idx="474">
                  <c:v>250.5</c:v>
                </c:pt>
                <c:pt idx="475">
                  <c:v>213.5</c:v>
                </c:pt>
                <c:pt idx="476">
                  <c:v>215.80000305175781</c:v>
                </c:pt>
                <c:pt idx="477">
                  <c:v>250.69999694824219</c:v>
                </c:pt>
                <c:pt idx="478">
                  <c:v>252</c:v>
                </c:pt>
                <c:pt idx="479">
                  <c:v>266.29998779296875</c:v>
                </c:pt>
                <c:pt idx="480">
                  <c:v>370.79998779296875</c:v>
                </c:pt>
                <c:pt idx="481">
                  <c:v>759.29998779296875</c:v>
                </c:pt>
                <c:pt idx="482">
                  <c:v>2600</c:v>
                </c:pt>
                <c:pt idx="483">
                  <c:v>9729</c:v>
                </c:pt>
                <c:pt idx="484">
                  <c:v>23720</c:v>
                </c:pt>
                <c:pt idx="485">
                  <c:v>33680</c:v>
                </c:pt>
                <c:pt idx="486">
                  <c:v>28200</c:v>
                </c:pt>
                <c:pt idx="487">
                  <c:v>14630</c:v>
                </c:pt>
                <c:pt idx="488">
                  <c:v>5370</c:v>
                </c:pt>
                <c:pt idx="489">
                  <c:v>1837</c:v>
                </c:pt>
                <c:pt idx="490">
                  <c:v>789.29998779296875</c:v>
                </c:pt>
                <c:pt idx="491">
                  <c:v>494.5</c:v>
                </c:pt>
                <c:pt idx="492">
                  <c:v>405.5</c:v>
                </c:pt>
                <c:pt idx="493">
                  <c:v>330.79998779296875</c:v>
                </c:pt>
                <c:pt idx="494">
                  <c:v>216</c:v>
                </c:pt>
                <c:pt idx="495">
                  <c:v>168.80000305175781</c:v>
                </c:pt>
                <c:pt idx="496">
                  <c:v>172</c:v>
                </c:pt>
                <c:pt idx="497">
                  <c:v>165.80000305175781</c:v>
                </c:pt>
                <c:pt idx="498">
                  <c:v>191</c:v>
                </c:pt>
                <c:pt idx="499">
                  <c:v>198.19999694824219</c:v>
                </c:pt>
                <c:pt idx="500">
                  <c:v>174.19999694824219</c:v>
                </c:pt>
                <c:pt idx="501">
                  <c:v>179.30000305175781</c:v>
                </c:pt>
                <c:pt idx="502">
                  <c:v>165.30000305175781</c:v>
                </c:pt>
                <c:pt idx="503">
                  <c:v>121.80000305175781</c:v>
                </c:pt>
                <c:pt idx="504">
                  <c:v>115.30000305175781</c:v>
                </c:pt>
                <c:pt idx="505">
                  <c:v>160.5</c:v>
                </c:pt>
                <c:pt idx="506">
                  <c:v>204.5</c:v>
                </c:pt>
                <c:pt idx="507">
                  <c:v>183.69999694824219</c:v>
                </c:pt>
                <c:pt idx="508">
                  <c:v>146.19999694824219</c:v>
                </c:pt>
                <c:pt idx="509">
                  <c:v>158.69999694824219</c:v>
                </c:pt>
                <c:pt idx="510">
                  <c:v>182</c:v>
                </c:pt>
                <c:pt idx="511">
                  <c:v>184.30000305175781</c:v>
                </c:pt>
                <c:pt idx="512">
                  <c:v>169</c:v>
                </c:pt>
                <c:pt idx="513">
                  <c:v>190.30000305175781</c:v>
                </c:pt>
                <c:pt idx="514">
                  <c:v>253</c:v>
                </c:pt>
                <c:pt idx="515">
                  <c:v>293.29998779296875</c:v>
                </c:pt>
                <c:pt idx="516">
                  <c:v>300.20001220703125</c:v>
                </c:pt>
                <c:pt idx="517">
                  <c:v>269</c:v>
                </c:pt>
                <c:pt idx="518">
                  <c:v>214</c:v>
                </c:pt>
                <c:pt idx="519">
                  <c:v>216</c:v>
                </c:pt>
                <c:pt idx="520">
                  <c:v>291.5</c:v>
                </c:pt>
                <c:pt idx="521">
                  <c:v>407.70001220703125</c:v>
                </c:pt>
                <c:pt idx="522">
                  <c:v>869.29998779296875</c:v>
                </c:pt>
                <c:pt idx="523">
                  <c:v>2333</c:v>
                </c:pt>
                <c:pt idx="524">
                  <c:v>5745</c:v>
                </c:pt>
                <c:pt idx="525">
                  <c:v>10800</c:v>
                </c:pt>
                <c:pt idx="526">
                  <c:v>13600</c:v>
                </c:pt>
                <c:pt idx="527">
                  <c:v>11380</c:v>
                </c:pt>
                <c:pt idx="528">
                  <c:v>6749</c:v>
                </c:pt>
                <c:pt idx="529">
                  <c:v>2968</c:v>
                </c:pt>
                <c:pt idx="530">
                  <c:v>1073</c:v>
                </c:pt>
                <c:pt idx="531">
                  <c:v>554.5</c:v>
                </c:pt>
                <c:pt idx="532">
                  <c:v>386.20001220703125</c:v>
                </c:pt>
                <c:pt idx="533">
                  <c:v>246.19999694824219</c:v>
                </c:pt>
                <c:pt idx="534">
                  <c:v>137.30000305175781</c:v>
                </c:pt>
                <c:pt idx="535">
                  <c:v>62.75</c:v>
                </c:pt>
                <c:pt idx="536">
                  <c:v>61.5</c:v>
                </c:pt>
                <c:pt idx="537">
                  <c:v>81.25</c:v>
                </c:pt>
                <c:pt idx="538">
                  <c:v>68.25</c:v>
                </c:pt>
                <c:pt idx="539">
                  <c:v>54.75</c:v>
                </c:pt>
                <c:pt idx="540">
                  <c:v>57</c:v>
                </c:pt>
                <c:pt idx="541">
                  <c:v>74.75</c:v>
                </c:pt>
                <c:pt idx="542">
                  <c:v>92.5</c:v>
                </c:pt>
                <c:pt idx="543">
                  <c:v>88.75</c:v>
                </c:pt>
                <c:pt idx="544">
                  <c:v>81.75</c:v>
                </c:pt>
                <c:pt idx="545">
                  <c:v>67.25</c:v>
                </c:pt>
                <c:pt idx="546">
                  <c:v>54.75</c:v>
                </c:pt>
                <c:pt idx="547">
                  <c:v>76.75</c:v>
                </c:pt>
                <c:pt idx="548">
                  <c:v>139</c:v>
                </c:pt>
                <c:pt idx="549">
                  <c:v>204.30000305175781</c:v>
                </c:pt>
                <c:pt idx="550">
                  <c:v>215</c:v>
                </c:pt>
                <c:pt idx="551">
                  <c:v>175</c:v>
                </c:pt>
                <c:pt idx="552">
                  <c:v>121</c:v>
                </c:pt>
                <c:pt idx="553">
                  <c:v>85.25</c:v>
                </c:pt>
                <c:pt idx="554">
                  <c:v>70</c:v>
                </c:pt>
                <c:pt idx="555">
                  <c:v>70.5</c:v>
                </c:pt>
                <c:pt idx="556">
                  <c:v>79.5</c:v>
                </c:pt>
                <c:pt idx="557">
                  <c:v>73.5</c:v>
                </c:pt>
                <c:pt idx="558">
                  <c:v>69.75</c:v>
                </c:pt>
                <c:pt idx="559">
                  <c:v>114.5</c:v>
                </c:pt>
                <c:pt idx="560">
                  <c:v>180.30000305175781</c:v>
                </c:pt>
                <c:pt idx="561">
                  <c:v>245.30000305175781</c:v>
                </c:pt>
                <c:pt idx="562">
                  <c:v>383.29998779296875</c:v>
                </c:pt>
                <c:pt idx="563">
                  <c:v>601.5</c:v>
                </c:pt>
                <c:pt idx="564">
                  <c:v>1270</c:v>
                </c:pt>
                <c:pt idx="565">
                  <c:v>2872</c:v>
                </c:pt>
                <c:pt idx="566">
                  <c:v>4664</c:v>
                </c:pt>
                <c:pt idx="567">
                  <c:v>5336</c:v>
                </c:pt>
                <c:pt idx="568">
                  <c:v>4470</c:v>
                </c:pt>
                <c:pt idx="569">
                  <c:v>2774</c:v>
                </c:pt>
                <c:pt idx="570">
                  <c:v>1337</c:v>
                </c:pt>
                <c:pt idx="571">
                  <c:v>558.79998779296875</c:v>
                </c:pt>
                <c:pt idx="572">
                  <c:v>264.79998779296875</c:v>
                </c:pt>
                <c:pt idx="573">
                  <c:v>157.30000305175781</c:v>
                </c:pt>
                <c:pt idx="574">
                  <c:v>79.75</c:v>
                </c:pt>
                <c:pt idx="575">
                  <c:v>58.75</c:v>
                </c:pt>
                <c:pt idx="576">
                  <c:v>67.25</c:v>
                </c:pt>
                <c:pt idx="577">
                  <c:v>74</c:v>
                </c:pt>
                <c:pt idx="578">
                  <c:v>73</c:v>
                </c:pt>
                <c:pt idx="579">
                  <c:v>66.5</c:v>
                </c:pt>
                <c:pt idx="580">
                  <c:v>80.25</c:v>
                </c:pt>
                <c:pt idx="581">
                  <c:v>123.19999694824219</c:v>
                </c:pt>
                <c:pt idx="582">
                  <c:v>131</c:v>
                </c:pt>
                <c:pt idx="583">
                  <c:v>81.25</c:v>
                </c:pt>
                <c:pt idx="584">
                  <c:v>68.75</c:v>
                </c:pt>
                <c:pt idx="585">
                  <c:v>97</c:v>
                </c:pt>
                <c:pt idx="586">
                  <c:v>91.75</c:v>
                </c:pt>
                <c:pt idx="587">
                  <c:v>83.5</c:v>
                </c:pt>
                <c:pt idx="588">
                  <c:v>115.80000305175781</c:v>
                </c:pt>
                <c:pt idx="589">
                  <c:v>169.5</c:v>
                </c:pt>
                <c:pt idx="590">
                  <c:v>199.5</c:v>
                </c:pt>
                <c:pt idx="591">
                  <c:v>201.5</c:v>
                </c:pt>
                <c:pt idx="592">
                  <c:v>189.80000305175781</c:v>
                </c:pt>
                <c:pt idx="593">
                  <c:v>144.19999694824219</c:v>
                </c:pt>
                <c:pt idx="594">
                  <c:v>107.69999694824219</c:v>
                </c:pt>
                <c:pt idx="595">
                  <c:v>127.5</c:v>
                </c:pt>
                <c:pt idx="596">
                  <c:v>130.5</c:v>
                </c:pt>
                <c:pt idx="597">
                  <c:v>106.30000305175781</c:v>
                </c:pt>
                <c:pt idx="598">
                  <c:v>151.80000305175781</c:v>
                </c:pt>
                <c:pt idx="599">
                  <c:v>200.19999694824219</c:v>
                </c:pt>
                <c:pt idx="600">
                  <c:v>161</c:v>
                </c:pt>
                <c:pt idx="601">
                  <c:v>129</c:v>
                </c:pt>
                <c:pt idx="602">
                  <c:v>161.5</c:v>
                </c:pt>
                <c:pt idx="603">
                  <c:v>234.19999694824219</c:v>
                </c:pt>
                <c:pt idx="604">
                  <c:v>372.79998779296875</c:v>
                </c:pt>
                <c:pt idx="605">
                  <c:v>738</c:v>
                </c:pt>
                <c:pt idx="606">
                  <c:v>1372</c:v>
                </c:pt>
                <c:pt idx="607">
                  <c:v>1950</c:v>
                </c:pt>
                <c:pt idx="608">
                  <c:v>2135</c:v>
                </c:pt>
                <c:pt idx="609">
                  <c:v>1840</c:v>
                </c:pt>
                <c:pt idx="610">
                  <c:v>1275</c:v>
                </c:pt>
                <c:pt idx="611">
                  <c:v>817.5</c:v>
                </c:pt>
                <c:pt idx="612">
                  <c:v>550.5</c:v>
                </c:pt>
                <c:pt idx="613">
                  <c:v>359</c:v>
                </c:pt>
                <c:pt idx="614">
                  <c:v>251.30000305175781</c:v>
                </c:pt>
                <c:pt idx="615">
                  <c:v>181</c:v>
                </c:pt>
                <c:pt idx="616">
                  <c:v>98</c:v>
                </c:pt>
                <c:pt idx="617">
                  <c:v>48.5</c:v>
                </c:pt>
                <c:pt idx="618">
                  <c:v>46.25</c:v>
                </c:pt>
                <c:pt idx="619">
                  <c:v>43.5</c:v>
                </c:pt>
                <c:pt idx="620">
                  <c:v>24.5</c:v>
                </c:pt>
                <c:pt idx="621">
                  <c:v>36.25</c:v>
                </c:pt>
                <c:pt idx="622">
                  <c:v>50</c:v>
                </c:pt>
                <c:pt idx="623">
                  <c:v>27.75</c:v>
                </c:pt>
                <c:pt idx="624">
                  <c:v>8</c:v>
                </c:pt>
                <c:pt idx="625">
                  <c:v>7.5</c:v>
                </c:pt>
                <c:pt idx="626">
                  <c:v>16</c:v>
                </c:pt>
                <c:pt idx="627">
                  <c:v>24.25</c:v>
                </c:pt>
                <c:pt idx="628">
                  <c:v>40.5</c:v>
                </c:pt>
                <c:pt idx="629">
                  <c:v>66.75</c:v>
                </c:pt>
                <c:pt idx="630">
                  <c:v>86</c:v>
                </c:pt>
                <c:pt idx="631">
                  <c:v>81</c:v>
                </c:pt>
                <c:pt idx="632">
                  <c:v>58.25</c:v>
                </c:pt>
                <c:pt idx="633">
                  <c:v>53.5</c:v>
                </c:pt>
                <c:pt idx="634">
                  <c:v>75.25</c:v>
                </c:pt>
                <c:pt idx="635">
                  <c:v>108</c:v>
                </c:pt>
                <c:pt idx="636">
                  <c:v>110</c:v>
                </c:pt>
                <c:pt idx="637">
                  <c:v>85.25</c:v>
                </c:pt>
                <c:pt idx="638">
                  <c:v>61.75</c:v>
                </c:pt>
                <c:pt idx="639">
                  <c:v>43.25</c:v>
                </c:pt>
                <c:pt idx="640">
                  <c:v>64.25</c:v>
                </c:pt>
                <c:pt idx="641">
                  <c:v>116</c:v>
                </c:pt>
                <c:pt idx="642">
                  <c:v>148</c:v>
                </c:pt>
                <c:pt idx="643">
                  <c:v>156.30000305175781</c:v>
                </c:pt>
                <c:pt idx="644">
                  <c:v>195</c:v>
                </c:pt>
                <c:pt idx="645">
                  <c:v>286.20001220703125</c:v>
                </c:pt>
                <c:pt idx="646">
                  <c:v>385.29998779296875</c:v>
                </c:pt>
                <c:pt idx="647">
                  <c:v>509</c:v>
                </c:pt>
                <c:pt idx="648">
                  <c:v>699.20001220703125</c:v>
                </c:pt>
                <c:pt idx="649">
                  <c:v>831.79998779296875</c:v>
                </c:pt>
                <c:pt idx="650">
                  <c:v>819.70001220703125</c:v>
                </c:pt>
                <c:pt idx="651">
                  <c:v>677.70001220703125</c:v>
                </c:pt>
                <c:pt idx="652">
                  <c:v>470.70001220703125</c:v>
                </c:pt>
                <c:pt idx="653">
                  <c:v>342.79998779296875</c:v>
                </c:pt>
                <c:pt idx="654">
                  <c:v>249.30000305175781</c:v>
                </c:pt>
                <c:pt idx="655">
                  <c:v>129.80000305175781</c:v>
                </c:pt>
                <c:pt idx="656">
                  <c:v>48</c:v>
                </c:pt>
                <c:pt idx="657">
                  <c:v>15.5</c:v>
                </c:pt>
                <c:pt idx="658">
                  <c:v>8.75</c:v>
                </c:pt>
                <c:pt idx="659">
                  <c:v>14</c:v>
                </c:pt>
                <c:pt idx="660">
                  <c:v>22.5</c:v>
                </c:pt>
                <c:pt idx="661">
                  <c:v>26</c:v>
                </c:pt>
                <c:pt idx="662">
                  <c:v>31.25</c:v>
                </c:pt>
                <c:pt idx="663">
                  <c:v>28.25</c:v>
                </c:pt>
                <c:pt idx="664">
                  <c:v>39</c:v>
                </c:pt>
                <c:pt idx="665">
                  <c:v>75.75</c:v>
                </c:pt>
                <c:pt idx="666">
                  <c:v>76</c:v>
                </c:pt>
                <c:pt idx="667">
                  <c:v>53.75</c:v>
                </c:pt>
                <c:pt idx="668">
                  <c:v>65</c:v>
                </c:pt>
                <c:pt idx="669">
                  <c:v>69</c:v>
                </c:pt>
                <c:pt idx="670">
                  <c:v>74.75</c:v>
                </c:pt>
                <c:pt idx="671">
                  <c:v>116</c:v>
                </c:pt>
                <c:pt idx="672">
                  <c:v>147.80000305175781</c:v>
                </c:pt>
                <c:pt idx="673">
                  <c:v>152.30000305175781</c:v>
                </c:pt>
                <c:pt idx="674">
                  <c:v>123.19999694824219</c:v>
                </c:pt>
                <c:pt idx="675">
                  <c:v>126</c:v>
                </c:pt>
                <c:pt idx="676">
                  <c:v>167.30000305175781</c:v>
                </c:pt>
                <c:pt idx="677">
                  <c:v>168.30000305175781</c:v>
                </c:pt>
                <c:pt idx="678">
                  <c:v>157</c:v>
                </c:pt>
                <c:pt idx="679">
                  <c:v>136.5</c:v>
                </c:pt>
                <c:pt idx="680">
                  <c:v>141</c:v>
                </c:pt>
                <c:pt idx="681">
                  <c:v>185.69999694824219</c:v>
                </c:pt>
                <c:pt idx="682">
                  <c:v>198.80000305175781</c:v>
                </c:pt>
                <c:pt idx="683">
                  <c:v>185.5</c:v>
                </c:pt>
                <c:pt idx="684">
                  <c:v>160.69999694824219</c:v>
                </c:pt>
                <c:pt idx="685">
                  <c:v>156.30000305175781</c:v>
                </c:pt>
                <c:pt idx="686">
                  <c:v>192.5</c:v>
                </c:pt>
                <c:pt idx="687">
                  <c:v>271.20001220703125</c:v>
                </c:pt>
                <c:pt idx="688">
                  <c:v>407.20001220703125</c:v>
                </c:pt>
                <c:pt idx="689">
                  <c:v>490.70001220703125</c:v>
                </c:pt>
                <c:pt idx="690">
                  <c:v>435</c:v>
                </c:pt>
                <c:pt idx="691">
                  <c:v>368.79998779296875</c:v>
                </c:pt>
                <c:pt idx="692">
                  <c:v>360.5</c:v>
                </c:pt>
                <c:pt idx="693">
                  <c:v>312.5</c:v>
                </c:pt>
                <c:pt idx="694">
                  <c:v>207.5</c:v>
                </c:pt>
                <c:pt idx="695">
                  <c:v>108</c:v>
                </c:pt>
                <c:pt idx="696">
                  <c:v>84.25</c:v>
                </c:pt>
                <c:pt idx="697">
                  <c:v>92</c:v>
                </c:pt>
                <c:pt idx="698">
                  <c:v>55.75</c:v>
                </c:pt>
                <c:pt idx="699">
                  <c:v>32</c:v>
                </c:pt>
                <c:pt idx="700">
                  <c:v>41.5</c:v>
                </c:pt>
                <c:pt idx="701">
                  <c:v>49.75</c:v>
                </c:pt>
                <c:pt idx="702">
                  <c:v>51.75</c:v>
                </c:pt>
                <c:pt idx="703">
                  <c:v>48.25</c:v>
                </c:pt>
                <c:pt idx="704">
                  <c:v>36.25</c:v>
                </c:pt>
                <c:pt idx="705">
                  <c:v>35</c:v>
                </c:pt>
                <c:pt idx="706">
                  <c:v>43.25</c:v>
                </c:pt>
                <c:pt idx="707">
                  <c:v>51.25</c:v>
                </c:pt>
                <c:pt idx="708">
                  <c:v>60.75</c:v>
                </c:pt>
                <c:pt idx="709">
                  <c:v>46</c:v>
                </c:pt>
                <c:pt idx="710">
                  <c:v>37.5</c:v>
                </c:pt>
                <c:pt idx="711">
                  <c:v>66.25</c:v>
                </c:pt>
                <c:pt idx="712">
                  <c:v>78.25</c:v>
                </c:pt>
                <c:pt idx="713">
                  <c:v>65.75</c:v>
                </c:pt>
                <c:pt idx="714">
                  <c:v>77.5</c:v>
                </c:pt>
                <c:pt idx="715">
                  <c:v>132</c:v>
                </c:pt>
                <c:pt idx="716">
                  <c:v>169.5</c:v>
                </c:pt>
                <c:pt idx="717">
                  <c:v>121.5</c:v>
                </c:pt>
                <c:pt idx="718">
                  <c:v>57</c:v>
                </c:pt>
                <c:pt idx="719">
                  <c:v>32.75</c:v>
                </c:pt>
                <c:pt idx="720">
                  <c:v>31.25</c:v>
                </c:pt>
                <c:pt idx="721">
                  <c:v>68.5</c:v>
                </c:pt>
                <c:pt idx="722">
                  <c:v>109.69999694824219</c:v>
                </c:pt>
                <c:pt idx="723">
                  <c:v>125.5</c:v>
                </c:pt>
                <c:pt idx="724">
                  <c:v>173.5</c:v>
                </c:pt>
                <c:pt idx="725">
                  <c:v>227.30000305175781</c:v>
                </c:pt>
                <c:pt idx="726">
                  <c:v>302.5</c:v>
                </c:pt>
                <c:pt idx="727">
                  <c:v>414.5</c:v>
                </c:pt>
                <c:pt idx="728">
                  <c:v>409.5</c:v>
                </c:pt>
                <c:pt idx="729">
                  <c:v>317.20001220703125</c:v>
                </c:pt>
                <c:pt idx="730">
                  <c:v>279.5</c:v>
                </c:pt>
                <c:pt idx="731">
                  <c:v>311.20001220703125</c:v>
                </c:pt>
                <c:pt idx="732">
                  <c:v>342</c:v>
                </c:pt>
                <c:pt idx="733">
                  <c:v>280.29998779296875</c:v>
                </c:pt>
                <c:pt idx="734">
                  <c:v>144.5</c:v>
                </c:pt>
                <c:pt idx="735">
                  <c:v>50</c:v>
                </c:pt>
                <c:pt idx="736">
                  <c:v>33.75</c:v>
                </c:pt>
                <c:pt idx="737">
                  <c:v>33.5</c:v>
                </c:pt>
                <c:pt idx="738">
                  <c:v>31.75</c:v>
                </c:pt>
                <c:pt idx="739">
                  <c:v>43.5</c:v>
                </c:pt>
                <c:pt idx="740">
                  <c:v>42.25</c:v>
                </c:pt>
                <c:pt idx="741">
                  <c:v>21.75</c:v>
                </c:pt>
                <c:pt idx="742">
                  <c:v>28</c:v>
                </c:pt>
                <c:pt idx="743">
                  <c:v>58.75</c:v>
                </c:pt>
                <c:pt idx="744">
                  <c:v>65.75</c:v>
                </c:pt>
                <c:pt idx="745">
                  <c:v>56.25</c:v>
                </c:pt>
                <c:pt idx="746">
                  <c:v>58</c:v>
                </c:pt>
                <c:pt idx="747">
                  <c:v>59.25</c:v>
                </c:pt>
                <c:pt idx="748">
                  <c:v>62.25</c:v>
                </c:pt>
                <c:pt idx="749">
                  <c:v>95.75</c:v>
                </c:pt>
                <c:pt idx="750">
                  <c:v>124.5</c:v>
                </c:pt>
                <c:pt idx="751">
                  <c:v>93.5</c:v>
                </c:pt>
                <c:pt idx="752">
                  <c:v>62.25</c:v>
                </c:pt>
                <c:pt idx="753">
                  <c:v>100.5</c:v>
                </c:pt>
                <c:pt idx="754">
                  <c:v>147.80000305175781</c:v>
                </c:pt>
                <c:pt idx="755">
                  <c:v>143.80000305175781</c:v>
                </c:pt>
                <c:pt idx="756">
                  <c:v>121.80000305175781</c:v>
                </c:pt>
                <c:pt idx="757">
                  <c:v>115.5</c:v>
                </c:pt>
                <c:pt idx="758">
                  <c:v>136.69999694824219</c:v>
                </c:pt>
                <c:pt idx="759">
                  <c:v>157.30000305175781</c:v>
                </c:pt>
                <c:pt idx="760">
                  <c:v>172</c:v>
                </c:pt>
                <c:pt idx="761">
                  <c:v>239.30000305175781</c:v>
                </c:pt>
                <c:pt idx="762">
                  <c:v>292.79998779296875</c:v>
                </c:pt>
                <c:pt idx="763">
                  <c:v>249.5</c:v>
                </c:pt>
                <c:pt idx="764">
                  <c:v>182.30000305175781</c:v>
                </c:pt>
                <c:pt idx="765">
                  <c:v>131.69999694824219</c:v>
                </c:pt>
                <c:pt idx="766">
                  <c:v>206.69999694824219</c:v>
                </c:pt>
                <c:pt idx="767">
                  <c:v>381.29998779296875</c:v>
                </c:pt>
                <c:pt idx="768">
                  <c:v>460.29998779296875</c:v>
                </c:pt>
                <c:pt idx="769">
                  <c:v>490.70001220703125</c:v>
                </c:pt>
                <c:pt idx="770">
                  <c:v>485.70001220703125</c:v>
                </c:pt>
                <c:pt idx="771">
                  <c:v>392.79998779296875</c:v>
                </c:pt>
                <c:pt idx="772">
                  <c:v>296.5</c:v>
                </c:pt>
                <c:pt idx="773">
                  <c:v>270.29998779296875</c:v>
                </c:pt>
                <c:pt idx="774">
                  <c:v>216</c:v>
                </c:pt>
                <c:pt idx="775">
                  <c:v>121.19999694824219</c:v>
                </c:pt>
                <c:pt idx="776">
                  <c:v>102</c:v>
                </c:pt>
                <c:pt idx="777">
                  <c:v>99.75</c:v>
                </c:pt>
                <c:pt idx="778">
                  <c:v>53.75</c:v>
                </c:pt>
                <c:pt idx="779">
                  <c:v>15.5</c:v>
                </c:pt>
                <c:pt idx="780">
                  <c:v>8.25</c:v>
                </c:pt>
                <c:pt idx="781">
                  <c:v>10.25</c:v>
                </c:pt>
                <c:pt idx="782">
                  <c:v>13.5</c:v>
                </c:pt>
                <c:pt idx="783">
                  <c:v>16.5</c:v>
                </c:pt>
                <c:pt idx="784">
                  <c:v>19</c:v>
                </c:pt>
                <c:pt idx="785">
                  <c:v>21.75</c:v>
                </c:pt>
                <c:pt idx="786">
                  <c:v>31.75</c:v>
                </c:pt>
                <c:pt idx="787">
                  <c:v>49.5</c:v>
                </c:pt>
                <c:pt idx="788">
                  <c:v>57</c:v>
                </c:pt>
                <c:pt idx="789">
                  <c:v>62.5</c:v>
                </c:pt>
                <c:pt idx="790">
                  <c:v>88.25</c:v>
                </c:pt>
                <c:pt idx="791">
                  <c:v>111.69999694824219</c:v>
                </c:pt>
                <c:pt idx="792">
                  <c:v>119.19999694824219</c:v>
                </c:pt>
                <c:pt idx="793">
                  <c:v>177.5</c:v>
                </c:pt>
                <c:pt idx="794">
                  <c:v>246</c:v>
                </c:pt>
                <c:pt idx="795">
                  <c:v>201.30000305175781</c:v>
                </c:pt>
                <c:pt idx="796">
                  <c:v>130.5</c:v>
                </c:pt>
                <c:pt idx="797">
                  <c:v>107.69999694824219</c:v>
                </c:pt>
                <c:pt idx="798">
                  <c:v>66</c:v>
                </c:pt>
                <c:pt idx="799">
                  <c:v>51</c:v>
                </c:pt>
                <c:pt idx="800">
                  <c:v>71.75</c:v>
                </c:pt>
                <c:pt idx="801">
                  <c:v>101.30000305175781</c:v>
                </c:pt>
                <c:pt idx="802">
                  <c:v>144.80000305175781</c:v>
                </c:pt>
                <c:pt idx="803">
                  <c:v>130.30000305175781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9-4F09-99BB-C37EAE92F07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787.3382568359375</c:v>
                </c:pt>
                <c:pt idx="1">
                  <c:v>791.78662109375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9-4F09-99BB-C37EAE92F07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789.46966552734375</c:v>
                </c:pt>
                <c:pt idx="1">
                  <c:v>789.46966552734375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9-4F09-99BB-C37EAE92F07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min}'!$D$1:$D$17</c:f>
              <c:numCache>
                <c:formatCode>General</c:formatCode>
                <c:ptCount val="17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5547</c:v>
                </c:pt>
                <c:pt idx="3">
                  <c:v>17220</c:v>
                </c:pt>
                <c:pt idx="4">
                  <c:v>47600</c:v>
                </c:pt>
                <c:pt idx="5">
                  <c:v>97430</c:v>
                </c:pt>
                <c:pt idx="6">
                  <c:v>145600</c:v>
                </c:pt>
                <c:pt idx="7">
                  <c:v>170400</c:v>
                </c:pt>
                <c:pt idx="8">
                  <c:v>158200</c:v>
                </c:pt>
                <c:pt idx="9">
                  <c:v>113400</c:v>
                </c:pt>
                <c:pt idx="10">
                  <c:v>67650</c:v>
                </c:pt>
                <c:pt idx="11">
                  <c:v>33680</c:v>
                </c:pt>
                <c:pt idx="12">
                  <c:v>13600</c:v>
                </c:pt>
                <c:pt idx="13">
                  <c:v>5336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9-4F09-99BB-C37EAE92F07B}"/>
            </c:ext>
          </c:extLst>
        </c:ser>
        <c:ser>
          <c:idx val="4"/>
          <c:order val="4"/>
          <c:tx>
            <c:v>Binomial p = 0.381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38.09636819733052</c:v>
                </c:pt>
                <c:pt idx="1">
                  <c:v>587.09799931545092</c:v>
                </c:pt>
                <c:pt idx="2">
                  <c:v>4100.1679893747332</c:v>
                </c:pt>
                <c:pt idx="3">
                  <c:v>17177.586012877629</c:v>
                </c:pt>
                <c:pt idx="4">
                  <c:v>48285.184352310025</c:v>
                </c:pt>
                <c:pt idx="5">
                  <c:v>96966.69690907812</c:v>
                </c:pt>
                <c:pt idx="6">
                  <c:v>145722.65055692053</c:v>
                </c:pt>
                <c:pt idx="7">
                  <c:v>170434.4839663037</c:v>
                </c:pt>
                <c:pt idx="8">
                  <c:v>158148.01578533216</c:v>
                </c:pt>
                <c:pt idx="9">
                  <c:v>113435.75105968126</c:v>
                </c:pt>
                <c:pt idx="10">
                  <c:v>67569.555896908074</c:v>
                </c:pt>
                <c:pt idx="11">
                  <c:v>33872.494849474475</c:v>
                </c:pt>
                <c:pt idx="12">
                  <c:v>13540.152309700796</c:v>
                </c:pt>
                <c:pt idx="13">
                  <c:v>4387.9334789701907</c:v>
                </c:pt>
                <c:pt idx="14">
                  <c:v>1164.6141528968369</c:v>
                </c:pt>
                <c:pt idx="15">
                  <c:v>255.94128870842434</c:v>
                </c:pt>
                <c:pt idx="16">
                  <c:v>41.733020269386721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9-4F09-99BB-C37EAE92F07B}"/>
            </c:ext>
          </c:extLst>
        </c:ser>
        <c:ser>
          <c:idx val="5"/>
          <c:order val="5"/>
          <c:tx>
            <c:v>Bimodal(1) 9.4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min}'!$M$1:$M$31</c:f>
              <c:numCache>
                <c:formatCode>General</c:formatCode>
                <c:ptCount val="31"/>
                <c:pt idx="0">
                  <c:v>38.066572330659668</c:v>
                </c:pt>
                <c:pt idx="1">
                  <c:v>585.9595074909538</c:v>
                </c:pt>
                <c:pt idx="2">
                  <c:v>4080.6339048276927</c:v>
                </c:pt>
                <c:pt idx="3">
                  <c:v>16979.367779620527</c:v>
                </c:pt>
                <c:pt idx="4">
                  <c:v>46967.229920343889</c:v>
                </c:pt>
                <c:pt idx="5">
                  <c:v>90959.393190946881</c:v>
                </c:pt>
                <c:pt idx="6">
                  <c:v>126654.88654899041</c:v>
                </c:pt>
                <c:pt idx="7">
                  <c:v>128502.08263011072</c:v>
                </c:pt>
                <c:pt idx="8">
                  <c:v>95756.171300967719</c:v>
                </c:pt>
                <c:pt idx="9">
                  <c:v>53015.395928853184</c:v>
                </c:pt>
                <c:pt idx="10">
                  <c:v>22392.790980030997</c:v>
                </c:pt>
                <c:pt idx="11">
                  <c:v>7581.0688991962925</c:v>
                </c:pt>
                <c:pt idx="12">
                  <c:v>2143.591479747653</c:v>
                </c:pt>
                <c:pt idx="13">
                  <c:v>522.13303721139528</c:v>
                </c:pt>
                <c:pt idx="14">
                  <c:v>112.10963181667832</c:v>
                </c:pt>
                <c:pt idx="15">
                  <c:v>21.590653508497375</c:v>
                </c:pt>
                <c:pt idx="16">
                  <c:v>3.7796993273137285</c:v>
                </c:pt>
                <c:pt idx="17">
                  <c:v>0.60782810171944701</c:v>
                </c:pt>
                <c:pt idx="18">
                  <c:v>9.0542466011381273E-2</c:v>
                </c:pt>
                <c:pt idx="19">
                  <c:v>1.2567006797392671E-2</c:v>
                </c:pt>
                <c:pt idx="20">
                  <c:v>1.6228711548306139E-3</c:v>
                </c:pt>
                <c:pt idx="21">
                  <c:v>1.8849661981824978E-4</c:v>
                </c:pt>
                <c:pt idx="22">
                  <c:v>1.6970230317321023E-5</c:v>
                </c:pt>
                <c:pt idx="23">
                  <c:v>6.8619325478656356E-7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29-4F09-99BB-C37EAE92F07B}"/>
            </c:ext>
          </c:extLst>
        </c:ser>
        <c:ser>
          <c:idx val="6"/>
          <c:order val="6"/>
          <c:tx>
            <c:v>Bimodal(2) 9.4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min}'!$O$1:$O$31</c:f>
              <c:numCache>
                <c:formatCode>General</c:formatCode>
                <c:ptCount val="31"/>
                <c:pt idx="0">
                  <c:v>2.979586667085414E-2</c:v>
                </c:pt>
                <c:pt idx="1">
                  <c:v>1.1384918244971369</c:v>
                </c:pt>
                <c:pt idx="2">
                  <c:v>19.534084547040155</c:v>
                </c:pt>
                <c:pt idx="3">
                  <c:v>198.21823325710398</c:v>
                </c:pt>
                <c:pt idx="4">
                  <c:v>1317.9544319661391</c:v>
                </c:pt>
                <c:pt idx="5">
                  <c:v>6007.3037181291211</c:v>
                </c:pt>
                <c:pt idx="6">
                  <c:v>19067.764006156518</c:v>
                </c:pt>
                <c:pt idx="7">
                  <c:v>41932.400322046662</c:v>
                </c:pt>
                <c:pt idx="8">
                  <c:v>62391.463668787153</c:v>
                </c:pt>
                <c:pt idx="9">
                  <c:v>60335.48560418265</c:v>
                </c:pt>
                <c:pt idx="10">
                  <c:v>36619.983637785073</c:v>
                </c:pt>
                <c:pt idx="11">
                  <c:v>15719.193126888315</c:v>
                </c:pt>
                <c:pt idx="12">
                  <c:v>5237.3327924252208</c:v>
                </c:pt>
                <c:pt idx="13">
                  <c:v>1407.13943138122</c:v>
                </c:pt>
                <c:pt idx="14">
                  <c:v>289.53007121137415</c:v>
                </c:pt>
                <c:pt idx="15">
                  <c:v>38.002949468802107</c:v>
                </c:pt>
                <c:pt idx="16">
                  <c:v>8.0677635877984297</c:v>
                </c:pt>
                <c:pt idx="17">
                  <c:v>2.279605175255063</c:v>
                </c:pt>
                <c:pt idx="18">
                  <c:v>0.35631552678297324</c:v>
                </c:pt>
                <c:pt idx="19">
                  <c:v>5.1637712671217965E-2</c:v>
                </c:pt>
                <c:pt idx="20">
                  <c:v>6.9818243042322004E-3</c:v>
                </c:pt>
                <c:pt idx="21">
                  <c:v>8.796461326087252E-4</c:v>
                </c:pt>
                <c:pt idx="22">
                  <c:v>9.794564156591339E-5</c:v>
                </c:pt>
                <c:pt idx="23">
                  <c:v>6.5929158621604562E-6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29-4F09-99BB-C37EAE92F07B}"/>
            </c:ext>
          </c:extLst>
        </c:ser>
        <c:ser>
          <c:idx val="7"/>
          <c:order val="7"/>
          <c:tx>
            <c:v>Bimodal(3) 10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min}'!$V$1:$V$31</c:f>
              <c:numCache>
                <c:formatCode>General</c:formatCode>
                <c:ptCount val="31"/>
                <c:pt idx="0">
                  <c:v>8.453861669042079E-27</c:v>
                </c:pt>
                <c:pt idx="1">
                  <c:v>8.4501627854100511E-23</c:v>
                </c:pt>
                <c:pt idx="2">
                  <c:v>3.8011810602891247E-19</c:v>
                </c:pt>
                <c:pt idx="3">
                  <c:v>1.0133699193434127E-15</c:v>
                </c:pt>
                <c:pt idx="4">
                  <c:v>1.7731252035355048E-12</c:v>
                </c:pt>
                <c:pt idx="5">
                  <c:v>2.1277798283108146E-9</c:v>
                </c:pt>
                <c:pt idx="6">
                  <c:v>1.773608610336606E-6</c:v>
                </c:pt>
                <c:pt idx="7">
                  <c:v>1.0141463025916892E-3</c:v>
                </c:pt>
                <c:pt idx="8">
                  <c:v>0.38081557729949239</c:v>
                </c:pt>
                <c:pt idx="9">
                  <c:v>84.869526645423889</c:v>
                </c:pt>
                <c:pt idx="10">
                  <c:v>8556.7812790919997</c:v>
                </c:pt>
                <c:pt idx="11">
                  <c:v>10572.23282338987</c:v>
                </c:pt>
                <c:pt idx="12">
                  <c:v>6159.2280375279215</c:v>
                </c:pt>
                <c:pt idx="13">
                  <c:v>2458.6610103775756</c:v>
                </c:pt>
                <c:pt idx="14">
                  <c:v>762.97444986878452</c:v>
                </c:pt>
                <c:pt idx="15">
                  <c:v>196.34768573112487</c:v>
                </c:pt>
                <c:pt idx="16">
                  <c:v>29.88555735427456</c:v>
                </c:pt>
                <c:pt idx="17">
                  <c:v>2.5491897135594752</c:v>
                </c:pt>
                <c:pt idx="18">
                  <c:v>1.5203984524962517</c:v>
                </c:pt>
                <c:pt idx="19">
                  <c:v>0.24596621619896819</c:v>
                </c:pt>
                <c:pt idx="20">
                  <c:v>3.6708551949634273E-2</c:v>
                </c:pt>
                <c:pt idx="21">
                  <c:v>5.0947280194318613E-3</c:v>
                </c:pt>
                <c:pt idx="22">
                  <c:v>6.6128925838168434E-4</c:v>
                </c:pt>
                <c:pt idx="23">
                  <c:v>8.0615734445654318E-5</c:v>
                </c:pt>
                <c:pt idx="24">
                  <c:v>7.4481368242652505E-6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29-4F09-99BB-C37EAE92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99904"/>
        <c:axId val="130300320"/>
      </c:scatterChart>
      <c:valAx>
        <c:axId val="130299904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00320"/>
        <c:crosses val="autoZero"/>
        <c:crossBetween val="midCat"/>
      </c:valAx>
      <c:valAx>
        <c:axId val="1303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9990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25</xdr:row>
      <xdr:rowOff>86411</xdr:rowOff>
    </xdr:from>
    <xdr:to>
      <xdr:col>7</xdr:col>
      <xdr:colOff>167589</xdr:colOff>
      <xdr:row>45</xdr:row>
      <xdr:rowOff>86411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17</xdr:col>
      <xdr:colOff>114300</xdr:colOff>
      <xdr:row>28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55"/>
  <sheetViews>
    <sheetView workbookViewId="0">
      <selection activeCell="I21" sqref="I21"/>
    </sheetView>
  </sheetViews>
  <sheetFormatPr defaultRowHeight="14.35" x14ac:dyDescent="0.5"/>
  <sheetData>
    <row r="1" spans="1:19" x14ac:dyDescent="0.5">
      <c r="A1" t="s">
        <v>0</v>
      </c>
      <c r="B1">
        <v>2</v>
      </c>
      <c r="C1" t="s">
        <v>35</v>
      </c>
      <c r="D1">
        <v>13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5">
      <c r="A2" t="s">
        <v>1</v>
      </c>
      <c r="B2">
        <v>2</v>
      </c>
      <c r="C2" t="s">
        <v>36</v>
      </c>
      <c r="D2">
        <v>1</v>
      </c>
      <c r="F2" t="s">
        <v>55</v>
      </c>
      <c r="G2">
        <v>66</v>
      </c>
      <c r="H2">
        <v>1.0699999999999999E-2</v>
      </c>
      <c r="I2">
        <f>(((G2*12)+((G3+ $D$1)*1.00783)+(G4*14.00307)+(G5*15.99491)+(G7*31.97207)+(G10*22.98977)+(G11*30.973763))+B2-1)/B2</f>
        <v>785.83883500000002</v>
      </c>
      <c r="J2">
        <f t="shared" ref="J2:J33" si="0">I224</f>
        <v>0.80344617693080145</v>
      </c>
      <c r="K2">
        <v>0</v>
      </c>
      <c r="L2">
        <f>IF(ISNUMBER(BINOMDIST(K2, $G$2, H$2, FALSE)), (BINOMDIST(K2, $G$2, H$2, FALSE)), 0)</f>
        <v>0.49164157253271379</v>
      </c>
      <c r="M2">
        <f>IF(ISNUMBER(BINOMDIST(K2, $G$3, H$3, FALSE)), (BINOMDIST(K2, $G$3, H$3, FALSE)), 0)</f>
        <v>0.99049986525630185</v>
      </c>
      <c r="N2">
        <f>IF(ISNUMBER(BINOMDIST(K2, $G$4, H$4, FALSE)), (BINOMDIST(K2, $G$4, H$4, FALSE)), 0)</f>
        <v>0.93234816234940165</v>
      </c>
      <c r="O2">
        <f>IF(ISNUMBER(BINOMDIST(K2, $G$5, H$5, FALSE)), (BINOMDIST(K2, $G$5, H$5, FALSE)), 0)</f>
        <v>0.94804367484246255</v>
      </c>
      <c r="P2">
        <f>IF(ISNUMBER(BINOMDIST(K2, $G$5, H$6, FALSE)), (BINOMDIST(K2, $G$5, H$6, FALSE)), 0)</f>
        <v>0.99016678764400734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83</v>
      </c>
      <c r="H3">
        <v>1.15E-4</v>
      </c>
      <c r="J3">
        <f t="shared" si="0"/>
        <v>0.37217999724675188</v>
      </c>
      <c r="K3">
        <v>1</v>
      </c>
      <c r="L3">
        <f t="shared" ref="L3:L33" si="1">IF(ISNUMBER(BINOMDIST(K3, $G$2, H$2, FALSE)), (BINOMDIST(K3, $G$2, H$2, FALSE)), 0)</f>
        <v>0.35095246995107898</v>
      </c>
      <c r="M3">
        <f t="shared" ref="M3:M33" si="2">IF(ISNUMBER(BINOMDIST(K3, $G$3, H$3, FALSE)), (BINOMDIST(K3, $G$3, H$3, FALSE)), 0)</f>
        <v>9.4554085858587766E-3</v>
      </c>
      <c r="N3">
        <f t="shared" ref="N3:N33" si="3">IF(ISNUMBER(BINOMDIST(K3, $G$4, H$4, FALSE)), (BINOMDIST(K3, $G$4, H$4, FALSE)), 0)</f>
        <v>6.5430568001716469E-2</v>
      </c>
      <c r="O3">
        <v>0</v>
      </c>
      <c r="P3">
        <f t="shared" ref="P3:P33" si="4">IF(ISNUMBER(BINOMDIST(K3, $G$5, H$6, FALSE)), (BINOMDIST(K3, $G$5, H$6, FALSE)), 0)</f>
        <v>9.7865667572905705E-3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19</v>
      </c>
      <c r="H4">
        <v>3.6800000000000001E-3</v>
      </c>
      <c r="J4">
        <f t="shared" si="0"/>
        <v>0.12617301604219128</v>
      </c>
      <c r="K4">
        <v>2</v>
      </c>
      <c r="L4">
        <f t="shared" si="1"/>
        <v>0.12336371315625971</v>
      </c>
      <c r="M4">
        <f t="shared" si="2"/>
        <v>4.4587379030912734E-5</v>
      </c>
      <c r="N4">
        <f t="shared" si="3"/>
        <v>2.1750646501293262E-3</v>
      </c>
      <c r="O4">
        <f>IF(ISNUMBER(BINOMDIST(K3, $G$5, H$5, FALSE)), (BINOMDIST(K3, $G$5, H$5, FALSE)), 0)</f>
        <v>5.0634528652841598E-2</v>
      </c>
      <c r="P4">
        <f t="shared" si="4"/>
        <v>4.6503863565284973E-5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26</v>
      </c>
      <c r="H5">
        <v>2.0500000000000002E-3</v>
      </c>
      <c r="J5">
        <f t="shared" si="0"/>
        <v>3.4501219851586933E-2</v>
      </c>
      <c r="K5">
        <v>3</v>
      </c>
      <c r="L5">
        <f t="shared" si="1"/>
        <v>2.8464392590520797E-2</v>
      </c>
      <c r="M5">
        <f t="shared" si="2"/>
        <v>1.3845973476048124E-7</v>
      </c>
      <c r="N5">
        <f t="shared" si="3"/>
        <v>4.5524879728096231E-5</v>
      </c>
      <c r="O5">
        <v>0</v>
      </c>
      <c r="P5">
        <f t="shared" si="4"/>
        <v>1.414254869234976E-7</v>
      </c>
      <c r="Q5">
        <f t="shared" si="5"/>
        <v>0</v>
      </c>
      <c r="R5">
        <v>0</v>
      </c>
      <c r="S5">
        <v>0</v>
      </c>
    </row>
    <row r="6" spans="1:19" x14ac:dyDescent="0.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8.0089009138998458E-3</v>
      </c>
      <c r="K6">
        <v>4</v>
      </c>
      <c r="L6">
        <f t="shared" si="1"/>
        <v>4.848844396358549E-3</v>
      </c>
      <c r="M6">
        <f t="shared" si="2"/>
        <v>3.1849401676103439E-10</v>
      </c>
      <c r="N6">
        <f t="shared" si="3"/>
        <v>6.7260140275973257E-7</v>
      </c>
      <c r="O6">
        <f>IF(ISNUMBER(BINOMDIST(K4, $G$5, H$5, FALSE)), (BINOMDIST(K4, $G$5, H$5, FALSE)), 0)</f>
        <v>1.3001751557984527E-3</v>
      </c>
      <c r="P6">
        <f t="shared" si="4"/>
        <v>3.0913215914831815E-10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1.6289556013377802E-3</v>
      </c>
      <c r="K7">
        <v>5</v>
      </c>
      <c r="L7">
        <f t="shared" si="1"/>
        <v>6.5030291570691552E-4</v>
      </c>
      <c r="M7">
        <f t="shared" si="2"/>
        <v>5.787701870263071E-13</v>
      </c>
      <c r="N7">
        <f t="shared" si="3"/>
        <v>7.452946328958025E-9</v>
      </c>
      <c r="O7">
        <v>0</v>
      </c>
      <c r="P7">
        <f t="shared" si="4"/>
        <v>5.1706545496887569E-13</v>
      </c>
      <c r="Q7">
        <f t="shared" si="5"/>
        <v>0</v>
      </c>
      <c r="R7">
        <v>0</v>
      </c>
      <c r="S7">
        <v>0</v>
      </c>
    </row>
    <row r="8" spans="1:19" x14ac:dyDescent="0.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2.9654445356787595E-4</v>
      </c>
      <c r="K8">
        <v>6</v>
      </c>
      <c r="L8">
        <f t="shared" si="1"/>
        <v>7.1507246383285415E-5</v>
      </c>
      <c r="M8">
        <f t="shared" si="2"/>
        <v>8.6536094611313574E-16</v>
      </c>
      <c r="N8">
        <f t="shared" si="3"/>
        <v>6.4232340825557233E-11</v>
      </c>
      <c r="O8">
        <f>IF(ISNUMBER(BINOMDIST(K5, $G$5, H$5, FALSE)), (BINOMDIST(K5, $G$5, H$5, FALSE)), 0)</f>
        <v>2.136667423728107E-5</v>
      </c>
      <c r="P8">
        <f t="shared" si="4"/>
        <v>6.8795847933074739E-16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4.9062092495307995E-5</v>
      </c>
      <c r="K9">
        <v>7</v>
      </c>
      <c r="L9">
        <f t="shared" si="1"/>
        <v>6.6291681243692106E-6</v>
      </c>
      <c r="M9">
        <f t="shared" si="2"/>
        <v>1.0948074996955751E-18</v>
      </c>
      <c r="N9">
        <f t="shared" si="3"/>
        <v>4.4060359051232402E-13</v>
      </c>
      <c r="O9">
        <v>0</v>
      </c>
      <c r="P9">
        <f t="shared" si="4"/>
        <v>7.4721028889744998E-19</v>
      </c>
      <c r="Q9">
        <f t="shared" si="5"/>
        <v>0</v>
      </c>
      <c r="R9">
        <v>0</v>
      </c>
      <c r="S9">
        <v>0</v>
      </c>
    </row>
    <row r="10" spans="1:19" x14ac:dyDescent="0.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7.4618768218493286E-6</v>
      </c>
      <c r="K10">
        <v>8</v>
      </c>
      <c r="L10">
        <f t="shared" si="1"/>
        <v>5.2878219914513829E-7</v>
      </c>
      <c r="M10">
        <f t="shared" si="2"/>
        <v>1.1962147581146049E-21</v>
      </c>
      <c r="N10">
        <f t="shared" si="3"/>
        <v>2.4411151232817018E-15</v>
      </c>
      <c r="O10">
        <f>IF(ISNUMBER(BINOMDIST(K6, $G$5, H$5, FALSE)), (BINOMDIST(K6, $G$5, H$5, FALSE)), 0)</f>
        <v>2.5237704551525672E-7</v>
      </c>
      <c r="P10">
        <f t="shared" si="4"/>
        <v>6.7461363891273552E-22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5">
      <c r="A11" t="s">
        <v>12</v>
      </c>
      <c r="B11">
        <f xml:space="preserve"> LEN(SUBSTITUTE(SUBSTITUTE($D$5,"P","")," ",""))-1</f>
        <v>13</v>
      </c>
      <c r="C11" t="s">
        <v>47</v>
      </c>
      <c r="D11">
        <v>0</v>
      </c>
      <c r="F11" t="s">
        <v>64</v>
      </c>
      <c r="G11">
        <v>0</v>
      </c>
      <c r="J11">
        <f t="shared" si="0"/>
        <v>1.052564504578221E-6</v>
      </c>
      <c r="K11">
        <v>9</v>
      </c>
      <c r="L11">
        <f t="shared" si="1"/>
        <v>3.6856838481695526E-8</v>
      </c>
      <c r="M11">
        <f t="shared" si="2"/>
        <v>1.146504324523816E-24</v>
      </c>
      <c r="N11">
        <f t="shared" si="3"/>
        <v>1.1020147497283739E-17</v>
      </c>
      <c r="O11">
        <v>0</v>
      </c>
      <c r="P11">
        <f t="shared" si="4"/>
        <v>5.1290126805553825E-25</v>
      </c>
      <c r="Q11">
        <f t="shared" si="5"/>
        <v>0</v>
      </c>
      <c r="R11">
        <v>0</v>
      </c>
      <c r="S11">
        <v>0</v>
      </c>
    </row>
    <row r="12" spans="1:19" x14ac:dyDescent="0.5">
      <c r="A12" t="s">
        <v>13</v>
      </c>
      <c r="B12">
        <v>0</v>
      </c>
      <c r="C12" t="s">
        <v>48</v>
      </c>
      <c r="D12">
        <v>0</v>
      </c>
      <c r="J12">
        <f t="shared" si="0"/>
        <v>1.3868021752309093E-7</v>
      </c>
      <c r="K12">
        <v>10</v>
      </c>
      <c r="L12">
        <f t="shared" si="1"/>
        <v>2.272211239258675E-9</v>
      </c>
      <c r="M12">
        <f t="shared" si="2"/>
        <v>9.7578739572027178E-28</v>
      </c>
      <c r="N12">
        <f t="shared" si="3"/>
        <v>4.0703933264417102E-20</v>
      </c>
      <c r="O12">
        <f>IF(ISNUMBER(BINOMDIST(K7, $G$5, H$5, FALSE)), (BINOMDIST(K7, $G$5, H$5, FALSE)), 0)</f>
        <v>2.2811172408914441E-9</v>
      </c>
      <c r="P12">
        <f t="shared" si="4"/>
        <v>3.3146017403000994E-28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5">
      <c r="A13" t="s">
        <v>14</v>
      </c>
      <c r="B13">
        <v>0</v>
      </c>
      <c r="C13" t="s">
        <v>49</v>
      </c>
      <c r="D13" t="b">
        <v>0</v>
      </c>
      <c r="J13">
        <f t="shared" si="0"/>
        <v>1.7100403136067916E-8</v>
      </c>
      <c r="K13">
        <v>11</v>
      </c>
      <c r="L13">
        <f t="shared" si="1"/>
        <v>1.2511224415461854E-10</v>
      </c>
      <c r="M13">
        <f t="shared" si="2"/>
        <v>7.4478884954240257E-31</v>
      </c>
      <c r="N13">
        <f t="shared" si="3"/>
        <v>1.2300851403323335E-22</v>
      </c>
      <c r="O13">
        <v>0</v>
      </c>
      <c r="P13">
        <f t="shared" si="4"/>
        <v>1.8327672316411849E-31</v>
      </c>
      <c r="Q13">
        <f t="shared" si="5"/>
        <v>0</v>
      </c>
      <c r="R13">
        <v>0</v>
      </c>
      <c r="S13">
        <v>0</v>
      </c>
    </row>
    <row r="14" spans="1:19" x14ac:dyDescent="0.5">
      <c r="C14" t="s">
        <v>50</v>
      </c>
      <c r="D14" t="b">
        <v>0</v>
      </c>
      <c r="J14">
        <f t="shared" si="0"/>
        <v>2.001917954263115E-9</v>
      </c>
      <c r="K14">
        <v>12</v>
      </c>
      <c r="L14">
        <f t="shared" si="1"/>
        <v>6.2020751781556878E-12</v>
      </c>
      <c r="M14">
        <f t="shared" si="2"/>
        <v>5.1396341197662913E-34</v>
      </c>
      <c r="N14">
        <f t="shared" si="3"/>
        <v>3.0289554336110116E-25</v>
      </c>
      <c r="O14">
        <f>IF(ISNUMBER(BINOMDIST(K8, $G$5, H$5, FALSE)), (BINOMDIST(K8, $G$5, H$5, FALSE)), 0)</f>
        <v>1.6400637510292181E-11</v>
      </c>
      <c r="P14">
        <f t="shared" si="4"/>
        <v>8.7089537527216427E-35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2.7863983375489537E-13</v>
      </c>
      <c r="M15">
        <f t="shared" si="2"/>
        <v>3.2284568562224113E-37</v>
      </c>
      <c r="N15">
        <f t="shared" si="3"/>
        <v>6.0241606009977847E-28</v>
      </c>
      <c r="O15">
        <v>0</v>
      </c>
      <c r="P15">
        <f t="shared" si="4"/>
        <v>3.5653266675551503E-38</v>
      </c>
      <c r="Q15">
        <f t="shared" si="5"/>
        <v>0</v>
      </c>
      <c r="R15">
        <v>0</v>
      </c>
      <c r="S15">
        <v>0</v>
      </c>
    </row>
    <row r="16" spans="1:19" x14ac:dyDescent="0.5">
      <c r="C16" t="s">
        <v>52</v>
      </c>
      <c r="J16">
        <f t="shared" si="0"/>
        <v>0</v>
      </c>
      <c r="K16">
        <v>14</v>
      </c>
      <c r="L16">
        <f t="shared" si="1"/>
        <v>1.1408979633680465E-14</v>
      </c>
      <c r="M16">
        <f t="shared" si="2"/>
        <v>1.8565761985907595E-40</v>
      </c>
      <c r="N16">
        <f t="shared" si="3"/>
        <v>9.5360545428627136E-31</v>
      </c>
      <c r="O16">
        <f>IF(ISNUMBER(BINOMDIST(K12, $G$5, H$5, FALSE)), (BINOMDIST(K12, $G$5, H$5, FALSE)), 0)</f>
        <v>6.7377598983439439E-21</v>
      </c>
      <c r="P16">
        <f t="shared" si="4"/>
        <v>1.2585292223703978E-41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4.2777426922604178E-16</v>
      </c>
      <c r="M17">
        <f t="shared" si="2"/>
        <v>9.8224176685768376E-44</v>
      </c>
      <c r="N17">
        <f t="shared" si="3"/>
        <v>1.174076625907844E-33</v>
      </c>
      <c r="O17">
        <v>0</v>
      </c>
      <c r="P17">
        <f t="shared" si="4"/>
        <v>3.8273832416378736E-45</v>
      </c>
      <c r="Q17">
        <f t="shared" si="5"/>
        <v>0</v>
      </c>
      <c r="R17">
        <v>0</v>
      </c>
      <c r="S17">
        <v>0</v>
      </c>
    </row>
    <row r="18" spans="1:19" x14ac:dyDescent="0.5">
      <c r="J18">
        <f t="shared" si="0"/>
        <v>0</v>
      </c>
      <c r="K18">
        <v>16</v>
      </c>
      <c r="L18">
        <f t="shared" si="1"/>
        <v>1.474757522469496E-17</v>
      </c>
      <c r="M18">
        <f t="shared" si="2"/>
        <v>4.8012587802766844E-47</v>
      </c>
      <c r="N18">
        <f t="shared" si="3"/>
        <v>1.0841401315192083E-36</v>
      </c>
      <c r="O18">
        <f>IF(ISNUMBER(BINOMDIST(K10, $G$5, H$5, FALSE)), (BINOMDIST(K10, $G$5, H$5, FALSE)), 0)</f>
        <v>4.6961986200068048E-16</v>
      </c>
      <c r="P18">
        <f t="shared" si="4"/>
        <v>1.0002839797902077E-48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4.6913460766743989E-19</v>
      </c>
      <c r="M19">
        <f t="shared" si="2"/>
        <v>2.1763502156884525E-50</v>
      </c>
      <c r="N19">
        <f t="shared" si="3"/>
        <v>7.0665384213741639E-40</v>
      </c>
      <c r="O19">
        <v>0</v>
      </c>
      <c r="P19">
        <f t="shared" si="4"/>
        <v>2.2367788719729566E-52</v>
      </c>
      <c r="Q19">
        <f t="shared" si="5"/>
        <v>0</v>
      </c>
      <c r="R19">
        <v>0</v>
      </c>
      <c r="S19">
        <v>0</v>
      </c>
    </row>
    <row r="20" spans="1:19" x14ac:dyDescent="0.5">
      <c r="B20">
        <f>L2</f>
        <v>0.49164157253271379</v>
      </c>
      <c r="C20" t="s">
        <v>79</v>
      </c>
      <c r="D20">
        <f>M2</f>
        <v>0.99049986525630185</v>
      </c>
      <c r="E20" t="s">
        <v>79</v>
      </c>
      <c r="F20" t="str">
        <f>IMPRODUCT(C20,E20,D$52)</f>
        <v>1</v>
      </c>
      <c r="G20" t="s">
        <v>142</v>
      </c>
      <c r="H20">
        <f>IMABS(G20)</f>
        <v>0.48697091134804898</v>
      </c>
      <c r="I20">
        <v>0.86622543507064709</v>
      </c>
      <c r="J20">
        <f t="shared" si="0"/>
        <v>0</v>
      </c>
      <c r="K20">
        <v>18</v>
      </c>
      <c r="L20">
        <f t="shared" si="1"/>
        <v>1.3812643889621094E-20</v>
      </c>
      <c r="M20">
        <f t="shared" si="2"/>
        <v>9.1779988793576237E-54</v>
      </c>
      <c r="N20">
        <f t="shared" si="3"/>
        <v>2.9001014166195208E-43</v>
      </c>
      <c r="O20">
        <f>IF(ISNUMBER(BINOMDIST(K11, $G$5, H$5, FALSE)), (BINOMDIST(K11, $G$5, H$5, FALSE)), 0)</f>
        <v>1.9293966974325256E-18</v>
      </c>
      <c r="P20">
        <f t="shared" si="4"/>
        <v>4.2514954250101131E-56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5">
      <c r="B21">
        <f t="shared" ref="B21:B51" si="6">L3</f>
        <v>0.35095246995107898</v>
      </c>
      <c r="C21" t="s">
        <v>80</v>
      </c>
      <c r="D21">
        <f t="shared" ref="D21:D51" si="7">M3</f>
        <v>9.4554085858587766E-3</v>
      </c>
      <c r="E21" t="s">
        <v>111</v>
      </c>
      <c r="F21" t="str">
        <f t="shared" ref="F21:F51" si="8">IMPRODUCT(C21,E21,D$52)</f>
        <v>0.976876429882422-0.13732760628143i</v>
      </c>
      <c r="G21" t="s">
        <v>143</v>
      </c>
      <c r="H21">
        <f t="shared" ref="H21:H51" si="9">IMABS(G21)</f>
        <v>0.35226704614400101</v>
      </c>
      <c r="I21">
        <v>13.753941147222903</v>
      </c>
      <c r="J21">
        <f t="shared" si="0"/>
        <v>0</v>
      </c>
      <c r="K21">
        <v>19</v>
      </c>
      <c r="L21">
        <f t="shared" si="1"/>
        <v>3.7741592416271616E-22</v>
      </c>
      <c r="M21">
        <f t="shared" si="2"/>
        <v>3.611233271994496E-57</v>
      </c>
      <c r="N21">
        <f t="shared" si="3"/>
        <v>5.6377855841918457E-47</v>
      </c>
      <c r="O21">
        <v>0</v>
      </c>
      <c r="P21">
        <f t="shared" si="4"/>
        <v>6.8049785718736E-60</v>
      </c>
      <c r="Q21">
        <f t="shared" si="5"/>
        <v>0</v>
      </c>
      <c r="R21">
        <v>0</v>
      </c>
      <c r="S21">
        <v>0</v>
      </c>
    </row>
    <row r="22" spans="1:19" x14ac:dyDescent="0.5">
      <c r="B22">
        <f t="shared" si="6"/>
        <v>0.12336371315625971</v>
      </c>
      <c r="C22" t="s">
        <v>81</v>
      </c>
      <c r="D22">
        <f t="shared" si="7"/>
        <v>4.4587379030912734E-5</v>
      </c>
      <c r="E22" t="s">
        <v>112</v>
      </c>
      <c r="F22" t="str">
        <f t="shared" si="8"/>
        <v>0.912103093356386-0.256484818398379i</v>
      </c>
      <c r="G22" t="s">
        <v>144</v>
      </c>
      <c r="H22">
        <f t="shared" si="9"/>
        <v>0.12553206126553801</v>
      </c>
      <c r="J22">
        <f t="shared" si="0"/>
        <v>0</v>
      </c>
      <c r="K22">
        <v>20</v>
      </c>
      <c r="L22">
        <f t="shared" si="1"/>
        <v>9.5927660093719221E-24</v>
      </c>
      <c r="M22">
        <f t="shared" si="2"/>
        <v>1.3290866890632317E-60</v>
      </c>
      <c r="N22">
        <f t="shared" si="3"/>
        <v>0</v>
      </c>
      <c r="O22">
        <f>IF(ISNUMBER(BINOMDIST(K12, $G$5, H$5, FALSE)), (BINOMDIST(K12, $G$5, H$5, FALSE)), 0)</f>
        <v>6.7377598983439439E-21</v>
      </c>
      <c r="P22">
        <f t="shared" si="4"/>
        <v>9.0540620441686805E-64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5">
      <c r="B23">
        <f t="shared" si="6"/>
        <v>2.8464392590520797E-2</v>
      </c>
      <c r="C23" t="s">
        <v>82</v>
      </c>
      <c r="D23">
        <f t="shared" si="7"/>
        <v>1.3845973476048124E-7</v>
      </c>
      <c r="E23" t="s">
        <v>113</v>
      </c>
      <c r="F23" t="str">
        <f t="shared" si="8"/>
        <v>0.817834667426812-0.34418623852774i</v>
      </c>
      <c r="G23" t="s">
        <v>145</v>
      </c>
      <c r="H23">
        <f t="shared" si="9"/>
        <v>2.93761474614357E-2</v>
      </c>
      <c r="J23">
        <f t="shared" si="0"/>
        <v>0</v>
      </c>
      <c r="K23">
        <v>21</v>
      </c>
      <c r="L23">
        <f t="shared" si="1"/>
        <v>2.2726793017731914E-25</v>
      </c>
      <c r="M23">
        <f t="shared" si="2"/>
        <v>4.5858764530603248E-64</v>
      </c>
      <c r="N23">
        <f t="shared" si="3"/>
        <v>0</v>
      </c>
      <c r="O23">
        <v>0</v>
      </c>
      <c r="P23">
        <f t="shared" si="4"/>
        <v>9.8338613724187224E-68</v>
      </c>
      <c r="Q23">
        <f t="shared" si="5"/>
        <v>0</v>
      </c>
      <c r="R23">
        <v>0</v>
      </c>
      <c r="S23">
        <v>0</v>
      </c>
    </row>
    <row r="24" spans="1:19" x14ac:dyDescent="0.5">
      <c r="B24">
        <f t="shared" si="6"/>
        <v>4.848844396358549E-3</v>
      </c>
      <c r="C24" t="s">
        <v>83</v>
      </c>
      <c r="D24">
        <f t="shared" si="7"/>
        <v>3.1849401676103439E-10</v>
      </c>
      <c r="E24" t="s">
        <v>114</v>
      </c>
      <c r="F24" t="str">
        <f t="shared" si="8"/>
        <v>0.709728751246656-0.394823450699509i</v>
      </c>
      <c r="G24" t="s">
        <v>146</v>
      </c>
      <c r="H24">
        <f t="shared" si="9"/>
        <v>5.0774713973415903E-3</v>
      </c>
      <c r="J24">
        <f t="shared" si="0"/>
        <v>0</v>
      </c>
      <c r="K24">
        <v>22</v>
      </c>
      <c r="L24">
        <f t="shared" si="1"/>
        <v>5.0278667368285673E-27</v>
      </c>
      <c r="M24">
        <f t="shared" si="2"/>
        <v>1.4864118060085724E-67</v>
      </c>
      <c r="N24">
        <f t="shared" si="3"/>
        <v>0</v>
      </c>
      <c r="O24">
        <f>IF(ISNUMBER(BINOMDIST(K13, $G$5, H$5, FALSE)), (BINOMDIST(K13, $G$5, H$5, FALSE)), 0)</f>
        <v>2.0132045663217217E-23</v>
      </c>
      <c r="P24">
        <f t="shared" si="4"/>
        <v>8.4961087975227938E-72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5">
      <c r="B25">
        <f t="shared" si="6"/>
        <v>6.5030291570691552E-4</v>
      </c>
      <c r="C25" t="s">
        <v>84</v>
      </c>
      <c r="D25">
        <f t="shared" si="7"/>
        <v>5.787701870263071E-13</v>
      </c>
      <c r="E25" t="s">
        <v>115</v>
      </c>
      <c r="F25" t="str">
        <f t="shared" si="8"/>
        <v>0.602451136598508-0.410313667119107i</v>
      </c>
      <c r="G25" t="s">
        <v>147</v>
      </c>
      <c r="H25">
        <f t="shared" si="9"/>
        <v>6.9125910094951595E-4</v>
      </c>
      <c r="J25">
        <f t="shared" si="0"/>
        <v>0</v>
      </c>
      <c r="K25">
        <v>23</v>
      </c>
      <c r="L25">
        <f t="shared" si="1"/>
        <v>1.0403138185976383E-28</v>
      </c>
      <c r="M25">
        <f t="shared" si="2"/>
        <v>4.5340774272303055E-71</v>
      </c>
      <c r="N25">
        <f t="shared" si="3"/>
        <v>0</v>
      </c>
      <c r="O25">
        <v>0</v>
      </c>
      <c r="P25">
        <f t="shared" si="4"/>
        <v>5.6169541696430633E-76</v>
      </c>
      <c r="Q25">
        <f t="shared" si="5"/>
        <v>0</v>
      </c>
      <c r="R25">
        <v>0</v>
      </c>
      <c r="S25">
        <v>0</v>
      </c>
    </row>
    <row r="26" spans="1:19" x14ac:dyDescent="0.5">
      <c r="B26">
        <f t="shared" si="6"/>
        <v>7.1507246383285415E-5</v>
      </c>
      <c r="C26" t="s">
        <v>85</v>
      </c>
      <c r="D26">
        <f t="shared" si="7"/>
        <v>8.6536094611313574E-16</v>
      </c>
      <c r="E26" t="s">
        <v>116</v>
      </c>
      <c r="F26" t="str">
        <f t="shared" si="8"/>
        <v>0.506562920552055-0.39769438047745i</v>
      </c>
      <c r="G26" t="s">
        <v>148</v>
      </c>
      <c r="H26">
        <f t="shared" si="9"/>
        <v>7.7196975609494204E-5</v>
      </c>
      <c r="J26">
        <f t="shared" si="0"/>
        <v>0</v>
      </c>
      <c r="K26">
        <v>24</v>
      </c>
      <c r="L26">
        <f t="shared" si="1"/>
        <v>2.015938828535226E-30</v>
      </c>
      <c r="M26">
        <f t="shared" si="2"/>
        <v>1.3036971855050787E-74</v>
      </c>
      <c r="N26">
        <f t="shared" si="3"/>
        <v>0</v>
      </c>
      <c r="O26">
        <f>IF(ISNUMBER(BINOMDIST(K14, $G$5, H$5, FALSE)), (BINOMDIST(K14, $G$5, H$5, FALSE)), 0)</f>
        <v>5.1694340409833569E-26</v>
      </c>
      <c r="P26">
        <f t="shared" si="4"/>
        <v>2.6690674762213976E-80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5">
      <c r="B27">
        <f t="shared" si="6"/>
        <v>6.6291681243692106E-6</v>
      </c>
      <c r="C27" t="s">
        <v>86</v>
      </c>
      <c r="D27">
        <f t="shared" si="7"/>
        <v>1.0948074996955751E-18</v>
      </c>
      <c r="E27" t="s">
        <v>117</v>
      </c>
      <c r="F27" t="str">
        <f t="shared" si="8"/>
        <v>0.427526230656468-0.365975034921391i</v>
      </c>
      <c r="G27" t="s">
        <v>149</v>
      </c>
      <c r="H27">
        <f t="shared" si="9"/>
        <v>7.2719961750856098E-6</v>
      </c>
      <c r="J27">
        <f t="shared" si="0"/>
        <v>0</v>
      </c>
      <c r="K27">
        <v>25</v>
      </c>
      <c r="L27">
        <f t="shared" si="1"/>
        <v>3.6630462328665668E-32</v>
      </c>
      <c r="M27">
        <f t="shared" si="2"/>
        <v>3.5386411051877214E-78</v>
      </c>
      <c r="N27">
        <f t="shared" si="3"/>
        <v>0</v>
      </c>
      <c r="O27">
        <v>0</v>
      </c>
      <c r="P27">
        <f t="shared" si="4"/>
        <v>8.1170496065638385E-85</v>
      </c>
      <c r="Q27">
        <f t="shared" si="5"/>
        <v>0</v>
      </c>
      <c r="R27">
        <v>0</v>
      </c>
      <c r="S27">
        <v>0</v>
      </c>
    </row>
    <row r="28" spans="1:19" x14ac:dyDescent="0.5">
      <c r="B28">
        <f t="shared" si="6"/>
        <v>5.2878219914513829E-7</v>
      </c>
      <c r="C28" t="s">
        <v>87</v>
      </c>
      <c r="D28">
        <f t="shared" si="7"/>
        <v>1.1962147581146049E-21</v>
      </c>
      <c r="E28" t="s">
        <v>118</v>
      </c>
      <c r="F28" t="str">
        <f t="shared" si="8"/>
        <v>0.366439711608135-0.323574927452786i</v>
      </c>
      <c r="G28" t="s">
        <v>150</v>
      </c>
      <c r="H28">
        <f t="shared" si="9"/>
        <v>5.8972011254170399E-7</v>
      </c>
      <c r="J28">
        <f t="shared" si="0"/>
        <v>0</v>
      </c>
      <c r="K28">
        <v>26</v>
      </c>
      <c r="L28">
        <f t="shared" si="1"/>
        <v>6.2475347073633709E-34</v>
      </c>
      <c r="M28">
        <f t="shared" si="2"/>
        <v>9.0790195378634446E-82</v>
      </c>
      <c r="N28">
        <f t="shared" si="3"/>
        <v>0</v>
      </c>
      <c r="O28">
        <f>IF(ISNUMBER(BINOMDIST(K15, $G$5, H$5, FALSE)), (BINOMDIST(K15, $G$5, H$5, FALSE)), 0)</f>
        <v>1.1435963492561524E-28</v>
      </c>
      <c r="P28">
        <f t="shared" si="4"/>
        <v>1.1867889992405331E-89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5">
      <c r="B29">
        <f t="shared" si="6"/>
        <v>3.6856838481695526E-8</v>
      </c>
      <c r="C29" t="s">
        <v>88</v>
      </c>
      <c r="D29">
        <f t="shared" si="7"/>
        <v>1.146504324523816E-24</v>
      </c>
      <c r="E29" t="s">
        <v>119</v>
      </c>
      <c r="F29" t="str">
        <f t="shared" si="8"/>
        <v>0.321584134788318-0.276936116871549i</v>
      </c>
      <c r="G29" t="s">
        <v>151</v>
      </c>
      <c r="H29">
        <f t="shared" si="9"/>
        <v>4.1812233387893499E-8</v>
      </c>
      <c r="J29">
        <f t="shared" si="0"/>
        <v>0</v>
      </c>
      <c r="K29">
        <v>27</v>
      </c>
      <c r="L29">
        <f t="shared" si="1"/>
        <v>1.0010613021371148E-35</v>
      </c>
      <c r="M29">
        <f t="shared" si="2"/>
        <v>2.2044376981387527E-85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5">
      <c r="B30">
        <f t="shared" si="6"/>
        <v>2.272211239258675E-9</v>
      </c>
      <c r="C30" t="s">
        <v>89</v>
      </c>
      <c r="D30">
        <f t="shared" si="7"/>
        <v>9.7578739572027178E-28</v>
      </c>
      <c r="E30" t="s">
        <v>120</v>
      </c>
      <c r="F30" t="str">
        <f t="shared" si="8"/>
        <v>0.289957755869692-0.230211010403419i</v>
      </c>
      <c r="G30" t="s">
        <v>152</v>
      </c>
      <c r="H30">
        <f t="shared" si="9"/>
        <v>2.62363942271719E-9</v>
      </c>
      <c r="J30">
        <f t="shared" si="0"/>
        <v>0</v>
      </c>
      <c r="K30">
        <v>28</v>
      </c>
      <c r="L30">
        <f t="shared" si="1"/>
        <v>1.5080752674395563E-37</v>
      </c>
      <c r="M30">
        <f t="shared" si="2"/>
        <v>5.0707898465515588E-89</v>
      </c>
      <c r="N30">
        <f t="shared" si="3"/>
        <v>0</v>
      </c>
      <c r="O30">
        <f>IF(ISNUMBER(BINOMDIST(K16, $G$5, H$5, FALSE)), (BINOMDIST(K16, $G$5, H$5, FALSE)), 0)</f>
        <v>2.1813891840900249E-31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5">
      <c r="B31">
        <f t="shared" si="6"/>
        <v>1.2511224415461854E-10</v>
      </c>
      <c r="C31" t="s">
        <v>90</v>
      </c>
      <c r="D31">
        <f t="shared" si="7"/>
        <v>7.4478884954240257E-31</v>
      </c>
      <c r="E31" t="s">
        <v>121</v>
      </c>
      <c r="F31" t="str">
        <f t="shared" si="8"/>
        <v>0.26837461360513-0.185599198462917i</v>
      </c>
      <c r="G31" t="s">
        <v>153</v>
      </c>
      <c r="H31">
        <f t="shared" si="9"/>
        <v>1.4712721038403201E-10</v>
      </c>
      <c r="J31">
        <f t="shared" si="0"/>
        <v>0</v>
      </c>
      <c r="K31">
        <v>29</v>
      </c>
      <c r="L31">
        <f t="shared" si="1"/>
        <v>2.1372945821703419E-39</v>
      </c>
      <c r="M31">
        <f t="shared" si="2"/>
        <v>1.1060839506694132E-92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5">
      <c r="B32">
        <f t="shared" si="6"/>
        <v>6.2020751781556878E-12</v>
      </c>
      <c r="C32" t="s">
        <v>91</v>
      </c>
      <c r="D32">
        <f t="shared" si="7"/>
        <v>5.1396341197662913E-34</v>
      </c>
      <c r="E32" t="s">
        <v>122</v>
      </c>
      <c r="F32" t="str">
        <f t="shared" si="8"/>
        <v>0.254059308080118-0.143913716872402i</v>
      </c>
      <c r="G32" t="s">
        <v>154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2.8510223561482306E-41</v>
      </c>
      <c r="M32">
        <f t="shared" si="2"/>
        <v>2.2898571114534489E-96</v>
      </c>
      <c r="N32">
        <f t="shared" si="3"/>
        <v>0</v>
      </c>
      <c r="O32">
        <f>IF(ISNUMBER(BINOMDIST(K17, $G$5, H$5, FALSE)), (BINOMDIST(K17, $G$5, H$5, FALSE)), 0)</f>
        <v>3.5848271575806544E-34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5">
      <c r="B33">
        <f t="shared" si="6"/>
        <v>2.7863983375489537E-13</v>
      </c>
      <c r="C33" t="s">
        <v>92</v>
      </c>
      <c r="D33">
        <f t="shared" si="7"/>
        <v>3.2284568562224113E-37</v>
      </c>
      <c r="E33" t="s">
        <v>123</v>
      </c>
      <c r="F33" t="str">
        <f t="shared" si="8"/>
        <v>0.244861969957405-0.105112870905614i</v>
      </c>
      <c r="G33" t="s">
        <v>154</v>
      </c>
      <c r="H33">
        <f t="shared" si="9"/>
        <v>0</v>
      </c>
      <c r="J33">
        <f t="shared" si="0"/>
        <v>0</v>
      </c>
      <c r="K33">
        <v>31</v>
      </c>
      <c r="L33">
        <f t="shared" si="1"/>
        <v>3.5809412702636197E-43</v>
      </c>
      <c r="M33">
        <f t="shared" si="2"/>
        <v>4.5026723538719315E-100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5">
      <c r="B34">
        <f t="shared" si="6"/>
        <v>1.1408979633680465E-14</v>
      </c>
      <c r="C34" t="s">
        <v>93</v>
      </c>
      <c r="D34">
        <f t="shared" si="7"/>
        <v>1.8565761985907595E-40</v>
      </c>
      <c r="E34" t="s">
        <v>124</v>
      </c>
      <c r="F34" t="str">
        <f t="shared" si="8"/>
        <v>0.239257516733614-0.0686915627647125i</v>
      </c>
      <c r="G34" t="s">
        <v>154</v>
      </c>
      <c r="H34">
        <f t="shared" si="9"/>
        <v>0</v>
      </c>
    </row>
    <row r="35" spans="2:19" x14ac:dyDescent="0.5">
      <c r="B35">
        <f t="shared" si="6"/>
        <v>4.2777426922604178E-16</v>
      </c>
      <c r="C35" t="s">
        <v>94</v>
      </c>
      <c r="D35">
        <f t="shared" si="7"/>
        <v>9.8224176685768376E-44</v>
      </c>
      <c r="E35" t="s">
        <v>125</v>
      </c>
      <c r="F35" t="str">
        <f t="shared" si="8"/>
        <v>0.23625810786933-0.0339250715047502i</v>
      </c>
      <c r="G35" t="s">
        <v>154</v>
      </c>
      <c r="H35">
        <f t="shared" si="9"/>
        <v>0</v>
      </c>
    </row>
    <row r="36" spans="2:19" x14ac:dyDescent="0.5">
      <c r="B36">
        <f t="shared" si="6"/>
        <v>1.474757522469496E-17</v>
      </c>
      <c r="C36" t="s">
        <v>95</v>
      </c>
      <c r="D36">
        <f t="shared" si="7"/>
        <v>4.8012587802766844E-47</v>
      </c>
      <c r="E36" t="s">
        <v>126</v>
      </c>
      <c r="F36" t="str">
        <f t="shared" si="8"/>
        <v>0.235316466675474</v>
      </c>
      <c r="G36" t="s">
        <v>154</v>
      </c>
      <c r="H36">
        <f t="shared" si="9"/>
        <v>0</v>
      </c>
    </row>
    <row r="37" spans="2:19" x14ac:dyDescent="0.5">
      <c r="B37">
        <f t="shared" si="6"/>
        <v>4.6913460766743989E-19</v>
      </c>
      <c r="C37" t="s">
        <v>96</v>
      </c>
      <c r="D37">
        <f t="shared" si="7"/>
        <v>2.1763502156884525E-50</v>
      </c>
      <c r="E37" t="s">
        <v>127</v>
      </c>
      <c r="F37" t="str">
        <f t="shared" si="8"/>
        <v>0.23625810786933+0.0339250715047506i</v>
      </c>
      <c r="G37" t="s">
        <v>154</v>
      </c>
      <c r="H37">
        <f t="shared" si="9"/>
        <v>0</v>
      </c>
    </row>
    <row r="38" spans="2:19" x14ac:dyDescent="0.5">
      <c r="B38">
        <f t="shared" si="6"/>
        <v>1.3812643889621094E-20</v>
      </c>
      <c r="C38" t="s">
        <v>97</v>
      </c>
      <c r="D38">
        <f t="shared" si="7"/>
        <v>9.1779988793576237E-54</v>
      </c>
      <c r="E38" t="s">
        <v>128</v>
      </c>
      <c r="F38" t="str">
        <f t="shared" si="8"/>
        <v>0.239257516733614+0.0686915627647129i</v>
      </c>
      <c r="G38" t="s">
        <v>154</v>
      </c>
      <c r="H38">
        <f t="shared" si="9"/>
        <v>0</v>
      </c>
    </row>
    <row r="39" spans="2:19" x14ac:dyDescent="0.5">
      <c r="B39">
        <f t="shared" si="6"/>
        <v>3.7741592416271616E-22</v>
      </c>
      <c r="C39" t="s">
        <v>98</v>
      </c>
      <c r="D39">
        <f t="shared" si="7"/>
        <v>3.611233271994496E-57</v>
      </c>
      <c r="E39" t="s">
        <v>129</v>
      </c>
      <c r="F39" t="str">
        <f t="shared" si="8"/>
        <v>0.244861969957405+0.105112870905614i</v>
      </c>
      <c r="G39" t="s">
        <v>154</v>
      </c>
      <c r="H39">
        <f t="shared" si="9"/>
        <v>0</v>
      </c>
    </row>
    <row r="40" spans="2:19" x14ac:dyDescent="0.5">
      <c r="B40">
        <f t="shared" si="6"/>
        <v>9.5927660093719221E-24</v>
      </c>
      <c r="C40" t="s">
        <v>99</v>
      </c>
      <c r="D40">
        <f t="shared" si="7"/>
        <v>1.3290866890632317E-60</v>
      </c>
      <c r="E40" t="s">
        <v>130</v>
      </c>
      <c r="F40" t="str">
        <f t="shared" si="8"/>
        <v>0.254059308080118+0.143913716872402i</v>
      </c>
      <c r="G40" t="s">
        <v>154</v>
      </c>
      <c r="H40">
        <f t="shared" si="9"/>
        <v>0</v>
      </c>
    </row>
    <row r="41" spans="2:19" x14ac:dyDescent="0.5">
      <c r="B41">
        <f t="shared" si="6"/>
        <v>2.2726793017731914E-25</v>
      </c>
      <c r="C41" t="s">
        <v>100</v>
      </c>
      <c r="D41">
        <f t="shared" si="7"/>
        <v>4.5858764530603248E-64</v>
      </c>
      <c r="E41" t="s">
        <v>131</v>
      </c>
      <c r="F41" t="str">
        <f t="shared" si="8"/>
        <v>0.26837461360513+0.185599198462917i</v>
      </c>
      <c r="G41" t="s">
        <v>154</v>
      </c>
      <c r="H41">
        <f t="shared" si="9"/>
        <v>0</v>
      </c>
    </row>
    <row r="42" spans="2:19" x14ac:dyDescent="0.5">
      <c r="B42">
        <f t="shared" si="6"/>
        <v>5.0278667368285673E-27</v>
      </c>
      <c r="C42" t="s">
        <v>101</v>
      </c>
      <c r="D42">
        <f t="shared" si="7"/>
        <v>1.4864118060085724E-67</v>
      </c>
      <c r="E42" t="s">
        <v>132</v>
      </c>
      <c r="F42" t="str">
        <f t="shared" si="8"/>
        <v>0.289957755869693+0.230211010403419i</v>
      </c>
      <c r="G42" t="s">
        <v>154</v>
      </c>
      <c r="H42">
        <f t="shared" si="9"/>
        <v>0</v>
      </c>
    </row>
    <row r="43" spans="2:19" x14ac:dyDescent="0.5">
      <c r="B43">
        <f t="shared" si="6"/>
        <v>1.0403138185976383E-28</v>
      </c>
      <c r="C43" t="s">
        <v>102</v>
      </c>
      <c r="D43">
        <f t="shared" si="7"/>
        <v>4.5340774272303055E-71</v>
      </c>
      <c r="E43" t="s">
        <v>133</v>
      </c>
      <c r="F43" t="str">
        <f t="shared" si="8"/>
        <v>0.321584134788318+0.276936116871549i</v>
      </c>
      <c r="G43" t="s">
        <v>154</v>
      </c>
      <c r="H43">
        <f t="shared" si="9"/>
        <v>0</v>
      </c>
    </row>
    <row r="44" spans="2:19" x14ac:dyDescent="0.5">
      <c r="B44">
        <f t="shared" si="6"/>
        <v>2.015938828535226E-30</v>
      </c>
      <c r="C44" t="s">
        <v>103</v>
      </c>
      <c r="D44">
        <f t="shared" si="7"/>
        <v>1.3036971855050787E-74</v>
      </c>
      <c r="E44" t="s">
        <v>134</v>
      </c>
      <c r="F44" t="str">
        <f t="shared" si="8"/>
        <v>0.366439711608135+0.323574927452786i</v>
      </c>
      <c r="G44" t="s">
        <v>154</v>
      </c>
      <c r="H44">
        <f t="shared" si="9"/>
        <v>0</v>
      </c>
    </row>
    <row r="45" spans="2:19" x14ac:dyDescent="0.5">
      <c r="B45">
        <f t="shared" si="6"/>
        <v>3.6630462328665668E-32</v>
      </c>
      <c r="C45" t="s">
        <v>104</v>
      </c>
      <c r="D45">
        <f t="shared" si="7"/>
        <v>3.5386411051877214E-78</v>
      </c>
      <c r="E45" t="s">
        <v>135</v>
      </c>
      <c r="F45" t="str">
        <f t="shared" si="8"/>
        <v>0.427526230656469+0.365975034921391i</v>
      </c>
      <c r="G45" t="s">
        <v>154</v>
      </c>
      <c r="H45">
        <f t="shared" si="9"/>
        <v>0</v>
      </c>
    </row>
    <row r="46" spans="2:19" x14ac:dyDescent="0.5">
      <c r="B46">
        <f t="shared" si="6"/>
        <v>6.2475347073633709E-34</v>
      </c>
      <c r="C46" t="s">
        <v>105</v>
      </c>
      <c r="D46">
        <f t="shared" si="7"/>
        <v>9.0790195378634446E-82</v>
      </c>
      <c r="E46" t="s">
        <v>136</v>
      </c>
      <c r="F46" t="str">
        <f t="shared" si="8"/>
        <v>0.506562920552055+0.39769438047745i</v>
      </c>
      <c r="G46" t="s">
        <v>154</v>
      </c>
      <c r="H46">
        <f t="shared" si="9"/>
        <v>0</v>
      </c>
    </row>
    <row r="47" spans="2:19" x14ac:dyDescent="0.5">
      <c r="B47">
        <f t="shared" si="6"/>
        <v>1.0010613021371148E-35</v>
      </c>
      <c r="C47" t="s">
        <v>106</v>
      </c>
      <c r="D47">
        <f t="shared" si="7"/>
        <v>2.2044376981387527E-85</v>
      </c>
      <c r="E47" t="s">
        <v>137</v>
      </c>
      <c r="F47" t="str">
        <f t="shared" si="8"/>
        <v>0.602451136598508+0.410313667119107i</v>
      </c>
      <c r="G47" t="s">
        <v>154</v>
      </c>
      <c r="H47">
        <f t="shared" si="9"/>
        <v>0</v>
      </c>
    </row>
    <row r="48" spans="2:19" x14ac:dyDescent="0.5">
      <c r="B48">
        <f t="shared" si="6"/>
        <v>1.5080752674395563E-37</v>
      </c>
      <c r="C48" t="s">
        <v>107</v>
      </c>
      <c r="D48">
        <f t="shared" si="7"/>
        <v>5.0707898465515588E-89</v>
      </c>
      <c r="E48" t="s">
        <v>138</v>
      </c>
      <c r="F48" t="str">
        <f t="shared" si="8"/>
        <v>0.709728751246657+0.394823450699509i</v>
      </c>
      <c r="G48" t="s">
        <v>154</v>
      </c>
      <c r="H48">
        <f t="shared" si="9"/>
        <v>0</v>
      </c>
    </row>
    <row r="49" spans="1:8" x14ac:dyDescent="0.5">
      <c r="B49">
        <f t="shared" si="6"/>
        <v>2.1372945821703419E-39</v>
      </c>
      <c r="C49" t="s">
        <v>108</v>
      </c>
      <c r="D49">
        <f t="shared" si="7"/>
        <v>1.1060839506694132E-92</v>
      </c>
      <c r="E49" t="s">
        <v>139</v>
      </c>
      <c r="F49" t="str">
        <f t="shared" si="8"/>
        <v>0.817834667426813+0.344186238527739i</v>
      </c>
      <c r="G49" t="s">
        <v>154</v>
      </c>
      <c r="H49">
        <f t="shared" si="9"/>
        <v>0</v>
      </c>
    </row>
    <row r="50" spans="1:8" x14ac:dyDescent="0.5">
      <c r="B50">
        <f t="shared" si="6"/>
        <v>2.8510223561482306E-41</v>
      </c>
      <c r="C50" t="s">
        <v>109</v>
      </c>
      <c r="D50">
        <f t="shared" si="7"/>
        <v>2.2898571114534489E-96</v>
      </c>
      <c r="E50" t="s">
        <v>140</v>
      </c>
      <c r="F50" t="str">
        <f t="shared" si="8"/>
        <v>0.912103093356386+0.256484818398379i</v>
      </c>
      <c r="G50" t="s">
        <v>154</v>
      </c>
      <c r="H50">
        <f t="shared" si="9"/>
        <v>0</v>
      </c>
    </row>
    <row r="51" spans="1:8" x14ac:dyDescent="0.5">
      <c r="B51">
        <f t="shared" si="6"/>
        <v>3.5809412702636197E-43</v>
      </c>
      <c r="C51" t="s">
        <v>110</v>
      </c>
      <c r="D51">
        <f t="shared" si="7"/>
        <v>4.5026723538719315E-100</v>
      </c>
      <c r="E51" t="s">
        <v>141</v>
      </c>
      <c r="F51" t="str">
        <f t="shared" si="8"/>
        <v>0.976876429882422+0.137327606281429i</v>
      </c>
      <c r="G51" t="s">
        <v>154</v>
      </c>
      <c r="H51">
        <f t="shared" si="9"/>
        <v>0</v>
      </c>
    </row>
    <row r="52" spans="1:8" x14ac:dyDescent="0.5">
      <c r="D52">
        <f>1/IMSUM(D20:D51)</f>
        <v>1</v>
      </c>
    </row>
    <row r="53" spans="1:8" x14ac:dyDescent="0.5">
      <c r="A53" t="s">
        <v>73</v>
      </c>
    </row>
    <row r="54" spans="1:8" x14ac:dyDescent="0.5">
      <c r="B54">
        <f>H20</f>
        <v>0.48697091134804898</v>
      </c>
      <c r="C54" t="s">
        <v>155</v>
      </c>
      <c r="D54">
        <f>N2</f>
        <v>0.93234816234940165</v>
      </c>
      <c r="E54" t="s">
        <v>79</v>
      </c>
      <c r="F54" t="str">
        <f>IMPRODUCT(C54,E54,D$86)</f>
        <v>0.999999999992212</v>
      </c>
      <c r="G54" t="s">
        <v>218</v>
      </c>
      <c r="H54">
        <f>IMABS(G54)</f>
        <v>0.45402643431296702</v>
      </c>
    </row>
    <row r="55" spans="1:8" x14ac:dyDescent="0.5">
      <c r="B55">
        <f t="shared" ref="B55:B85" si="10">H21</f>
        <v>0.35226704614400101</v>
      </c>
      <c r="C55" t="s">
        <v>156</v>
      </c>
      <c r="D55">
        <f t="shared" ref="D55:D85" si="11">N3</f>
        <v>6.5430568001716469E-2</v>
      </c>
      <c r="E55" t="s">
        <v>187</v>
      </c>
      <c r="F55" t="str">
        <f t="shared" ref="F55:F85" si="12">IMPRODUCT(C55,E55,D$86)</f>
        <v>0.973608027651726-0.150439129220281i</v>
      </c>
      <c r="G55" t="s">
        <v>219</v>
      </c>
      <c r="H55">
        <f t="shared" ref="H55:H85" si="13">IMABS(G55)</f>
        <v>0.36029831645842803</v>
      </c>
    </row>
    <row r="56" spans="1:8" x14ac:dyDescent="0.5">
      <c r="B56">
        <f t="shared" si="10"/>
        <v>0.12553206126553801</v>
      </c>
      <c r="C56" t="s">
        <v>157</v>
      </c>
      <c r="D56">
        <f t="shared" si="11"/>
        <v>2.1750646501293262E-3</v>
      </c>
      <c r="E56" t="s">
        <v>188</v>
      </c>
      <c r="F56" t="str">
        <f t="shared" si="12"/>
        <v>0.900125336212931-0.279316715119211i</v>
      </c>
      <c r="G56" t="s">
        <v>220</v>
      </c>
      <c r="H56">
        <f t="shared" si="13"/>
        <v>0.14114781276926</v>
      </c>
    </row>
    <row r="57" spans="1:8" x14ac:dyDescent="0.5">
      <c r="B57">
        <f t="shared" si="10"/>
        <v>2.93761474614357E-2</v>
      </c>
      <c r="C57" t="s">
        <v>158</v>
      </c>
      <c r="D57">
        <f t="shared" si="11"/>
        <v>4.5524879728096231E-5</v>
      </c>
      <c r="E57" t="s">
        <v>189</v>
      </c>
      <c r="F57" t="str">
        <f t="shared" si="12"/>
        <v>0.794454034092831-0.37131929426326i</v>
      </c>
      <c r="G57" t="s">
        <v>221</v>
      </c>
      <c r="H57">
        <f t="shared" si="13"/>
        <v>3.6390804065248597E-2</v>
      </c>
    </row>
    <row r="58" spans="1:8" x14ac:dyDescent="0.5">
      <c r="B58">
        <f t="shared" si="10"/>
        <v>5.0774713973415903E-3</v>
      </c>
      <c r="C58" t="s">
        <v>159</v>
      </c>
      <c r="D58">
        <f t="shared" si="11"/>
        <v>6.7260140275973257E-7</v>
      </c>
      <c r="E58" t="s">
        <v>190</v>
      </c>
      <c r="F58" t="str">
        <f t="shared" si="12"/>
        <v>0.675389028955416-0.420770142458931i</v>
      </c>
      <c r="G58" t="s">
        <v>222</v>
      </c>
      <c r="H58">
        <f t="shared" si="13"/>
        <v>6.94547394193954E-3</v>
      </c>
    </row>
    <row r="59" spans="1:8" x14ac:dyDescent="0.5">
      <c r="B59">
        <f t="shared" si="10"/>
        <v>6.9125910094951595E-4</v>
      </c>
      <c r="C59" t="s">
        <v>160</v>
      </c>
      <c r="D59">
        <f t="shared" si="11"/>
        <v>7.452946328958025E-9</v>
      </c>
      <c r="E59" t="s">
        <v>191</v>
      </c>
      <c r="F59" t="str">
        <f t="shared" si="12"/>
        <v>0.559914953606802-0.431101726361171i</v>
      </c>
      <c r="G59" t="s">
        <v>223</v>
      </c>
      <c r="H59">
        <f t="shared" si="13"/>
        <v>1.0465664065870399E-3</v>
      </c>
    </row>
    <row r="60" spans="1:8" x14ac:dyDescent="0.5">
      <c r="B60">
        <f t="shared" si="10"/>
        <v>7.7196975609494204E-5</v>
      </c>
      <c r="C60" t="s">
        <v>161</v>
      </c>
      <c r="D60">
        <f t="shared" si="11"/>
        <v>6.4232340825557233E-11</v>
      </c>
      <c r="E60" t="s">
        <v>192</v>
      </c>
      <c r="F60" t="str">
        <f t="shared" si="12"/>
        <v>0.459531469491845-0.411510830063803i</v>
      </c>
      <c r="G60" t="s">
        <v>224</v>
      </c>
      <c r="H60">
        <f t="shared" si="13"/>
        <v>1.2967219783554799E-4</v>
      </c>
    </row>
    <row r="61" spans="1:8" x14ac:dyDescent="0.5">
      <c r="B61">
        <f t="shared" si="10"/>
        <v>7.2719961750856098E-6</v>
      </c>
      <c r="C61" t="s">
        <v>162</v>
      </c>
      <c r="D61">
        <f t="shared" si="11"/>
        <v>4.4060359051232402E-13</v>
      </c>
      <c r="E61" t="s">
        <v>193</v>
      </c>
      <c r="F61" t="str">
        <f t="shared" si="12"/>
        <v>0.379414454977197-0.372918526269721i</v>
      </c>
      <c r="G61" t="s">
        <v>225</v>
      </c>
      <c r="H61">
        <f t="shared" si="13"/>
        <v>1.3586475604925601E-5</v>
      </c>
    </row>
    <row r="62" spans="1:8" x14ac:dyDescent="0.5">
      <c r="B62">
        <f t="shared" si="10"/>
        <v>5.8972011254170399E-7</v>
      </c>
      <c r="C62" t="s">
        <v>163</v>
      </c>
      <c r="D62">
        <f t="shared" si="11"/>
        <v>2.4411151232817018E-15</v>
      </c>
      <c r="E62" t="s">
        <v>194</v>
      </c>
      <c r="F62" t="str">
        <f t="shared" si="12"/>
        <v>0.319695645107877-0.324940589297942i</v>
      </c>
      <c r="G62" t="s">
        <v>226</v>
      </c>
      <c r="H62">
        <f t="shared" si="13"/>
        <v>1.2286554764116801E-6</v>
      </c>
    </row>
    <row r="63" spans="1:8" x14ac:dyDescent="0.5">
      <c r="B63">
        <f t="shared" si="10"/>
        <v>4.1812233387893499E-8</v>
      </c>
      <c r="C63" t="s">
        <v>164</v>
      </c>
      <c r="D63">
        <f t="shared" si="11"/>
        <v>1.1020147497283739E-17</v>
      </c>
      <c r="E63" t="s">
        <v>195</v>
      </c>
      <c r="F63" t="str">
        <f t="shared" si="12"/>
        <v>0.277554404958652-0.274473892486859i</v>
      </c>
      <c r="G63" t="s">
        <v>227</v>
      </c>
      <c r="H63">
        <f t="shared" si="13"/>
        <v>9.7405452898475696E-8</v>
      </c>
    </row>
    <row r="64" spans="1:8" x14ac:dyDescent="0.5">
      <c r="B64">
        <f t="shared" si="10"/>
        <v>2.62363942271719E-9</v>
      </c>
      <c r="C64" t="s">
        <v>165</v>
      </c>
      <c r="D64">
        <f t="shared" si="11"/>
        <v>4.0703933264417102E-20</v>
      </c>
      <c r="E64" t="s">
        <v>196</v>
      </c>
      <c r="F64" t="str">
        <f t="shared" si="12"/>
        <v>0.249089184578117-0.22560525230562i</v>
      </c>
      <c r="G64" t="s">
        <v>228</v>
      </c>
      <c r="H64">
        <f t="shared" si="13"/>
        <v>6.8530938231465703E-9</v>
      </c>
    </row>
    <row r="65" spans="2:8" x14ac:dyDescent="0.5">
      <c r="B65">
        <f t="shared" si="10"/>
        <v>1.4712721038403201E-10</v>
      </c>
      <c r="C65" t="s">
        <v>166</v>
      </c>
      <c r="D65">
        <f t="shared" si="11"/>
        <v>1.2300851403323335E-22</v>
      </c>
      <c r="E65" t="s">
        <v>197</v>
      </c>
      <c r="F65" t="str">
        <f t="shared" si="12"/>
        <v>0.230525262991795-0.180213754017144i</v>
      </c>
      <c r="G65" t="s">
        <v>229</v>
      </c>
      <c r="H65">
        <f t="shared" si="13"/>
        <v>4.3214440264853402E-10</v>
      </c>
    </row>
    <row r="66" spans="2:8" x14ac:dyDescent="0.5">
      <c r="B66">
        <f t="shared" si="10"/>
        <v>0</v>
      </c>
      <c r="C66" t="s">
        <v>167</v>
      </c>
      <c r="D66">
        <f t="shared" si="11"/>
        <v>3.0289554336110116E-25</v>
      </c>
      <c r="E66" t="s">
        <v>198</v>
      </c>
      <c r="F66" t="str">
        <f t="shared" si="12"/>
        <v>0.218775349062205-0.138733847609911i</v>
      </c>
      <c r="G66" t="s">
        <v>154</v>
      </c>
      <c r="H66">
        <f t="shared" si="13"/>
        <v>0</v>
      </c>
    </row>
    <row r="67" spans="2:8" x14ac:dyDescent="0.5">
      <c r="B67">
        <f t="shared" si="10"/>
        <v>0</v>
      </c>
      <c r="C67" t="s">
        <v>168</v>
      </c>
      <c r="D67">
        <f t="shared" si="11"/>
        <v>6.0241606009977847E-28</v>
      </c>
      <c r="E67" t="s">
        <v>199</v>
      </c>
      <c r="F67" t="str">
        <f t="shared" si="12"/>
        <v>0.211566719718883-0.100791469599496i</v>
      </c>
      <c r="G67" t="s">
        <v>154</v>
      </c>
      <c r="H67">
        <f t="shared" si="13"/>
        <v>0</v>
      </c>
    </row>
    <row r="68" spans="2:8" x14ac:dyDescent="0.5">
      <c r="B68">
        <f t="shared" si="10"/>
        <v>0</v>
      </c>
      <c r="C68" t="s">
        <v>169</v>
      </c>
      <c r="D68">
        <f t="shared" si="11"/>
        <v>9.5360545428627136E-31</v>
      </c>
      <c r="E68" t="s">
        <v>200</v>
      </c>
      <c r="F68" t="str">
        <f t="shared" si="12"/>
        <v>0.207354832347068-0.0656292416640395i</v>
      </c>
      <c r="G68" t="s">
        <v>154</v>
      </c>
      <c r="H68">
        <f t="shared" si="13"/>
        <v>0</v>
      </c>
    </row>
    <row r="69" spans="2:8" x14ac:dyDescent="0.5">
      <c r="B69">
        <f t="shared" si="10"/>
        <v>0</v>
      </c>
      <c r="C69" t="s">
        <v>170</v>
      </c>
      <c r="D69">
        <f t="shared" si="11"/>
        <v>1.174076625907844E-33</v>
      </c>
      <c r="E69" t="s">
        <v>201</v>
      </c>
      <c r="F69" t="str">
        <f t="shared" si="12"/>
        <v>0.205173616505848-0.0323448138738705i</v>
      </c>
      <c r="G69" t="s">
        <v>154</v>
      </c>
      <c r="H69">
        <f t="shared" si="13"/>
        <v>0</v>
      </c>
    </row>
    <row r="70" spans="2:8" x14ac:dyDescent="0.5">
      <c r="B70">
        <f t="shared" si="10"/>
        <v>0</v>
      </c>
      <c r="C70" t="s">
        <v>171</v>
      </c>
      <c r="D70">
        <f t="shared" si="11"/>
        <v>1.0841401315192083E-36</v>
      </c>
      <c r="E70" t="s">
        <v>202</v>
      </c>
      <c r="F70" t="str">
        <f t="shared" si="12"/>
        <v>0.204501257504336</v>
      </c>
      <c r="G70" t="s">
        <v>154</v>
      </c>
      <c r="H70">
        <f t="shared" si="13"/>
        <v>0</v>
      </c>
    </row>
    <row r="71" spans="2:8" x14ac:dyDescent="0.5">
      <c r="B71">
        <f t="shared" si="10"/>
        <v>0</v>
      </c>
      <c r="C71" t="s">
        <v>172</v>
      </c>
      <c r="D71">
        <f t="shared" si="11"/>
        <v>7.0665384213741639E-40</v>
      </c>
      <c r="E71" t="s">
        <v>203</v>
      </c>
      <c r="F71" t="str">
        <f t="shared" si="12"/>
        <v>0.205173616505848+0.0323448138738709i</v>
      </c>
      <c r="G71" t="s">
        <v>154</v>
      </c>
      <c r="H71">
        <f t="shared" si="13"/>
        <v>0</v>
      </c>
    </row>
    <row r="72" spans="2:8" x14ac:dyDescent="0.5">
      <c r="B72">
        <f t="shared" si="10"/>
        <v>0</v>
      </c>
      <c r="C72" t="s">
        <v>173</v>
      </c>
      <c r="D72">
        <f t="shared" si="11"/>
        <v>2.9001014166195208E-43</v>
      </c>
      <c r="E72" t="s">
        <v>204</v>
      </c>
      <c r="F72" t="str">
        <f t="shared" si="12"/>
        <v>0.207354832347068+0.0656292416640398i</v>
      </c>
      <c r="G72" t="s">
        <v>154</v>
      </c>
      <c r="H72">
        <f t="shared" si="13"/>
        <v>0</v>
      </c>
    </row>
    <row r="73" spans="2:8" x14ac:dyDescent="0.5">
      <c r="B73">
        <f t="shared" si="10"/>
        <v>0</v>
      </c>
      <c r="C73" t="s">
        <v>174</v>
      </c>
      <c r="D73">
        <f t="shared" si="11"/>
        <v>5.6377855841918457E-47</v>
      </c>
      <c r="E73" t="s">
        <v>205</v>
      </c>
      <c r="F73" t="str">
        <f t="shared" si="12"/>
        <v>0.211566719718883+0.100791469599496i</v>
      </c>
      <c r="G73" t="s">
        <v>154</v>
      </c>
      <c r="H73">
        <f t="shared" si="13"/>
        <v>0</v>
      </c>
    </row>
    <row r="74" spans="2:8" x14ac:dyDescent="0.5">
      <c r="B74">
        <f t="shared" si="10"/>
        <v>0</v>
      </c>
      <c r="C74" t="s">
        <v>175</v>
      </c>
      <c r="D74">
        <f t="shared" si="11"/>
        <v>0</v>
      </c>
      <c r="E74" t="s">
        <v>206</v>
      </c>
      <c r="F74" t="str">
        <f t="shared" si="12"/>
        <v>0.218775349062205+0.138733847609912i</v>
      </c>
      <c r="G74" t="s">
        <v>154</v>
      </c>
      <c r="H74">
        <f t="shared" si="13"/>
        <v>0</v>
      </c>
    </row>
    <row r="75" spans="2:8" x14ac:dyDescent="0.5">
      <c r="B75">
        <f t="shared" si="10"/>
        <v>0</v>
      </c>
      <c r="C75" t="s">
        <v>176</v>
      </c>
      <c r="D75">
        <f t="shared" si="11"/>
        <v>0</v>
      </c>
      <c r="E75" t="s">
        <v>207</v>
      </c>
      <c r="F75" t="str">
        <f t="shared" si="12"/>
        <v>0.230525262991795+0.180213754017144i</v>
      </c>
      <c r="G75" t="s">
        <v>154</v>
      </c>
      <c r="H75">
        <f t="shared" si="13"/>
        <v>0</v>
      </c>
    </row>
    <row r="76" spans="2:8" x14ac:dyDescent="0.5">
      <c r="B76">
        <f t="shared" si="10"/>
        <v>0</v>
      </c>
      <c r="C76" t="s">
        <v>177</v>
      </c>
      <c r="D76">
        <f t="shared" si="11"/>
        <v>0</v>
      </c>
      <c r="E76" t="s">
        <v>208</v>
      </c>
      <c r="F76" t="str">
        <f t="shared" si="12"/>
        <v>0.249089184578117+0.22560525230562i</v>
      </c>
      <c r="G76" t="s">
        <v>154</v>
      </c>
      <c r="H76">
        <f t="shared" si="13"/>
        <v>0</v>
      </c>
    </row>
    <row r="77" spans="2:8" x14ac:dyDescent="0.5">
      <c r="B77">
        <f t="shared" si="10"/>
        <v>0</v>
      </c>
      <c r="C77" t="s">
        <v>178</v>
      </c>
      <c r="D77">
        <f t="shared" si="11"/>
        <v>0</v>
      </c>
      <c r="E77" t="s">
        <v>209</v>
      </c>
      <c r="F77" t="str">
        <f t="shared" si="12"/>
        <v>0.277554404958652+0.274473892486859i</v>
      </c>
      <c r="G77" t="s">
        <v>154</v>
      </c>
      <c r="H77">
        <f t="shared" si="13"/>
        <v>0</v>
      </c>
    </row>
    <row r="78" spans="2:8" x14ac:dyDescent="0.5">
      <c r="B78">
        <f t="shared" si="10"/>
        <v>0</v>
      </c>
      <c r="C78" t="s">
        <v>179</v>
      </c>
      <c r="D78">
        <f t="shared" si="11"/>
        <v>0</v>
      </c>
      <c r="E78" t="s">
        <v>210</v>
      </c>
      <c r="F78" t="str">
        <f t="shared" si="12"/>
        <v>0.319695645107877+0.324940589297942i</v>
      </c>
      <c r="G78" t="s">
        <v>154</v>
      </c>
      <c r="H78">
        <f t="shared" si="13"/>
        <v>0</v>
      </c>
    </row>
    <row r="79" spans="2:8" x14ac:dyDescent="0.5">
      <c r="B79">
        <f t="shared" si="10"/>
        <v>0</v>
      </c>
      <c r="C79" t="s">
        <v>180</v>
      </c>
      <c r="D79">
        <f t="shared" si="11"/>
        <v>0</v>
      </c>
      <c r="E79" t="s">
        <v>211</v>
      </c>
      <c r="F79" t="str">
        <f t="shared" si="12"/>
        <v>0.379414454977198+0.372918526269721i</v>
      </c>
      <c r="G79" t="s">
        <v>154</v>
      </c>
      <c r="H79">
        <f t="shared" si="13"/>
        <v>0</v>
      </c>
    </row>
    <row r="80" spans="2:8" x14ac:dyDescent="0.5">
      <c r="B80">
        <f t="shared" si="10"/>
        <v>0</v>
      </c>
      <c r="C80" t="s">
        <v>181</v>
      </c>
      <c r="D80">
        <f t="shared" si="11"/>
        <v>0</v>
      </c>
      <c r="E80" t="s">
        <v>212</v>
      </c>
      <c r="F80" t="str">
        <f t="shared" si="12"/>
        <v>0.459531469491845+0.411510830063803i</v>
      </c>
      <c r="G80" t="s">
        <v>154</v>
      </c>
      <c r="H80">
        <f t="shared" si="13"/>
        <v>0</v>
      </c>
    </row>
    <row r="81" spans="1:8" x14ac:dyDescent="0.5">
      <c r="B81">
        <f t="shared" si="10"/>
        <v>0</v>
      </c>
      <c r="C81" t="s">
        <v>182</v>
      </c>
      <c r="D81">
        <f t="shared" si="11"/>
        <v>0</v>
      </c>
      <c r="E81" t="s">
        <v>213</v>
      </c>
      <c r="F81" t="str">
        <f t="shared" si="12"/>
        <v>0.559914953606802+0.431101726361171i</v>
      </c>
      <c r="G81" t="s">
        <v>154</v>
      </c>
      <c r="H81">
        <f t="shared" si="13"/>
        <v>0</v>
      </c>
    </row>
    <row r="82" spans="1:8" x14ac:dyDescent="0.5">
      <c r="B82">
        <f t="shared" si="10"/>
        <v>0</v>
      </c>
      <c r="C82" t="s">
        <v>183</v>
      </c>
      <c r="D82">
        <f t="shared" si="11"/>
        <v>0</v>
      </c>
      <c r="E82" t="s">
        <v>214</v>
      </c>
      <c r="F82" t="str">
        <f t="shared" si="12"/>
        <v>0.675389028955417+0.42077014245893i</v>
      </c>
      <c r="G82" t="s">
        <v>154</v>
      </c>
      <c r="H82">
        <f t="shared" si="13"/>
        <v>0</v>
      </c>
    </row>
    <row r="83" spans="1:8" x14ac:dyDescent="0.5">
      <c r="B83">
        <f t="shared" si="10"/>
        <v>0</v>
      </c>
      <c r="C83" t="s">
        <v>184</v>
      </c>
      <c r="D83">
        <f t="shared" si="11"/>
        <v>0</v>
      </c>
      <c r="E83" t="s">
        <v>215</v>
      </c>
      <c r="F83" t="str">
        <f t="shared" si="12"/>
        <v>0.794454034092831+0.371319294263259i</v>
      </c>
      <c r="G83" t="s">
        <v>154</v>
      </c>
      <c r="H83">
        <f t="shared" si="13"/>
        <v>0</v>
      </c>
    </row>
    <row r="84" spans="1:8" x14ac:dyDescent="0.5">
      <c r="B84">
        <f t="shared" si="10"/>
        <v>0</v>
      </c>
      <c r="C84" t="s">
        <v>185</v>
      </c>
      <c r="D84">
        <f t="shared" si="11"/>
        <v>0</v>
      </c>
      <c r="E84" t="s">
        <v>216</v>
      </c>
      <c r="F84" t="str">
        <f t="shared" si="12"/>
        <v>0.900125336212931+0.27931671511921i</v>
      </c>
      <c r="G84" t="s">
        <v>154</v>
      </c>
      <c r="H84">
        <f t="shared" si="13"/>
        <v>0</v>
      </c>
    </row>
    <row r="85" spans="1:8" x14ac:dyDescent="0.5">
      <c r="B85">
        <f t="shared" si="10"/>
        <v>0</v>
      </c>
      <c r="C85" t="s">
        <v>186</v>
      </c>
      <c r="D85">
        <f t="shared" si="11"/>
        <v>0</v>
      </c>
      <c r="E85" t="s">
        <v>217</v>
      </c>
      <c r="F85" t="str">
        <f t="shared" si="12"/>
        <v>0.973608027651726+0.15043912922028i</v>
      </c>
      <c r="G85" t="s">
        <v>154</v>
      </c>
      <c r="H85">
        <f t="shared" si="13"/>
        <v>0</v>
      </c>
    </row>
    <row r="86" spans="1:8" x14ac:dyDescent="0.5">
      <c r="D86">
        <v>1</v>
      </c>
    </row>
    <row r="87" spans="1:8" x14ac:dyDescent="0.5">
      <c r="A87" t="s">
        <v>74</v>
      </c>
    </row>
    <row r="88" spans="1:8" x14ac:dyDescent="0.5">
      <c r="B88">
        <f>H54</f>
        <v>0.45402643431296702</v>
      </c>
      <c r="C88" t="s">
        <v>230</v>
      </c>
      <c r="D88">
        <f>P2</f>
        <v>0.99016678764400734</v>
      </c>
      <c r="E88" t="s">
        <v>79</v>
      </c>
      <c r="F88" t="str">
        <f>IMPRODUCT(C88,E88,D$120)</f>
        <v>0.999999999974038</v>
      </c>
      <c r="G88" t="s">
        <v>293</v>
      </c>
      <c r="H88">
        <f>IMABS(G88)</f>
        <v>0.44956189596913398</v>
      </c>
    </row>
    <row r="89" spans="1:8" x14ac:dyDescent="0.5">
      <c r="B89">
        <f t="shared" ref="B89:B119" si="14">H55</f>
        <v>0.36029831645842803</v>
      </c>
      <c r="C89" t="s">
        <v>231</v>
      </c>
      <c r="D89">
        <f t="shared" ref="D89:D119" si="15">P3</f>
        <v>9.7865667572905705E-3</v>
      </c>
      <c r="E89" t="s">
        <v>262</v>
      </c>
      <c r="F89" t="str">
        <f t="shared" ref="F89:F119" si="16">IMPRODUCT(C89,E89,D$120)</f>
        <v>0.973131557482568-0.152286582068843i</v>
      </c>
      <c r="G89" t="s">
        <v>294</v>
      </c>
      <c r="H89">
        <f t="shared" ref="H89:H119" si="17">IMABS(G89)</f>
        <v>0.36119878661016402</v>
      </c>
    </row>
    <row r="90" spans="1:8" x14ac:dyDescent="0.5">
      <c r="B90">
        <f t="shared" si="14"/>
        <v>0.14114781276926</v>
      </c>
      <c r="C90" t="s">
        <v>232</v>
      </c>
      <c r="D90">
        <f t="shared" si="15"/>
        <v>4.6503863565284973E-5</v>
      </c>
      <c r="E90" t="s">
        <v>263</v>
      </c>
      <c r="F90" t="str">
        <f t="shared" si="16"/>
        <v>0.898387135091193-0.282505634507703i</v>
      </c>
      <c r="G90" t="s">
        <v>295</v>
      </c>
      <c r="H90">
        <f t="shared" si="17"/>
        <v>0.143307073862632</v>
      </c>
    </row>
    <row r="91" spans="1:8" x14ac:dyDescent="0.5">
      <c r="B91">
        <f t="shared" si="14"/>
        <v>3.6390804065248597E-2</v>
      </c>
      <c r="C91" t="s">
        <v>233</v>
      </c>
      <c r="D91">
        <f t="shared" si="15"/>
        <v>1.414254869234976E-7</v>
      </c>
      <c r="E91" t="s">
        <v>264</v>
      </c>
      <c r="F91" t="str">
        <f t="shared" si="16"/>
        <v>0.791085858130629-0.375049931407723i</v>
      </c>
      <c r="G91" t="s">
        <v>296</v>
      </c>
      <c r="H91">
        <f t="shared" si="17"/>
        <v>3.7431137528042502E-2</v>
      </c>
    </row>
    <row r="92" spans="1:8" x14ac:dyDescent="0.5">
      <c r="B92">
        <f t="shared" si="14"/>
        <v>6.94547394193954E-3</v>
      </c>
      <c r="C92" t="s">
        <v>234</v>
      </c>
      <c r="D92">
        <f t="shared" si="15"/>
        <v>3.0913215914831815E-10</v>
      </c>
      <c r="E92" t="s">
        <v>265</v>
      </c>
      <c r="F92" t="str">
        <f t="shared" si="16"/>
        <v>0.670490108269975-0.424249637216254i</v>
      </c>
      <c r="G92" t="s">
        <v>297</v>
      </c>
      <c r="H92">
        <f t="shared" si="17"/>
        <v>7.2399336694380098E-3</v>
      </c>
    </row>
    <row r="93" spans="1:8" x14ac:dyDescent="0.5">
      <c r="B93">
        <f t="shared" si="14"/>
        <v>1.0465664065870399E-3</v>
      </c>
      <c r="C93" t="s">
        <v>235</v>
      </c>
      <c r="D93">
        <f t="shared" si="15"/>
        <v>5.1706545496887569E-13</v>
      </c>
      <c r="E93" t="s">
        <v>266</v>
      </c>
      <c r="F93" t="str">
        <f t="shared" si="16"/>
        <v>0.553916967687447-0.433779063568145i</v>
      </c>
      <c r="G93" t="s">
        <v>298</v>
      </c>
      <c r="H93">
        <f t="shared" si="17"/>
        <v>1.1059600277602999E-3</v>
      </c>
    </row>
    <row r="94" spans="1:8" x14ac:dyDescent="0.5">
      <c r="B94">
        <f t="shared" si="14"/>
        <v>1.2967219783554799E-4</v>
      </c>
      <c r="C94" t="s">
        <v>236</v>
      </c>
      <c r="D94">
        <f t="shared" si="15"/>
        <v>6.8795847933074739E-16</v>
      </c>
      <c r="E94" t="s">
        <v>267</v>
      </c>
      <c r="F94" t="str">
        <f t="shared" si="16"/>
        <v>0.452984416239973-0.413161933349367i</v>
      </c>
      <c r="G94" t="s">
        <v>299</v>
      </c>
      <c r="H94">
        <f t="shared" si="17"/>
        <v>1.38967577361262E-4</v>
      </c>
    </row>
    <row r="95" spans="1:8" x14ac:dyDescent="0.5">
      <c r="B95">
        <f t="shared" si="14"/>
        <v>1.3586475604925601E-5</v>
      </c>
      <c r="C95" t="s">
        <v>237</v>
      </c>
      <c r="D95">
        <f t="shared" si="15"/>
        <v>7.4721028889744998E-19</v>
      </c>
      <c r="E95" t="s">
        <v>268</v>
      </c>
      <c r="F95" t="str">
        <f t="shared" si="16"/>
        <v>0.372805604952934-0.373596012961459i</v>
      </c>
      <c r="G95" t="s">
        <v>300</v>
      </c>
      <c r="H95">
        <f t="shared" si="17"/>
        <v>1.47715854969642E-5</v>
      </c>
    </row>
    <row r="96" spans="1:8" x14ac:dyDescent="0.5">
      <c r="B96">
        <f t="shared" si="14"/>
        <v>1.2286554764116801E-6</v>
      </c>
      <c r="C96" t="s">
        <v>238</v>
      </c>
      <c r="D96">
        <f t="shared" si="15"/>
        <v>6.7461363891273552E-22</v>
      </c>
      <c r="E96" t="s">
        <v>269</v>
      </c>
      <c r="F96" t="str">
        <f t="shared" si="16"/>
        <v>0.313357136124302-0.324858946147188i</v>
      </c>
      <c r="G96" t="s">
        <v>301</v>
      </c>
      <c r="H96">
        <f t="shared" si="17"/>
        <v>1.35571923214886E-6</v>
      </c>
    </row>
    <row r="97" spans="2:8" x14ac:dyDescent="0.5">
      <c r="B97">
        <f t="shared" si="14"/>
        <v>9.7405452898475696E-8</v>
      </c>
      <c r="C97" t="s">
        <v>239</v>
      </c>
      <c r="D97">
        <f t="shared" si="15"/>
        <v>5.1290126805553825E-25</v>
      </c>
      <c r="E97" t="s">
        <v>270</v>
      </c>
      <c r="F97" t="str">
        <f t="shared" si="16"/>
        <v>0.271653699342744-0.273898257966708i</v>
      </c>
      <c r="G97" t="s">
        <v>302</v>
      </c>
      <c r="H97">
        <f t="shared" si="17"/>
        <v>1.09122453056488E-7</v>
      </c>
    </row>
    <row r="98" spans="2:8" x14ac:dyDescent="0.5">
      <c r="B98">
        <f t="shared" si="14"/>
        <v>6.8530938231465703E-9</v>
      </c>
      <c r="C98" t="s">
        <v>240</v>
      </c>
      <c r="D98">
        <f t="shared" si="15"/>
        <v>3.3146017403000994E-28</v>
      </c>
      <c r="E98" t="s">
        <v>271</v>
      </c>
      <c r="F98" t="str">
        <f t="shared" si="16"/>
        <v>0.243666397680063-0.224778474434084i</v>
      </c>
      <c r="G98" t="s">
        <v>303</v>
      </c>
      <c r="H98">
        <f t="shared" si="17"/>
        <v>7.7980702409584707E-9</v>
      </c>
    </row>
    <row r="99" spans="2:8" x14ac:dyDescent="0.5">
      <c r="B99">
        <f t="shared" si="14"/>
        <v>4.3214440264853402E-10</v>
      </c>
      <c r="C99" t="s">
        <v>241</v>
      </c>
      <c r="D99">
        <f t="shared" si="15"/>
        <v>1.8327672316411849E-31</v>
      </c>
      <c r="E99" t="s">
        <v>272</v>
      </c>
      <c r="F99" t="str">
        <f t="shared" si="16"/>
        <v>0.22554229024723-0.179324586857964i</v>
      </c>
      <c r="G99" t="s">
        <v>304</v>
      </c>
      <c r="H99">
        <f t="shared" si="17"/>
        <v>4.9967100870036396E-10</v>
      </c>
    </row>
    <row r="100" spans="2:8" x14ac:dyDescent="0.5">
      <c r="B100">
        <f t="shared" si="14"/>
        <v>0</v>
      </c>
      <c r="C100" t="s">
        <v>242</v>
      </c>
      <c r="D100">
        <f t="shared" si="15"/>
        <v>8.7089537527216427E-35</v>
      </c>
      <c r="E100" t="s">
        <v>273</v>
      </c>
      <c r="F100" t="str">
        <f t="shared" si="16"/>
        <v>0.214156527758757-0.137913409049572i</v>
      </c>
      <c r="G100" t="s">
        <v>154</v>
      </c>
      <c r="H100">
        <f t="shared" si="17"/>
        <v>0</v>
      </c>
    </row>
    <row r="101" spans="2:8" x14ac:dyDescent="0.5">
      <c r="B101">
        <f t="shared" si="14"/>
        <v>0</v>
      </c>
      <c r="C101" t="s">
        <v>243</v>
      </c>
      <c r="D101">
        <f t="shared" si="15"/>
        <v>3.5653266675551503E-38</v>
      </c>
      <c r="E101" t="s">
        <v>274</v>
      </c>
      <c r="F101" t="str">
        <f t="shared" si="16"/>
        <v>0.20722484305213-0.100123252789565i</v>
      </c>
      <c r="G101" t="s">
        <v>154</v>
      </c>
      <c r="H101">
        <f t="shared" si="17"/>
        <v>0</v>
      </c>
    </row>
    <row r="102" spans="2:8" x14ac:dyDescent="0.5">
      <c r="B102">
        <f t="shared" si="14"/>
        <v>0</v>
      </c>
      <c r="C102" t="s">
        <v>244</v>
      </c>
      <c r="D102">
        <f t="shared" si="15"/>
        <v>1.2585292223703978E-41</v>
      </c>
      <c r="E102" t="s">
        <v>275</v>
      </c>
      <c r="F102" t="str">
        <f t="shared" si="16"/>
        <v>0.203204211988375-0.0651624409329156i</v>
      </c>
      <c r="G102" t="s">
        <v>154</v>
      </c>
      <c r="H102">
        <f t="shared" si="17"/>
        <v>0</v>
      </c>
    </row>
    <row r="103" spans="2:8" x14ac:dyDescent="0.5">
      <c r="B103">
        <f t="shared" si="14"/>
        <v>0</v>
      </c>
      <c r="C103" t="s">
        <v>245</v>
      </c>
      <c r="D103">
        <f t="shared" si="15"/>
        <v>3.8273832416378736E-45</v>
      </c>
      <c r="E103" t="s">
        <v>276</v>
      </c>
      <c r="F103" t="str">
        <f t="shared" si="16"/>
        <v>0.201134346857386-0.0321057794122589i</v>
      </c>
      <c r="G103" t="s">
        <v>154</v>
      </c>
      <c r="H103">
        <f t="shared" si="17"/>
        <v>0</v>
      </c>
    </row>
    <row r="104" spans="2:8" x14ac:dyDescent="0.5">
      <c r="B104">
        <f t="shared" si="14"/>
        <v>0</v>
      </c>
      <c r="C104" t="s">
        <v>246</v>
      </c>
      <c r="D104">
        <f t="shared" si="15"/>
        <v>1.0002839797902077E-48</v>
      </c>
      <c r="E104" t="s">
        <v>277</v>
      </c>
      <c r="F104" t="str">
        <f t="shared" si="16"/>
        <v>0.20049846922682</v>
      </c>
      <c r="G104" t="s">
        <v>154</v>
      </c>
      <c r="H104">
        <f t="shared" si="17"/>
        <v>0</v>
      </c>
    </row>
    <row r="105" spans="2:8" x14ac:dyDescent="0.5">
      <c r="B105">
        <f t="shared" si="14"/>
        <v>0</v>
      </c>
      <c r="C105" t="s">
        <v>247</v>
      </c>
      <c r="D105">
        <f t="shared" si="15"/>
        <v>2.2367788719729566E-52</v>
      </c>
      <c r="E105" t="s">
        <v>278</v>
      </c>
      <c r="F105" t="str">
        <f t="shared" si="16"/>
        <v>0.201134346857386+0.0321057794122593i</v>
      </c>
      <c r="G105" t="s">
        <v>154</v>
      </c>
      <c r="H105">
        <f t="shared" si="17"/>
        <v>0</v>
      </c>
    </row>
    <row r="106" spans="2:8" x14ac:dyDescent="0.5">
      <c r="B106">
        <f t="shared" si="14"/>
        <v>0</v>
      </c>
      <c r="C106" t="s">
        <v>248</v>
      </c>
      <c r="D106">
        <f t="shared" si="15"/>
        <v>4.2514954250101131E-56</v>
      </c>
      <c r="E106" t="s">
        <v>279</v>
      </c>
      <c r="F106" t="str">
        <f t="shared" si="16"/>
        <v>0.203204211988374+0.065162440932916i</v>
      </c>
      <c r="G106" t="s">
        <v>154</v>
      </c>
      <c r="H106">
        <f t="shared" si="17"/>
        <v>0</v>
      </c>
    </row>
    <row r="107" spans="2:8" x14ac:dyDescent="0.5">
      <c r="B107">
        <f t="shared" si="14"/>
        <v>0</v>
      </c>
      <c r="C107" t="s">
        <v>249</v>
      </c>
      <c r="D107">
        <f t="shared" si="15"/>
        <v>6.8049785718736E-60</v>
      </c>
      <c r="E107" t="s">
        <v>280</v>
      </c>
      <c r="F107" t="str">
        <f t="shared" si="16"/>
        <v>0.20722484305213+0.100123252789565i</v>
      </c>
      <c r="G107" t="s">
        <v>154</v>
      </c>
      <c r="H107">
        <f t="shared" si="17"/>
        <v>0</v>
      </c>
    </row>
    <row r="108" spans="2:8" x14ac:dyDescent="0.5">
      <c r="B108">
        <f t="shared" si="14"/>
        <v>0</v>
      </c>
      <c r="C108" t="s">
        <v>250</v>
      </c>
      <c r="D108">
        <f t="shared" si="15"/>
        <v>9.0540620441686805E-64</v>
      </c>
      <c r="E108" t="s">
        <v>281</v>
      </c>
      <c r="F108" t="str">
        <f t="shared" si="16"/>
        <v>0.214156527758757+0.137913409049572i</v>
      </c>
      <c r="G108" t="s">
        <v>154</v>
      </c>
      <c r="H108">
        <f t="shared" si="17"/>
        <v>0</v>
      </c>
    </row>
    <row r="109" spans="2:8" x14ac:dyDescent="0.5">
      <c r="B109">
        <f t="shared" si="14"/>
        <v>0</v>
      </c>
      <c r="C109" t="s">
        <v>251</v>
      </c>
      <c r="D109">
        <f t="shared" si="15"/>
        <v>9.8338613724187224E-68</v>
      </c>
      <c r="E109" t="s">
        <v>282</v>
      </c>
      <c r="F109" t="str">
        <f t="shared" si="16"/>
        <v>0.22554229024723+0.179324586857965i</v>
      </c>
      <c r="G109" t="s">
        <v>154</v>
      </c>
      <c r="H109">
        <f t="shared" si="17"/>
        <v>0</v>
      </c>
    </row>
    <row r="110" spans="2:8" x14ac:dyDescent="0.5">
      <c r="B110">
        <f t="shared" si="14"/>
        <v>0</v>
      </c>
      <c r="C110" t="s">
        <v>252</v>
      </c>
      <c r="D110">
        <f t="shared" si="15"/>
        <v>8.4961087975227938E-72</v>
      </c>
      <c r="E110" t="s">
        <v>283</v>
      </c>
      <c r="F110" t="str">
        <f t="shared" si="16"/>
        <v>0.243666397680063+0.224778474434084i</v>
      </c>
      <c r="G110" t="s">
        <v>154</v>
      </c>
      <c r="H110">
        <f t="shared" si="17"/>
        <v>0</v>
      </c>
    </row>
    <row r="111" spans="2:8" x14ac:dyDescent="0.5">
      <c r="B111">
        <f t="shared" si="14"/>
        <v>0</v>
      </c>
      <c r="C111" t="s">
        <v>253</v>
      </c>
      <c r="D111">
        <f t="shared" si="15"/>
        <v>5.6169541696430633E-76</v>
      </c>
      <c r="E111" t="s">
        <v>284</v>
      </c>
      <c r="F111" t="str">
        <f t="shared" si="16"/>
        <v>0.271653699342745+0.273898257966709i</v>
      </c>
      <c r="G111" t="s">
        <v>154</v>
      </c>
      <c r="H111">
        <f t="shared" si="17"/>
        <v>0</v>
      </c>
    </row>
    <row r="112" spans="2:8" x14ac:dyDescent="0.5">
      <c r="B112">
        <f t="shared" si="14"/>
        <v>0</v>
      </c>
      <c r="C112" t="s">
        <v>254</v>
      </c>
      <c r="D112">
        <f t="shared" si="15"/>
        <v>2.6690674762213976E-80</v>
      </c>
      <c r="E112" t="s">
        <v>285</v>
      </c>
      <c r="F112" t="str">
        <f t="shared" si="16"/>
        <v>0.313357136124303+0.324858946147188i</v>
      </c>
      <c r="G112" t="s">
        <v>154</v>
      </c>
      <c r="H112">
        <f t="shared" si="17"/>
        <v>0</v>
      </c>
    </row>
    <row r="113" spans="1:8" x14ac:dyDescent="0.5">
      <c r="B113">
        <f t="shared" si="14"/>
        <v>0</v>
      </c>
      <c r="C113" t="s">
        <v>255</v>
      </c>
      <c r="D113">
        <f t="shared" si="15"/>
        <v>8.1170496065638385E-85</v>
      </c>
      <c r="E113" t="s">
        <v>286</v>
      </c>
      <c r="F113" t="str">
        <f t="shared" si="16"/>
        <v>0.372805604952934+0.373596012961459i</v>
      </c>
      <c r="G113" t="s">
        <v>154</v>
      </c>
      <c r="H113">
        <f t="shared" si="17"/>
        <v>0</v>
      </c>
    </row>
    <row r="114" spans="1:8" x14ac:dyDescent="0.5">
      <c r="B114">
        <f t="shared" si="14"/>
        <v>0</v>
      </c>
      <c r="C114" t="s">
        <v>256</v>
      </c>
      <c r="D114">
        <f t="shared" si="15"/>
        <v>1.1867889992405331E-89</v>
      </c>
      <c r="E114" t="s">
        <v>287</v>
      </c>
      <c r="F114" t="str">
        <f t="shared" si="16"/>
        <v>0.452984416239974+0.413161933349367i</v>
      </c>
      <c r="G114" t="s">
        <v>154</v>
      </c>
      <c r="H114">
        <f t="shared" si="17"/>
        <v>0</v>
      </c>
    </row>
    <row r="115" spans="1:8" x14ac:dyDescent="0.5">
      <c r="B115">
        <f t="shared" si="14"/>
        <v>0</v>
      </c>
      <c r="C115" t="s">
        <v>257</v>
      </c>
      <c r="D115">
        <f t="shared" si="15"/>
        <v>0</v>
      </c>
      <c r="E115" t="s">
        <v>288</v>
      </c>
      <c r="F115" t="str">
        <f t="shared" si="16"/>
        <v>0.553916967687448+0.433779063568144i</v>
      </c>
      <c r="G115" t="s">
        <v>154</v>
      </c>
      <c r="H115">
        <f t="shared" si="17"/>
        <v>0</v>
      </c>
    </row>
    <row r="116" spans="1:8" x14ac:dyDescent="0.5">
      <c r="B116">
        <f t="shared" si="14"/>
        <v>0</v>
      </c>
      <c r="C116" t="s">
        <v>258</v>
      </c>
      <c r="D116">
        <f t="shared" si="15"/>
        <v>0</v>
      </c>
      <c r="E116" t="s">
        <v>289</v>
      </c>
      <c r="F116" t="str">
        <f t="shared" si="16"/>
        <v>0.670490108269975+0.424249637216254i</v>
      </c>
      <c r="G116" t="s">
        <v>154</v>
      </c>
      <c r="H116">
        <f t="shared" si="17"/>
        <v>0</v>
      </c>
    </row>
    <row r="117" spans="1:8" x14ac:dyDescent="0.5">
      <c r="B117">
        <f t="shared" si="14"/>
        <v>0</v>
      </c>
      <c r="C117" t="s">
        <v>259</v>
      </c>
      <c r="D117">
        <f t="shared" si="15"/>
        <v>0</v>
      </c>
      <c r="E117" t="s">
        <v>290</v>
      </c>
      <c r="F117" t="str">
        <f t="shared" si="16"/>
        <v>0.791085858130629+0.375049931407723i</v>
      </c>
      <c r="G117" t="s">
        <v>154</v>
      </c>
      <c r="H117">
        <f t="shared" si="17"/>
        <v>0</v>
      </c>
    </row>
    <row r="118" spans="1:8" x14ac:dyDescent="0.5">
      <c r="B118">
        <f t="shared" si="14"/>
        <v>0</v>
      </c>
      <c r="C118" t="s">
        <v>260</v>
      </c>
      <c r="D118">
        <f t="shared" si="15"/>
        <v>0</v>
      </c>
      <c r="E118" t="s">
        <v>291</v>
      </c>
      <c r="F118" t="str">
        <f t="shared" si="16"/>
        <v>0.898387135091194+0.282505634507702i</v>
      </c>
      <c r="G118" t="s">
        <v>154</v>
      </c>
      <c r="H118">
        <f t="shared" si="17"/>
        <v>0</v>
      </c>
    </row>
    <row r="119" spans="1:8" x14ac:dyDescent="0.5">
      <c r="B119">
        <f t="shared" si="14"/>
        <v>0</v>
      </c>
      <c r="C119" t="s">
        <v>261</v>
      </c>
      <c r="D119">
        <f t="shared" si="15"/>
        <v>0</v>
      </c>
      <c r="E119" t="s">
        <v>292</v>
      </c>
      <c r="F119" t="str">
        <f t="shared" si="16"/>
        <v>0.973131557482569+0.152286582068843i</v>
      </c>
      <c r="G119" t="s">
        <v>154</v>
      </c>
      <c r="H119">
        <f t="shared" si="17"/>
        <v>0</v>
      </c>
    </row>
    <row r="120" spans="1:8" x14ac:dyDescent="0.5">
      <c r="D120">
        <v>1</v>
      </c>
    </row>
    <row r="121" spans="1:8" x14ac:dyDescent="0.5">
      <c r="A121" t="s">
        <v>75</v>
      </c>
    </row>
    <row r="122" spans="1:8" x14ac:dyDescent="0.5">
      <c r="B122">
        <f>H88</f>
        <v>0.44956189596913398</v>
      </c>
      <c r="C122" t="s">
        <v>305</v>
      </c>
      <c r="D122">
        <f>O2</f>
        <v>0.94804367484246255</v>
      </c>
      <c r="E122" t="s">
        <v>337</v>
      </c>
      <c r="F122" t="str">
        <f>IMPRODUCT(C122,E122,D$154)</f>
        <v>0.99999999996936</v>
      </c>
      <c r="G122" t="s">
        <v>353</v>
      </c>
      <c r="H122">
        <f>IMABS(G122)</f>
        <v>0.42620431192372299</v>
      </c>
    </row>
    <row r="123" spans="1:8" x14ac:dyDescent="0.5">
      <c r="B123">
        <f t="shared" ref="B123:B153" si="18">H89</f>
        <v>0.36119878661016402</v>
      </c>
      <c r="C123" t="s">
        <v>306</v>
      </c>
      <c r="D123">
        <f t="shared" ref="D123:D153" si="19">O3</f>
        <v>0</v>
      </c>
      <c r="E123" t="s">
        <v>338</v>
      </c>
      <c r="F123" t="str">
        <f t="shared" ref="F123:F153" si="20">IMPRODUCT(C123,E123,D$154)</f>
        <v>0.965903220327905-0.171410063895272i</v>
      </c>
      <c r="G123" t="s">
        <v>354</v>
      </c>
      <c r="H123">
        <f t="shared" ref="H123:H153" si="21">IMABS(G123)</f>
        <v>0.34243222500653803</v>
      </c>
    </row>
    <row r="124" spans="1:8" x14ac:dyDescent="0.5">
      <c r="B124">
        <f t="shared" si="18"/>
        <v>0.143307073862632</v>
      </c>
      <c r="C124" t="s">
        <v>307</v>
      </c>
      <c r="D124">
        <f t="shared" si="19"/>
        <v>5.0634528652841598E-2</v>
      </c>
      <c r="E124" t="s">
        <v>339</v>
      </c>
      <c r="F124" t="str">
        <f t="shared" si="20"/>
        <v>0.873375897597541-0.31128567903588i</v>
      </c>
      <c r="G124" t="s">
        <v>355</v>
      </c>
      <c r="H124">
        <f t="shared" si="21"/>
        <v>0.158624719638325</v>
      </c>
    </row>
    <row r="125" spans="1:8" x14ac:dyDescent="0.5">
      <c r="B125">
        <f t="shared" si="18"/>
        <v>3.7431137528042502E-2</v>
      </c>
      <c r="C125" t="s">
        <v>308</v>
      </c>
      <c r="D125">
        <f t="shared" si="19"/>
        <v>0</v>
      </c>
      <c r="E125" t="s">
        <v>340</v>
      </c>
      <c r="F125" t="str">
        <f t="shared" si="20"/>
        <v>0.746683343780558-0.40020663063279i</v>
      </c>
      <c r="G125" t="s">
        <v>356</v>
      </c>
      <c r="H125">
        <f t="shared" si="21"/>
        <v>5.3775483485603098E-2</v>
      </c>
    </row>
    <row r="126" spans="1:8" x14ac:dyDescent="0.5">
      <c r="B126">
        <f t="shared" si="18"/>
        <v>7.2399336694380098E-3</v>
      </c>
      <c r="C126" t="s">
        <v>309</v>
      </c>
      <c r="D126">
        <f t="shared" si="19"/>
        <v>1.3001751557984527E-3</v>
      </c>
      <c r="E126" t="s">
        <v>341</v>
      </c>
      <c r="F126" t="str">
        <f t="shared" si="20"/>
        <v>0.613309704242901-0.435591319327459i</v>
      </c>
      <c r="G126" t="s">
        <v>357</v>
      </c>
      <c r="H126">
        <f t="shared" si="21"/>
        <v>1.4704568667374801E-2</v>
      </c>
    </row>
    <row r="127" spans="1:8" x14ac:dyDescent="0.5">
      <c r="B127">
        <f t="shared" si="18"/>
        <v>1.1059600277602999E-3</v>
      </c>
      <c r="C127" t="s">
        <v>310</v>
      </c>
      <c r="D127">
        <f t="shared" si="19"/>
        <v>0</v>
      </c>
      <c r="E127" t="s">
        <v>342</v>
      </c>
      <c r="F127" t="str">
        <f t="shared" si="20"/>
        <v>0.494015878555727-0.42784463300868i</v>
      </c>
      <c r="G127" t="s">
        <v>358</v>
      </c>
      <c r="H127">
        <f t="shared" si="21"/>
        <v>3.4134281032739402E-3</v>
      </c>
    </row>
    <row r="128" spans="1:8" x14ac:dyDescent="0.5">
      <c r="B128">
        <f t="shared" si="18"/>
        <v>1.38967577361262E-4</v>
      </c>
      <c r="C128" t="s">
        <v>311</v>
      </c>
      <c r="D128">
        <f t="shared" si="19"/>
        <v>2.136667423728107E-5</v>
      </c>
      <c r="E128" t="s">
        <v>343</v>
      </c>
      <c r="F128" t="str">
        <f t="shared" si="20"/>
        <v>0.398975162238689-0.392545385286711i</v>
      </c>
      <c r="G128" t="s">
        <v>359</v>
      </c>
      <c r="H128">
        <f t="shared" si="21"/>
        <v>6.9426790122247104E-4</v>
      </c>
    </row>
    <row r="129" spans="2:8" x14ac:dyDescent="0.5">
      <c r="B129">
        <f t="shared" si="18"/>
        <v>1.47715854969642E-5</v>
      </c>
      <c r="C129" t="s">
        <v>312</v>
      </c>
      <c r="D129">
        <f t="shared" si="19"/>
        <v>0</v>
      </c>
      <c r="E129" t="s">
        <v>344</v>
      </c>
      <c r="F129" t="str">
        <f t="shared" si="20"/>
        <v>0.329432789495629-0.343937229700804i</v>
      </c>
      <c r="G129" t="s">
        <v>360</v>
      </c>
      <c r="H129">
        <f t="shared" si="21"/>
        <v>1.2638852478772701E-4</v>
      </c>
    </row>
    <row r="130" spans="2:8" x14ac:dyDescent="0.5">
      <c r="B130">
        <f t="shared" si="18"/>
        <v>1.35571923214886E-6</v>
      </c>
      <c r="C130" t="s">
        <v>313</v>
      </c>
      <c r="D130">
        <f t="shared" si="19"/>
        <v>2.5237704551525672E-7</v>
      </c>
      <c r="E130" t="s">
        <v>345</v>
      </c>
      <c r="F130" t="str">
        <f t="shared" si="20"/>
        <v>0.281610362115552-0.291946903120861i</v>
      </c>
      <c r="G130" t="s">
        <v>361</v>
      </c>
      <c r="H130">
        <f t="shared" si="21"/>
        <v>2.09104753734228E-5</v>
      </c>
    </row>
    <row r="131" spans="2:8" x14ac:dyDescent="0.5">
      <c r="B131">
        <f t="shared" si="18"/>
        <v>1.09122453056488E-7</v>
      </c>
      <c r="C131" t="s">
        <v>314</v>
      </c>
      <c r="D131">
        <f t="shared" si="19"/>
        <v>0</v>
      </c>
      <c r="E131" t="s">
        <v>346</v>
      </c>
      <c r="F131" t="str">
        <f t="shared" si="20"/>
        <v>0.250139934707065-0.242084688260798i</v>
      </c>
      <c r="G131" t="s">
        <v>362</v>
      </c>
      <c r="H131">
        <f t="shared" si="21"/>
        <v>3.1802840764631399E-6</v>
      </c>
    </row>
    <row r="132" spans="2:8" x14ac:dyDescent="0.5">
      <c r="B132">
        <f t="shared" si="18"/>
        <v>7.7980702409584707E-9</v>
      </c>
      <c r="C132" t="s">
        <v>315</v>
      </c>
      <c r="D132">
        <f t="shared" si="19"/>
        <v>2.2811172408914441E-9</v>
      </c>
      <c r="E132" t="s">
        <v>347</v>
      </c>
      <c r="F132" t="str">
        <f t="shared" si="20"/>
        <v>0.230044888196838-0.196644069681379i</v>
      </c>
      <c r="G132" t="s">
        <v>363</v>
      </c>
      <c r="H132">
        <f t="shared" si="21"/>
        <v>4.4860753059732899E-7</v>
      </c>
    </row>
    <row r="133" spans="2:8" x14ac:dyDescent="0.5">
      <c r="B133">
        <f t="shared" si="18"/>
        <v>4.9967100870036396E-10</v>
      </c>
      <c r="C133" t="s">
        <v>316</v>
      </c>
      <c r="D133">
        <f t="shared" si="19"/>
        <v>0</v>
      </c>
      <c r="E133" t="s">
        <v>348</v>
      </c>
      <c r="F133" t="str">
        <f t="shared" si="20"/>
        <v>0.217473261781081-0.156029671979238i</v>
      </c>
      <c r="G133" t="s">
        <v>364</v>
      </c>
      <c r="H133">
        <f t="shared" si="21"/>
        <v>5.9106106701522303E-8</v>
      </c>
    </row>
    <row r="134" spans="2:8" x14ac:dyDescent="0.5">
      <c r="B134">
        <f t="shared" si="18"/>
        <v>0</v>
      </c>
      <c r="C134" t="s">
        <v>317</v>
      </c>
      <c r="D134">
        <f t="shared" si="19"/>
        <v>1.6400637510292181E-11</v>
      </c>
      <c r="E134" t="s">
        <v>349</v>
      </c>
      <c r="F134" t="str">
        <f t="shared" si="20"/>
        <v>0.209731588645899-0.119729518824266i</v>
      </c>
      <c r="G134" t="s">
        <v>365</v>
      </c>
      <c r="H134">
        <f t="shared" si="21"/>
        <v>7.2882654867424801E-9</v>
      </c>
    </row>
    <row r="135" spans="2:8" x14ac:dyDescent="0.5">
      <c r="B135">
        <f t="shared" si="18"/>
        <v>0</v>
      </c>
      <c r="C135" t="s">
        <v>318</v>
      </c>
      <c r="D135">
        <f t="shared" si="19"/>
        <v>0</v>
      </c>
      <c r="E135" t="s">
        <v>350</v>
      </c>
      <c r="F135" t="str">
        <f t="shared" si="20"/>
        <v>0.205053983311576-0.0868844900140178i</v>
      </c>
      <c r="G135" t="s">
        <v>366</v>
      </c>
      <c r="H135">
        <f t="shared" si="21"/>
        <v>8.53226124789233E-10</v>
      </c>
    </row>
    <row r="136" spans="2:8" x14ac:dyDescent="0.5">
      <c r="B136">
        <f t="shared" si="18"/>
        <v>0</v>
      </c>
      <c r="C136" t="s">
        <v>319</v>
      </c>
      <c r="D136">
        <f t="shared" si="19"/>
        <v>6.7377598983439439E-21</v>
      </c>
      <c r="E136" t="s">
        <v>351</v>
      </c>
      <c r="F136" t="str">
        <f t="shared" si="20"/>
        <v>0.202337657764106-0.0565661179141108i</v>
      </c>
      <c r="G136" t="s">
        <v>154</v>
      </c>
      <c r="H136">
        <f t="shared" si="21"/>
        <v>0</v>
      </c>
    </row>
    <row r="137" spans="2:8" x14ac:dyDescent="0.5">
      <c r="B137">
        <f t="shared" si="18"/>
        <v>0</v>
      </c>
      <c r="C137" t="s">
        <v>320</v>
      </c>
      <c r="D137">
        <f t="shared" si="19"/>
        <v>0</v>
      </c>
      <c r="E137" t="s">
        <v>352</v>
      </c>
      <c r="F137" t="str">
        <f t="shared" si="20"/>
        <v>0.20093208342268-0.0278830590629483i</v>
      </c>
      <c r="G137" t="s">
        <v>154</v>
      </c>
      <c r="H137">
        <f t="shared" si="21"/>
        <v>0</v>
      </c>
    </row>
    <row r="138" spans="2:8" x14ac:dyDescent="0.5">
      <c r="B138">
        <f t="shared" si="18"/>
        <v>0</v>
      </c>
      <c r="C138" t="s">
        <v>321</v>
      </c>
      <c r="D138">
        <f t="shared" si="19"/>
        <v>4.6961986200068048E-16</v>
      </c>
      <c r="E138" t="s">
        <v>337</v>
      </c>
      <c r="F138" t="str">
        <f t="shared" si="20"/>
        <v>0.200498469222261</v>
      </c>
      <c r="G138" t="s">
        <v>154</v>
      </c>
      <c r="H138">
        <f t="shared" si="21"/>
        <v>0</v>
      </c>
    </row>
    <row r="139" spans="2:8" x14ac:dyDescent="0.5">
      <c r="B139">
        <f t="shared" si="18"/>
        <v>0</v>
      </c>
      <c r="C139" t="s">
        <v>322</v>
      </c>
      <c r="D139">
        <f t="shared" si="19"/>
        <v>0</v>
      </c>
      <c r="E139" t="s">
        <v>338</v>
      </c>
      <c r="F139" t="str">
        <f t="shared" si="20"/>
        <v>0.20093208342268+0.0278830590629486i</v>
      </c>
      <c r="G139" t="s">
        <v>154</v>
      </c>
      <c r="H139">
        <f t="shared" si="21"/>
        <v>0</v>
      </c>
    </row>
    <row r="140" spans="2:8" x14ac:dyDescent="0.5">
      <c r="B140">
        <f t="shared" si="18"/>
        <v>0</v>
      </c>
      <c r="C140" t="s">
        <v>323</v>
      </c>
      <c r="D140">
        <f t="shared" si="19"/>
        <v>1.9293966974325256E-18</v>
      </c>
      <c r="E140" t="s">
        <v>339</v>
      </c>
      <c r="F140" t="str">
        <f t="shared" si="20"/>
        <v>0.202337657764106+0.0565661179141111i</v>
      </c>
      <c r="G140" t="s">
        <v>154</v>
      </c>
      <c r="H140">
        <f t="shared" si="21"/>
        <v>0</v>
      </c>
    </row>
    <row r="141" spans="2:8" x14ac:dyDescent="0.5">
      <c r="B141">
        <f t="shared" si="18"/>
        <v>0</v>
      </c>
      <c r="C141" t="s">
        <v>324</v>
      </c>
      <c r="D141">
        <f t="shared" si="19"/>
        <v>0</v>
      </c>
      <c r="E141" t="s">
        <v>340</v>
      </c>
      <c r="F141" t="str">
        <f t="shared" si="20"/>
        <v>0.205053983311576+0.0868844900140177i</v>
      </c>
      <c r="G141" t="s">
        <v>154</v>
      </c>
      <c r="H141">
        <f t="shared" si="21"/>
        <v>0</v>
      </c>
    </row>
    <row r="142" spans="2:8" x14ac:dyDescent="0.5">
      <c r="B142">
        <f t="shared" si="18"/>
        <v>0</v>
      </c>
      <c r="C142" t="s">
        <v>325</v>
      </c>
      <c r="D142">
        <f t="shared" si="19"/>
        <v>6.7377598983439439E-21</v>
      </c>
      <c r="E142" t="s">
        <v>341</v>
      </c>
      <c r="F142" t="str">
        <f t="shared" si="20"/>
        <v>0.2097315886459+0.119729518824266i</v>
      </c>
      <c r="G142" t="s">
        <v>154</v>
      </c>
      <c r="H142">
        <f t="shared" si="21"/>
        <v>0</v>
      </c>
    </row>
    <row r="143" spans="2:8" x14ac:dyDescent="0.5">
      <c r="B143">
        <f t="shared" si="18"/>
        <v>0</v>
      </c>
      <c r="C143" t="s">
        <v>326</v>
      </c>
      <c r="D143">
        <f t="shared" si="19"/>
        <v>0</v>
      </c>
      <c r="E143" t="s">
        <v>342</v>
      </c>
      <c r="F143" t="str">
        <f t="shared" si="20"/>
        <v>0.217473261781081+0.156029671979238i</v>
      </c>
      <c r="G143" t="s">
        <v>154</v>
      </c>
      <c r="H143">
        <f t="shared" si="21"/>
        <v>0</v>
      </c>
    </row>
    <row r="144" spans="2:8" x14ac:dyDescent="0.5">
      <c r="B144">
        <f t="shared" si="18"/>
        <v>0</v>
      </c>
      <c r="C144" t="s">
        <v>327</v>
      </c>
      <c r="D144">
        <f t="shared" si="19"/>
        <v>2.0132045663217217E-23</v>
      </c>
      <c r="E144" t="s">
        <v>343</v>
      </c>
      <c r="F144" t="str">
        <f t="shared" si="20"/>
        <v>0.230044888196838+0.196644069681379i</v>
      </c>
      <c r="G144" t="s">
        <v>154</v>
      </c>
      <c r="H144">
        <f t="shared" si="21"/>
        <v>0</v>
      </c>
    </row>
    <row r="145" spans="1:8" x14ac:dyDescent="0.5">
      <c r="B145">
        <f t="shared" si="18"/>
        <v>0</v>
      </c>
      <c r="C145" t="s">
        <v>328</v>
      </c>
      <c r="D145">
        <f t="shared" si="19"/>
        <v>0</v>
      </c>
      <c r="E145" t="s">
        <v>344</v>
      </c>
      <c r="F145" t="str">
        <f t="shared" si="20"/>
        <v>0.250139934707066+0.242084688260798i</v>
      </c>
      <c r="G145" t="s">
        <v>154</v>
      </c>
      <c r="H145">
        <f t="shared" si="21"/>
        <v>0</v>
      </c>
    </row>
    <row r="146" spans="1:8" x14ac:dyDescent="0.5">
      <c r="B146">
        <f t="shared" si="18"/>
        <v>0</v>
      </c>
      <c r="C146" t="s">
        <v>329</v>
      </c>
      <c r="D146">
        <f t="shared" si="19"/>
        <v>5.1694340409833569E-26</v>
      </c>
      <c r="E146" t="s">
        <v>345</v>
      </c>
      <c r="F146" t="str">
        <f t="shared" si="20"/>
        <v>0.281610362115552+0.291946903120861i</v>
      </c>
      <c r="G146" t="s">
        <v>154</v>
      </c>
      <c r="H146">
        <f t="shared" si="21"/>
        <v>0</v>
      </c>
    </row>
    <row r="147" spans="1:8" x14ac:dyDescent="0.5">
      <c r="B147">
        <f t="shared" si="18"/>
        <v>0</v>
      </c>
      <c r="C147" t="s">
        <v>330</v>
      </c>
      <c r="D147">
        <f t="shared" si="19"/>
        <v>0</v>
      </c>
      <c r="E147" t="s">
        <v>346</v>
      </c>
      <c r="F147" t="str">
        <f t="shared" si="20"/>
        <v>0.329432789495629+0.343937229700804i</v>
      </c>
      <c r="G147" t="s">
        <v>154</v>
      </c>
      <c r="H147">
        <f t="shared" si="21"/>
        <v>0</v>
      </c>
    </row>
    <row r="148" spans="1:8" x14ac:dyDescent="0.5">
      <c r="B148">
        <f t="shared" si="18"/>
        <v>0</v>
      </c>
      <c r="C148" t="s">
        <v>331</v>
      </c>
      <c r="D148">
        <f t="shared" si="19"/>
        <v>1.1435963492561524E-28</v>
      </c>
      <c r="E148" t="s">
        <v>347</v>
      </c>
      <c r="F148" t="str">
        <f t="shared" si="20"/>
        <v>0.39897516223869+0.392545385286711i</v>
      </c>
      <c r="G148" t="s">
        <v>154</v>
      </c>
      <c r="H148">
        <f t="shared" si="21"/>
        <v>0</v>
      </c>
    </row>
    <row r="149" spans="1:8" x14ac:dyDescent="0.5">
      <c r="B149">
        <f t="shared" si="18"/>
        <v>0</v>
      </c>
      <c r="C149" t="s">
        <v>332</v>
      </c>
      <c r="D149">
        <f t="shared" si="19"/>
        <v>0</v>
      </c>
      <c r="E149" t="s">
        <v>348</v>
      </c>
      <c r="F149" t="str">
        <f t="shared" si="20"/>
        <v>0.494015878555727+0.42784463300868i</v>
      </c>
      <c r="G149" t="s">
        <v>154</v>
      </c>
      <c r="H149">
        <f t="shared" si="21"/>
        <v>0</v>
      </c>
    </row>
    <row r="150" spans="1:8" x14ac:dyDescent="0.5">
      <c r="B150">
        <f t="shared" si="18"/>
        <v>0</v>
      </c>
      <c r="C150" t="s">
        <v>333</v>
      </c>
      <c r="D150">
        <f t="shared" si="19"/>
        <v>2.1813891840900249E-31</v>
      </c>
      <c r="E150" t="s">
        <v>349</v>
      </c>
      <c r="F150" t="str">
        <f t="shared" si="20"/>
        <v>0.613309704242902+0.435591319327459i</v>
      </c>
      <c r="G150" t="s">
        <v>154</v>
      </c>
      <c r="H150">
        <f t="shared" si="21"/>
        <v>0</v>
      </c>
    </row>
    <row r="151" spans="1:8" x14ac:dyDescent="0.5">
      <c r="B151">
        <f t="shared" si="18"/>
        <v>0</v>
      </c>
      <c r="C151" t="s">
        <v>334</v>
      </c>
      <c r="D151">
        <f t="shared" si="19"/>
        <v>0</v>
      </c>
      <c r="E151" t="s">
        <v>350</v>
      </c>
      <c r="F151" t="str">
        <f t="shared" si="20"/>
        <v>0.74668334378056+0.40020663063279i</v>
      </c>
      <c r="G151" t="s">
        <v>154</v>
      </c>
      <c r="H151">
        <f t="shared" si="21"/>
        <v>0</v>
      </c>
    </row>
    <row r="152" spans="1:8" x14ac:dyDescent="0.5">
      <c r="B152">
        <f t="shared" si="18"/>
        <v>0</v>
      </c>
      <c r="C152" t="s">
        <v>335</v>
      </c>
      <c r="D152">
        <f t="shared" si="19"/>
        <v>3.5848271575806544E-34</v>
      </c>
      <c r="E152" t="s">
        <v>351</v>
      </c>
      <c r="F152" t="str">
        <f t="shared" si="20"/>
        <v>0.873375897597542+0.31128567903588i</v>
      </c>
      <c r="G152" t="s">
        <v>154</v>
      </c>
      <c r="H152">
        <f t="shared" si="21"/>
        <v>0</v>
      </c>
    </row>
    <row r="153" spans="1:8" x14ac:dyDescent="0.5">
      <c r="B153">
        <f t="shared" si="18"/>
        <v>0</v>
      </c>
      <c r="C153" t="s">
        <v>336</v>
      </c>
      <c r="D153">
        <f t="shared" si="19"/>
        <v>0</v>
      </c>
      <c r="E153" t="s">
        <v>352</v>
      </c>
      <c r="F153" t="str">
        <f t="shared" si="20"/>
        <v>0.965903220327905+0.17141006389527i</v>
      </c>
      <c r="G153" t="s">
        <v>154</v>
      </c>
      <c r="H153">
        <f t="shared" si="21"/>
        <v>0</v>
      </c>
    </row>
    <row r="154" spans="1:8" x14ac:dyDescent="0.5">
      <c r="D154">
        <v>1</v>
      </c>
    </row>
    <row r="155" spans="1:8" x14ac:dyDescent="0.5">
      <c r="A155" t="s">
        <v>76</v>
      </c>
    </row>
    <row r="156" spans="1:8" x14ac:dyDescent="0.5">
      <c r="B156">
        <f>H122</f>
        <v>0.42620431192372299</v>
      </c>
      <c r="C156" t="s">
        <v>367</v>
      </c>
      <c r="D156">
        <f>R2</f>
        <v>1</v>
      </c>
      <c r="E156" t="s">
        <v>79</v>
      </c>
      <c r="F156" t="str">
        <f>IMPRODUCT(C156,E156,D$188)</f>
        <v>0.999999999865427</v>
      </c>
      <c r="G156" t="s">
        <v>353</v>
      </c>
      <c r="H156">
        <f>IMABS(G156)</f>
        <v>0.42620431192372299</v>
      </c>
    </row>
    <row r="157" spans="1:8" x14ac:dyDescent="0.5">
      <c r="B157">
        <f t="shared" ref="B157:B187" si="22">H123</f>
        <v>0.34243222500653803</v>
      </c>
      <c r="C157" t="s">
        <v>368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0.965903220424563-0.171410063857765i</v>
      </c>
      <c r="G157" t="s">
        <v>354</v>
      </c>
      <c r="H157">
        <f t="shared" ref="H157:H187" si="25">IMABS(G157)</f>
        <v>0.34243222500653803</v>
      </c>
    </row>
    <row r="158" spans="1:8" x14ac:dyDescent="0.5">
      <c r="B158">
        <f t="shared" si="22"/>
        <v>0.158624719638325</v>
      </c>
      <c r="C158" t="s">
        <v>369</v>
      </c>
      <c r="D158">
        <f t="shared" si="23"/>
        <v>0</v>
      </c>
      <c r="E158" t="s">
        <v>79</v>
      </c>
      <c r="F158" t="str">
        <f t="shared" si="24"/>
        <v>0.873375897521619-0.3112856791054i</v>
      </c>
      <c r="G158" t="s">
        <v>355</v>
      </c>
      <c r="H158">
        <f t="shared" si="25"/>
        <v>0.158624719638325</v>
      </c>
    </row>
    <row r="159" spans="1:8" x14ac:dyDescent="0.5">
      <c r="B159">
        <f t="shared" si="22"/>
        <v>5.3775483485603098E-2</v>
      </c>
      <c r="C159" t="s">
        <v>370</v>
      </c>
      <c r="D159">
        <f t="shared" si="23"/>
        <v>0</v>
      </c>
      <c r="E159" t="s">
        <v>79</v>
      </c>
      <c r="F159" t="str">
        <f t="shared" si="24"/>
        <v>0.746683343825374-0.400206630541416i</v>
      </c>
      <c r="G159" t="s">
        <v>399</v>
      </c>
      <c r="H159">
        <f t="shared" si="25"/>
        <v>5.3775483485603001E-2</v>
      </c>
    </row>
    <row r="160" spans="1:8" x14ac:dyDescent="0.5">
      <c r="B160">
        <f t="shared" si="22"/>
        <v>1.4704568667374801E-2</v>
      </c>
      <c r="C160" t="s">
        <v>371</v>
      </c>
      <c r="D160">
        <f t="shared" si="23"/>
        <v>0</v>
      </c>
      <c r="E160" t="s">
        <v>79</v>
      </c>
      <c r="F160" t="str">
        <f t="shared" si="24"/>
        <v>0.613309704234931-0.435591319427393i</v>
      </c>
      <c r="G160" t="s">
        <v>400</v>
      </c>
      <c r="H160">
        <f t="shared" si="25"/>
        <v>1.47045686673747E-2</v>
      </c>
    </row>
    <row r="161" spans="2:8" x14ac:dyDescent="0.5">
      <c r="B161">
        <f t="shared" si="22"/>
        <v>3.4134281032739402E-3</v>
      </c>
      <c r="C161" t="s">
        <v>372</v>
      </c>
      <c r="D161">
        <f t="shared" si="23"/>
        <v>0</v>
      </c>
      <c r="E161" t="s">
        <v>79</v>
      </c>
      <c r="F161" t="str">
        <f t="shared" si="24"/>
        <v>0.494015878526582-0.427844632914614i</v>
      </c>
      <c r="G161" t="s">
        <v>358</v>
      </c>
      <c r="H161">
        <f t="shared" si="25"/>
        <v>3.4134281032739402E-3</v>
      </c>
    </row>
    <row r="162" spans="2:8" x14ac:dyDescent="0.5">
      <c r="B162">
        <f t="shared" si="22"/>
        <v>6.9426790122247104E-4</v>
      </c>
      <c r="C162" t="s">
        <v>373</v>
      </c>
      <c r="D162">
        <f t="shared" si="23"/>
        <v>0</v>
      </c>
      <c r="E162" t="s">
        <v>79</v>
      </c>
      <c r="F162" t="str">
        <f t="shared" si="24"/>
        <v>0.39897516229974-0.392545385361511i</v>
      </c>
      <c r="G162" t="s">
        <v>401</v>
      </c>
      <c r="H162">
        <f t="shared" si="25"/>
        <v>6.9426790122249901E-4</v>
      </c>
    </row>
    <row r="163" spans="2:8" x14ac:dyDescent="0.5">
      <c r="B163">
        <f t="shared" si="22"/>
        <v>1.2638852478772701E-4</v>
      </c>
      <c r="C163" t="s">
        <v>374</v>
      </c>
      <c r="D163">
        <f t="shared" si="23"/>
        <v>0</v>
      </c>
      <c r="E163" t="s">
        <v>79</v>
      </c>
      <c r="F163" t="str">
        <f t="shared" si="24"/>
        <v>0.329432789412544-0.343937229655631i</v>
      </c>
      <c r="G163" t="s">
        <v>402</v>
      </c>
      <c r="H163">
        <f t="shared" si="25"/>
        <v>1.2638852478769099E-4</v>
      </c>
    </row>
    <row r="164" spans="2:8" x14ac:dyDescent="0.5">
      <c r="B164">
        <f t="shared" si="22"/>
        <v>2.09104753734228E-5</v>
      </c>
      <c r="C164" t="s">
        <v>375</v>
      </c>
      <c r="D164">
        <f t="shared" si="23"/>
        <v>0</v>
      </c>
      <c r="E164" t="s">
        <v>79</v>
      </c>
      <c r="F164" t="str">
        <f t="shared" si="24"/>
        <v>0.281610362207659-0.291946903130617i</v>
      </c>
      <c r="G164" t="s">
        <v>403</v>
      </c>
      <c r="H164">
        <f t="shared" si="25"/>
        <v>2.0910475373479999E-5</v>
      </c>
    </row>
    <row r="165" spans="2:8" x14ac:dyDescent="0.5">
      <c r="B165">
        <f t="shared" si="22"/>
        <v>3.1802840764631399E-6</v>
      </c>
      <c r="C165" t="s">
        <v>376</v>
      </c>
      <c r="D165">
        <f t="shared" si="23"/>
        <v>0</v>
      </c>
      <c r="E165" t="s">
        <v>79</v>
      </c>
      <c r="F165" t="str">
        <f t="shared" si="24"/>
        <v>0.250139934620104-0.242084688286832i</v>
      </c>
      <c r="G165" t="s">
        <v>404</v>
      </c>
      <c r="H165">
        <f t="shared" si="25"/>
        <v>3.1802840765178799E-6</v>
      </c>
    </row>
    <row r="166" spans="2:8" x14ac:dyDescent="0.5">
      <c r="B166">
        <f t="shared" si="22"/>
        <v>4.4860753059732899E-7</v>
      </c>
      <c r="C166" t="s">
        <v>377</v>
      </c>
      <c r="D166">
        <f t="shared" si="23"/>
        <v>0</v>
      </c>
      <c r="E166" t="s">
        <v>79</v>
      </c>
      <c r="F166" t="str">
        <f t="shared" si="24"/>
        <v>0.230044888265493-0.196644069624605i</v>
      </c>
      <c r="G166" t="s">
        <v>405</v>
      </c>
      <c r="H166">
        <f t="shared" si="25"/>
        <v>4.4860753046330101E-7</v>
      </c>
    </row>
    <row r="167" spans="2:8" x14ac:dyDescent="0.5">
      <c r="B167">
        <f t="shared" si="22"/>
        <v>5.9106106701522303E-8</v>
      </c>
      <c r="C167" t="s">
        <v>378</v>
      </c>
      <c r="D167">
        <f t="shared" si="23"/>
        <v>0</v>
      </c>
      <c r="E167" t="s">
        <v>79</v>
      </c>
      <c r="F167" t="str">
        <f t="shared" si="24"/>
        <v>0.217473261740898-0.15602967205708i</v>
      </c>
      <c r="G167" t="s">
        <v>406</v>
      </c>
      <c r="H167">
        <f t="shared" si="25"/>
        <v>5.9106106667343398E-8</v>
      </c>
    </row>
    <row r="168" spans="2:8" x14ac:dyDescent="0.5">
      <c r="B168">
        <f t="shared" si="22"/>
        <v>7.2882654867424801E-9</v>
      </c>
      <c r="C168" t="s">
        <v>379</v>
      </c>
      <c r="D168">
        <f t="shared" si="23"/>
        <v>0</v>
      </c>
      <c r="E168" t="s">
        <v>79</v>
      </c>
      <c r="F168" t="str">
        <f t="shared" si="24"/>
        <v>0.209731588651981-0.119729518738127i</v>
      </c>
      <c r="G168" t="s">
        <v>407</v>
      </c>
      <c r="H168">
        <f t="shared" si="25"/>
        <v>7.2882655276933997E-9</v>
      </c>
    </row>
    <row r="169" spans="2:8" x14ac:dyDescent="0.5">
      <c r="B169">
        <f t="shared" si="22"/>
        <v>8.53226124789233E-10</v>
      </c>
      <c r="C169" t="s">
        <v>380</v>
      </c>
      <c r="D169">
        <f t="shared" si="23"/>
        <v>0</v>
      </c>
      <c r="E169" t="s">
        <v>79</v>
      </c>
      <c r="F169" t="str">
        <f t="shared" si="24"/>
        <v>0.205053983339869-0.0868844900945525i</v>
      </c>
      <c r="G169" t="s">
        <v>408</v>
      </c>
      <c r="H169">
        <f t="shared" si="25"/>
        <v>8.5322610076885596E-10</v>
      </c>
    </row>
    <row r="170" spans="2:8" x14ac:dyDescent="0.5">
      <c r="B170">
        <f t="shared" si="22"/>
        <v>0</v>
      </c>
      <c r="C170" t="s">
        <v>381</v>
      </c>
      <c r="D170">
        <f t="shared" si="23"/>
        <v>0</v>
      </c>
      <c r="E170" t="s">
        <v>79</v>
      </c>
      <c r="F170" t="str">
        <f t="shared" si="24"/>
        <v>0.202337657706546-0.0565661178520566i</v>
      </c>
      <c r="G170" t="s">
        <v>154</v>
      </c>
      <c r="H170">
        <f t="shared" si="25"/>
        <v>0</v>
      </c>
    </row>
    <row r="171" spans="2:8" x14ac:dyDescent="0.5">
      <c r="B171">
        <f t="shared" si="22"/>
        <v>0</v>
      </c>
      <c r="C171" t="s">
        <v>382</v>
      </c>
      <c r="D171">
        <f t="shared" si="23"/>
        <v>0</v>
      </c>
      <c r="E171" t="s">
        <v>79</v>
      </c>
      <c r="F171" t="str">
        <f t="shared" si="24"/>
        <v>0.200932083499848-0.0278830590966483i</v>
      </c>
      <c r="G171" t="s">
        <v>154</v>
      </c>
      <c r="H171">
        <f t="shared" si="25"/>
        <v>0</v>
      </c>
    </row>
    <row r="172" spans="2:8" x14ac:dyDescent="0.5">
      <c r="B172">
        <f t="shared" si="22"/>
        <v>0</v>
      </c>
      <c r="C172" t="s">
        <v>383</v>
      </c>
      <c r="D172">
        <f t="shared" si="23"/>
        <v>0</v>
      </c>
      <c r="E172" t="s">
        <v>79</v>
      </c>
      <c r="F172" t="str">
        <f t="shared" si="24"/>
        <v>0.200498469138203</v>
      </c>
      <c r="G172" t="s">
        <v>154</v>
      </c>
      <c r="H172">
        <f t="shared" si="25"/>
        <v>0</v>
      </c>
    </row>
    <row r="173" spans="2:8" x14ac:dyDescent="0.5">
      <c r="B173">
        <f t="shared" si="22"/>
        <v>0</v>
      </c>
      <c r="C173" t="s">
        <v>384</v>
      </c>
      <c r="D173">
        <f t="shared" si="23"/>
        <v>0</v>
      </c>
      <c r="E173" t="s">
        <v>79</v>
      </c>
      <c r="F173" t="str">
        <f t="shared" si="24"/>
        <v>0.200932083499848+0.0278830590966487i</v>
      </c>
      <c r="G173" t="s">
        <v>154</v>
      </c>
      <c r="H173">
        <f t="shared" si="25"/>
        <v>0</v>
      </c>
    </row>
    <row r="174" spans="2:8" x14ac:dyDescent="0.5">
      <c r="B174">
        <f t="shared" si="22"/>
        <v>0</v>
      </c>
      <c r="C174" t="s">
        <v>385</v>
      </c>
      <c r="D174">
        <f t="shared" si="23"/>
        <v>0</v>
      </c>
      <c r="E174" t="s">
        <v>79</v>
      </c>
      <c r="F174" t="str">
        <f t="shared" si="24"/>
        <v>0.202337657706546+0.056566117852057i</v>
      </c>
      <c r="G174" t="s">
        <v>154</v>
      </c>
      <c r="H174">
        <f t="shared" si="25"/>
        <v>0</v>
      </c>
    </row>
    <row r="175" spans="2:8" x14ac:dyDescent="0.5">
      <c r="B175">
        <f t="shared" si="22"/>
        <v>0</v>
      </c>
      <c r="C175" t="s">
        <v>386</v>
      </c>
      <c r="D175">
        <f t="shared" si="23"/>
        <v>0</v>
      </c>
      <c r="E175" t="s">
        <v>79</v>
      </c>
      <c r="F175" t="str">
        <f t="shared" si="24"/>
        <v>0.205053983339869+0.0868844900945528i</v>
      </c>
      <c r="G175" t="s">
        <v>154</v>
      </c>
      <c r="H175">
        <f t="shared" si="25"/>
        <v>0</v>
      </c>
    </row>
    <row r="176" spans="2:8" x14ac:dyDescent="0.5">
      <c r="B176">
        <f t="shared" si="22"/>
        <v>0</v>
      </c>
      <c r="C176" t="s">
        <v>387</v>
      </c>
      <c r="D176">
        <f t="shared" si="23"/>
        <v>0</v>
      </c>
      <c r="E176" t="s">
        <v>79</v>
      </c>
      <c r="F176" t="str">
        <f t="shared" si="24"/>
        <v>0.209731588651981+0.119729518738127i</v>
      </c>
      <c r="G176" t="s">
        <v>154</v>
      </c>
      <c r="H176">
        <f t="shared" si="25"/>
        <v>0</v>
      </c>
    </row>
    <row r="177" spans="1:8" x14ac:dyDescent="0.5">
      <c r="B177">
        <f t="shared" si="22"/>
        <v>0</v>
      </c>
      <c r="C177" t="s">
        <v>388</v>
      </c>
      <c r="D177">
        <f t="shared" si="23"/>
        <v>0</v>
      </c>
      <c r="E177" t="s">
        <v>79</v>
      </c>
      <c r="F177" t="str">
        <f t="shared" si="24"/>
        <v>0.217473261740898+0.15602967205708i</v>
      </c>
      <c r="G177" t="s">
        <v>154</v>
      </c>
      <c r="H177">
        <f t="shared" si="25"/>
        <v>0</v>
      </c>
    </row>
    <row r="178" spans="1:8" x14ac:dyDescent="0.5">
      <c r="B178">
        <f t="shared" si="22"/>
        <v>0</v>
      </c>
      <c r="C178" t="s">
        <v>389</v>
      </c>
      <c r="D178">
        <f t="shared" si="23"/>
        <v>0</v>
      </c>
      <c r="E178" t="s">
        <v>79</v>
      </c>
      <c r="F178" t="str">
        <f t="shared" si="24"/>
        <v>0.230044888265493+0.196644069624605i</v>
      </c>
      <c r="G178" t="s">
        <v>154</v>
      </c>
      <c r="H178">
        <f t="shared" si="25"/>
        <v>0</v>
      </c>
    </row>
    <row r="179" spans="1:8" x14ac:dyDescent="0.5">
      <c r="B179">
        <f t="shared" si="22"/>
        <v>0</v>
      </c>
      <c r="C179" t="s">
        <v>390</v>
      </c>
      <c r="D179">
        <f t="shared" si="23"/>
        <v>0</v>
      </c>
      <c r="E179" t="s">
        <v>79</v>
      </c>
      <c r="F179" t="str">
        <f t="shared" si="24"/>
        <v>0.250139934620104+0.242084688286833i</v>
      </c>
      <c r="G179" t="s">
        <v>154</v>
      </c>
      <c r="H179">
        <f t="shared" si="25"/>
        <v>0</v>
      </c>
    </row>
    <row r="180" spans="1:8" x14ac:dyDescent="0.5">
      <c r="B180">
        <f t="shared" si="22"/>
        <v>0</v>
      </c>
      <c r="C180" t="s">
        <v>391</v>
      </c>
      <c r="D180">
        <f t="shared" si="23"/>
        <v>0</v>
      </c>
      <c r="E180" t="s">
        <v>79</v>
      </c>
      <c r="F180" t="str">
        <f t="shared" si="24"/>
        <v>0.281610362207659+0.291946903130617i</v>
      </c>
      <c r="G180" t="s">
        <v>154</v>
      </c>
      <c r="H180">
        <f t="shared" si="25"/>
        <v>0</v>
      </c>
    </row>
    <row r="181" spans="1:8" x14ac:dyDescent="0.5">
      <c r="B181">
        <f t="shared" si="22"/>
        <v>0</v>
      </c>
      <c r="C181" t="s">
        <v>392</v>
      </c>
      <c r="D181">
        <f t="shared" si="23"/>
        <v>0</v>
      </c>
      <c r="E181" t="s">
        <v>79</v>
      </c>
      <c r="F181" t="str">
        <f t="shared" si="24"/>
        <v>0.329432789412544+0.343937229655632i</v>
      </c>
      <c r="G181" t="s">
        <v>154</v>
      </c>
      <c r="H181">
        <f t="shared" si="25"/>
        <v>0</v>
      </c>
    </row>
    <row r="182" spans="1:8" x14ac:dyDescent="0.5">
      <c r="B182">
        <f t="shared" si="22"/>
        <v>0</v>
      </c>
      <c r="C182" t="s">
        <v>393</v>
      </c>
      <c r="D182">
        <f t="shared" si="23"/>
        <v>0</v>
      </c>
      <c r="E182" t="s">
        <v>79</v>
      </c>
      <c r="F182" t="str">
        <f t="shared" si="24"/>
        <v>0.39897516229974+0.392545385361511i</v>
      </c>
      <c r="G182" t="s">
        <v>154</v>
      </c>
      <c r="H182">
        <f t="shared" si="25"/>
        <v>0</v>
      </c>
    </row>
    <row r="183" spans="1:8" x14ac:dyDescent="0.5">
      <c r="B183">
        <f t="shared" si="22"/>
        <v>0</v>
      </c>
      <c r="C183" t="s">
        <v>394</v>
      </c>
      <c r="D183">
        <f t="shared" si="23"/>
        <v>0</v>
      </c>
      <c r="E183" t="s">
        <v>79</v>
      </c>
      <c r="F183" t="str">
        <f t="shared" si="24"/>
        <v>0.494015878526583+0.427844632914614i</v>
      </c>
      <c r="G183" t="s">
        <v>154</v>
      </c>
      <c r="H183">
        <f t="shared" si="25"/>
        <v>0</v>
      </c>
    </row>
    <row r="184" spans="1:8" x14ac:dyDescent="0.5">
      <c r="B184">
        <f t="shared" si="22"/>
        <v>0</v>
      </c>
      <c r="C184" t="s">
        <v>395</v>
      </c>
      <c r="D184">
        <f t="shared" si="23"/>
        <v>0</v>
      </c>
      <c r="E184" t="s">
        <v>79</v>
      </c>
      <c r="F184" t="str">
        <f t="shared" si="24"/>
        <v>0.613309704234932+0.435591319427393i</v>
      </c>
      <c r="G184" t="s">
        <v>154</v>
      </c>
      <c r="H184">
        <f t="shared" si="25"/>
        <v>0</v>
      </c>
    </row>
    <row r="185" spans="1:8" x14ac:dyDescent="0.5">
      <c r="B185">
        <f t="shared" si="22"/>
        <v>0</v>
      </c>
      <c r="C185" t="s">
        <v>396</v>
      </c>
      <c r="D185">
        <f t="shared" si="23"/>
        <v>0</v>
      </c>
      <c r="E185" t="s">
        <v>79</v>
      </c>
      <c r="F185" t="str">
        <f t="shared" si="24"/>
        <v>0.746683343825375+0.400206630541416i</v>
      </c>
      <c r="G185" t="s">
        <v>154</v>
      </c>
      <c r="H185">
        <f t="shared" si="25"/>
        <v>0</v>
      </c>
    </row>
    <row r="186" spans="1:8" x14ac:dyDescent="0.5">
      <c r="B186">
        <f t="shared" si="22"/>
        <v>0</v>
      </c>
      <c r="C186" t="s">
        <v>397</v>
      </c>
      <c r="D186">
        <f t="shared" si="23"/>
        <v>0</v>
      </c>
      <c r="E186" t="s">
        <v>79</v>
      </c>
      <c r="F186" t="str">
        <f t="shared" si="24"/>
        <v>0.87337589752162+0.311285679105399i</v>
      </c>
      <c r="G186" t="s">
        <v>154</v>
      </c>
      <c r="H186">
        <f t="shared" si="25"/>
        <v>0</v>
      </c>
    </row>
    <row r="187" spans="1:8" x14ac:dyDescent="0.5">
      <c r="B187">
        <f t="shared" si="22"/>
        <v>0</v>
      </c>
      <c r="C187" t="s">
        <v>398</v>
      </c>
      <c r="D187">
        <f t="shared" si="23"/>
        <v>0</v>
      </c>
      <c r="E187" t="s">
        <v>79</v>
      </c>
      <c r="F187" t="str">
        <f t="shared" si="24"/>
        <v>0.965903220424564+0.171410063857764i</v>
      </c>
      <c r="G187" t="s">
        <v>154</v>
      </c>
      <c r="H187">
        <f t="shared" si="25"/>
        <v>0</v>
      </c>
    </row>
    <row r="188" spans="1:8" x14ac:dyDescent="0.5">
      <c r="D188">
        <v>1</v>
      </c>
    </row>
    <row r="189" spans="1:8" x14ac:dyDescent="0.5">
      <c r="A189" t="s">
        <v>77</v>
      </c>
    </row>
    <row r="190" spans="1:8" x14ac:dyDescent="0.5">
      <c r="B190">
        <f>H156</f>
        <v>0.42620431192372299</v>
      </c>
      <c r="C190" t="s">
        <v>367</v>
      </c>
      <c r="D190">
        <f>Q2</f>
        <v>1</v>
      </c>
      <c r="E190" t="s">
        <v>79</v>
      </c>
      <c r="F190" t="str">
        <f>IMPRODUCT(C190,E190,D$222)</f>
        <v>0.999999999865427</v>
      </c>
      <c r="G190" t="s">
        <v>353</v>
      </c>
      <c r="H190">
        <f>IMABS(G190)</f>
        <v>0.42620431192372299</v>
      </c>
    </row>
    <row r="191" spans="1:8" x14ac:dyDescent="0.5">
      <c r="B191">
        <f t="shared" ref="B191:B221" si="26">H157</f>
        <v>0.34243222500653803</v>
      </c>
      <c r="C191" t="s">
        <v>368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0.965903220424563-0.171410063857765i</v>
      </c>
      <c r="G191" t="s">
        <v>354</v>
      </c>
      <c r="H191">
        <f t="shared" ref="H191:H221" si="29">IMABS(G191)</f>
        <v>0.34243222500653803</v>
      </c>
    </row>
    <row r="192" spans="1:8" x14ac:dyDescent="0.5">
      <c r="B192">
        <f t="shared" si="26"/>
        <v>0.158624719638325</v>
      </c>
      <c r="C192" t="s">
        <v>369</v>
      </c>
      <c r="D192">
        <f t="shared" si="27"/>
        <v>0</v>
      </c>
      <c r="E192" t="s">
        <v>79</v>
      </c>
      <c r="F192" t="str">
        <f t="shared" si="28"/>
        <v>0.873375897521619-0.3112856791054i</v>
      </c>
      <c r="G192" t="s">
        <v>355</v>
      </c>
      <c r="H192">
        <f t="shared" si="29"/>
        <v>0.158624719638325</v>
      </c>
    </row>
    <row r="193" spans="2:8" x14ac:dyDescent="0.5">
      <c r="B193">
        <f t="shared" si="26"/>
        <v>5.3775483485603001E-2</v>
      </c>
      <c r="C193" t="s">
        <v>370</v>
      </c>
      <c r="D193">
        <f t="shared" si="27"/>
        <v>0</v>
      </c>
      <c r="E193" t="s">
        <v>79</v>
      </c>
      <c r="F193" t="str">
        <f t="shared" si="28"/>
        <v>0.746683343825374-0.400206630541416i</v>
      </c>
      <c r="G193" t="s">
        <v>399</v>
      </c>
      <c r="H193">
        <f t="shared" si="29"/>
        <v>5.3775483485603001E-2</v>
      </c>
    </row>
    <row r="194" spans="2:8" x14ac:dyDescent="0.5">
      <c r="B194">
        <f t="shared" si="26"/>
        <v>1.47045686673747E-2</v>
      </c>
      <c r="C194" t="s">
        <v>371</v>
      </c>
      <c r="D194">
        <f t="shared" si="27"/>
        <v>0</v>
      </c>
      <c r="E194" t="s">
        <v>79</v>
      </c>
      <c r="F194" t="str">
        <f t="shared" si="28"/>
        <v>0.613309704234931-0.435591319427393i</v>
      </c>
      <c r="G194" t="s">
        <v>400</v>
      </c>
      <c r="H194">
        <f t="shared" si="29"/>
        <v>1.47045686673747E-2</v>
      </c>
    </row>
    <row r="195" spans="2:8" x14ac:dyDescent="0.5">
      <c r="B195">
        <f t="shared" si="26"/>
        <v>3.4134281032739402E-3</v>
      </c>
      <c r="C195" t="s">
        <v>372</v>
      </c>
      <c r="D195">
        <f t="shared" si="27"/>
        <v>0</v>
      </c>
      <c r="E195" t="s">
        <v>79</v>
      </c>
      <c r="F195" t="str">
        <f t="shared" si="28"/>
        <v>0.494015878526582-0.427844632914614i</v>
      </c>
      <c r="G195" t="s">
        <v>358</v>
      </c>
      <c r="H195">
        <f t="shared" si="29"/>
        <v>3.4134281032739402E-3</v>
      </c>
    </row>
    <row r="196" spans="2:8" x14ac:dyDescent="0.5">
      <c r="B196">
        <f t="shared" si="26"/>
        <v>6.9426790122249901E-4</v>
      </c>
      <c r="C196" t="s">
        <v>373</v>
      </c>
      <c r="D196">
        <f t="shared" si="27"/>
        <v>0</v>
      </c>
      <c r="E196" t="s">
        <v>79</v>
      </c>
      <c r="F196" t="str">
        <f t="shared" si="28"/>
        <v>0.39897516229974-0.392545385361511i</v>
      </c>
      <c r="G196" t="s">
        <v>412</v>
      </c>
      <c r="H196">
        <f t="shared" si="29"/>
        <v>6.9426790122249804E-4</v>
      </c>
    </row>
    <row r="197" spans="2:8" x14ac:dyDescent="0.5">
      <c r="B197">
        <f t="shared" si="26"/>
        <v>1.2638852478769099E-4</v>
      </c>
      <c r="C197" t="s">
        <v>374</v>
      </c>
      <c r="D197">
        <f t="shared" si="27"/>
        <v>0</v>
      </c>
      <c r="E197" t="s">
        <v>79</v>
      </c>
      <c r="F197" t="str">
        <f t="shared" si="28"/>
        <v>0.329432789412544-0.343937229655631i</v>
      </c>
      <c r="G197" t="s">
        <v>413</v>
      </c>
      <c r="H197">
        <f t="shared" si="29"/>
        <v>1.26388524787696E-4</v>
      </c>
    </row>
    <row r="198" spans="2:8" x14ac:dyDescent="0.5">
      <c r="B198">
        <f t="shared" si="26"/>
        <v>2.0910475373479999E-5</v>
      </c>
      <c r="C198" t="s">
        <v>375</v>
      </c>
      <c r="D198">
        <f t="shared" si="27"/>
        <v>0</v>
      </c>
      <c r="E198" t="s">
        <v>79</v>
      </c>
      <c r="F198" t="str">
        <f t="shared" si="28"/>
        <v>0.281610362207659-0.291946903130617i</v>
      </c>
      <c r="G198" t="s">
        <v>414</v>
      </c>
      <c r="H198">
        <f t="shared" si="29"/>
        <v>2.09104753734731E-5</v>
      </c>
    </row>
    <row r="199" spans="2:8" x14ac:dyDescent="0.5">
      <c r="B199">
        <f t="shared" si="26"/>
        <v>3.1802840765178799E-6</v>
      </c>
      <c r="C199" t="s">
        <v>376</v>
      </c>
      <c r="D199">
        <f t="shared" si="27"/>
        <v>0</v>
      </c>
      <c r="E199" t="s">
        <v>79</v>
      </c>
      <c r="F199" t="str">
        <f t="shared" si="28"/>
        <v>0.250139934620104-0.242084688286832i</v>
      </c>
      <c r="G199" t="s">
        <v>415</v>
      </c>
      <c r="H199">
        <f t="shared" si="29"/>
        <v>3.1802840765240001E-6</v>
      </c>
    </row>
    <row r="200" spans="2:8" x14ac:dyDescent="0.5">
      <c r="B200">
        <f t="shared" si="26"/>
        <v>4.4860753046330101E-7</v>
      </c>
      <c r="C200" t="s">
        <v>377</v>
      </c>
      <c r="D200">
        <f t="shared" si="27"/>
        <v>0</v>
      </c>
      <c r="E200" t="s">
        <v>79</v>
      </c>
      <c r="F200" t="str">
        <f t="shared" si="28"/>
        <v>0.230044888265493-0.196644069624605i</v>
      </c>
      <c r="G200" t="s">
        <v>416</v>
      </c>
      <c r="H200">
        <f t="shared" si="29"/>
        <v>4.48607530452607E-7</v>
      </c>
    </row>
    <row r="201" spans="2:8" x14ac:dyDescent="0.5">
      <c r="B201">
        <f t="shared" si="26"/>
        <v>5.9106106667343398E-8</v>
      </c>
      <c r="C201" t="s">
        <v>378</v>
      </c>
      <c r="D201">
        <f t="shared" si="27"/>
        <v>0</v>
      </c>
      <c r="E201" t="s">
        <v>79</v>
      </c>
      <c r="F201" t="str">
        <f t="shared" si="28"/>
        <v>0.217473261740898-0.15602967205708i</v>
      </c>
      <c r="G201" t="s">
        <v>417</v>
      </c>
      <c r="H201">
        <f t="shared" si="29"/>
        <v>5.9106106670091597E-8</v>
      </c>
    </row>
    <row r="202" spans="2:8" x14ac:dyDescent="0.5">
      <c r="B202">
        <f t="shared" si="26"/>
        <v>7.2882655276933997E-9</v>
      </c>
      <c r="C202" t="s">
        <v>379</v>
      </c>
      <c r="D202">
        <f t="shared" si="27"/>
        <v>0</v>
      </c>
      <c r="E202" t="s">
        <v>79</v>
      </c>
      <c r="F202" t="str">
        <f t="shared" si="28"/>
        <v>0.209731588651981-0.119729518738127i</v>
      </c>
      <c r="G202" t="s">
        <v>418</v>
      </c>
      <c r="H202">
        <f t="shared" si="29"/>
        <v>7.2882655291305003E-9</v>
      </c>
    </row>
    <row r="203" spans="2:8" x14ac:dyDescent="0.5">
      <c r="B203">
        <f t="shared" si="26"/>
        <v>8.5322610076885596E-10</v>
      </c>
      <c r="C203" t="s">
        <v>409</v>
      </c>
      <c r="D203">
        <f t="shared" si="27"/>
        <v>0</v>
      </c>
      <c r="E203" t="s">
        <v>79</v>
      </c>
      <c r="F203" t="str">
        <f t="shared" si="28"/>
        <v>0.205053983339869-0.0868844900945524i</v>
      </c>
      <c r="G203" t="s">
        <v>419</v>
      </c>
      <c r="H203">
        <f t="shared" si="29"/>
        <v>8.5322609289719804E-10</v>
      </c>
    </row>
    <row r="204" spans="2:8" x14ac:dyDescent="0.5">
      <c r="B204">
        <f t="shared" si="26"/>
        <v>0</v>
      </c>
      <c r="C204" t="s">
        <v>381</v>
      </c>
      <c r="D204">
        <f t="shared" si="27"/>
        <v>0</v>
      </c>
      <c r="E204" t="s">
        <v>79</v>
      </c>
      <c r="F204" t="str">
        <f t="shared" si="28"/>
        <v>0.202337657706546-0.0565661178520566i</v>
      </c>
      <c r="G204" t="s">
        <v>154</v>
      </c>
      <c r="H204">
        <f t="shared" si="29"/>
        <v>0</v>
      </c>
    </row>
    <row r="205" spans="2:8" x14ac:dyDescent="0.5">
      <c r="B205">
        <f t="shared" si="26"/>
        <v>0</v>
      </c>
      <c r="C205" t="s">
        <v>382</v>
      </c>
      <c r="D205">
        <f t="shared" si="27"/>
        <v>0</v>
      </c>
      <c r="E205" t="s">
        <v>79</v>
      </c>
      <c r="F205" t="str">
        <f t="shared" si="28"/>
        <v>0.200932083499848-0.0278830590966483i</v>
      </c>
      <c r="G205" t="s">
        <v>154</v>
      </c>
      <c r="H205">
        <f t="shared" si="29"/>
        <v>0</v>
      </c>
    </row>
    <row r="206" spans="2:8" x14ac:dyDescent="0.5">
      <c r="B206">
        <f t="shared" si="26"/>
        <v>0</v>
      </c>
      <c r="C206" t="s">
        <v>383</v>
      </c>
      <c r="D206">
        <f t="shared" si="27"/>
        <v>0</v>
      </c>
      <c r="E206" t="s">
        <v>79</v>
      </c>
      <c r="F206" t="str">
        <f t="shared" si="28"/>
        <v>0.200498469138203</v>
      </c>
      <c r="G206" t="s">
        <v>154</v>
      </c>
      <c r="H206">
        <f t="shared" si="29"/>
        <v>0</v>
      </c>
    </row>
    <row r="207" spans="2:8" x14ac:dyDescent="0.5">
      <c r="B207">
        <f t="shared" si="26"/>
        <v>0</v>
      </c>
      <c r="C207" t="s">
        <v>384</v>
      </c>
      <c r="D207">
        <f t="shared" si="27"/>
        <v>0</v>
      </c>
      <c r="E207" t="s">
        <v>79</v>
      </c>
      <c r="F207" t="str">
        <f t="shared" si="28"/>
        <v>0.200932083499848+0.0278830590966487i</v>
      </c>
      <c r="G207" t="s">
        <v>154</v>
      </c>
      <c r="H207">
        <f t="shared" si="29"/>
        <v>0</v>
      </c>
    </row>
    <row r="208" spans="2:8" x14ac:dyDescent="0.5">
      <c r="B208">
        <f t="shared" si="26"/>
        <v>0</v>
      </c>
      <c r="C208" t="s">
        <v>410</v>
      </c>
      <c r="D208">
        <f t="shared" si="27"/>
        <v>0</v>
      </c>
      <c r="E208" t="s">
        <v>79</v>
      </c>
      <c r="F208" t="str">
        <f t="shared" si="28"/>
        <v>0.202337657706546+0.0565661178520569i</v>
      </c>
      <c r="G208" t="s">
        <v>154</v>
      </c>
      <c r="H208">
        <f t="shared" si="29"/>
        <v>0</v>
      </c>
    </row>
    <row r="209" spans="1:9" x14ac:dyDescent="0.5">
      <c r="B209">
        <f t="shared" si="26"/>
        <v>0</v>
      </c>
      <c r="C209" t="s">
        <v>411</v>
      </c>
      <c r="D209">
        <f t="shared" si="27"/>
        <v>0</v>
      </c>
      <c r="E209" t="s">
        <v>79</v>
      </c>
      <c r="F209" t="str">
        <f t="shared" si="28"/>
        <v>0.205053983339869+0.0868844900945527i</v>
      </c>
      <c r="G209" t="s">
        <v>154</v>
      </c>
      <c r="H209">
        <f t="shared" si="29"/>
        <v>0</v>
      </c>
    </row>
    <row r="210" spans="1:9" x14ac:dyDescent="0.5">
      <c r="B210">
        <f t="shared" si="26"/>
        <v>0</v>
      </c>
      <c r="C210" t="s">
        <v>387</v>
      </c>
      <c r="D210">
        <f t="shared" si="27"/>
        <v>0</v>
      </c>
      <c r="E210" t="s">
        <v>79</v>
      </c>
      <c r="F210" t="str">
        <f t="shared" si="28"/>
        <v>0.209731588651981+0.119729518738127i</v>
      </c>
      <c r="G210" t="s">
        <v>154</v>
      </c>
      <c r="H210">
        <f t="shared" si="29"/>
        <v>0</v>
      </c>
    </row>
    <row r="211" spans="1:9" x14ac:dyDescent="0.5">
      <c r="B211">
        <f t="shared" si="26"/>
        <v>0</v>
      </c>
      <c r="C211" t="s">
        <v>388</v>
      </c>
      <c r="D211">
        <f t="shared" si="27"/>
        <v>0</v>
      </c>
      <c r="E211" t="s">
        <v>79</v>
      </c>
      <c r="F211" t="str">
        <f t="shared" si="28"/>
        <v>0.217473261740898+0.15602967205708i</v>
      </c>
      <c r="G211" t="s">
        <v>154</v>
      </c>
      <c r="H211">
        <f t="shared" si="29"/>
        <v>0</v>
      </c>
    </row>
    <row r="212" spans="1:9" x14ac:dyDescent="0.5">
      <c r="B212">
        <f t="shared" si="26"/>
        <v>0</v>
      </c>
      <c r="C212" t="s">
        <v>389</v>
      </c>
      <c r="D212">
        <f t="shared" si="27"/>
        <v>0</v>
      </c>
      <c r="E212" t="s">
        <v>79</v>
      </c>
      <c r="F212" t="str">
        <f t="shared" si="28"/>
        <v>0.230044888265493+0.196644069624605i</v>
      </c>
      <c r="G212" t="s">
        <v>154</v>
      </c>
      <c r="H212">
        <f t="shared" si="29"/>
        <v>0</v>
      </c>
    </row>
    <row r="213" spans="1:9" x14ac:dyDescent="0.5">
      <c r="B213">
        <f t="shared" si="26"/>
        <v>0</v>
      </c>
      <c r="C213" t="s">
        <v>390</v>
      </c>
      <c r="D213">
        <f t="shared" si="27"/>
        <v>0</v>
      </c>
      <c r="E213" t="s">
        <v>79</v>
      </c>
      <c r="F213" t="str">
        <f t="shared" si="28"/>
        <v>0.250139934620104+0.242084688286833i</v>
      </c>
      <c r="G213" t="s">
        <v>154</v>
      </c>
      <c r="H213">
        <f t="shared" si="29"/>
        <v>0</v>
      </c>
    </row>
    <row r="214" spans="1:9" x14ac:dyDescent="0.5">
      <c r="B214">
        <f t="shared" si="26"/>
        <v>0</v>
      </c>
      <c r="C214" t="s">
        <v>391</v>
      </c>
      <c r="D214">
        <f t="shared" si="27"/>
        <v>0</v>
      </c>
      <c r="E214" t="s">
        <v>79</v>
      </c>
      <c r="F214" t="str">
        <f t="shared" si="28"/>
        <v>0.281610362207659+0.291946903130617i</v>
      </c>
      <c r="G214" t="s">
        <v>154</v>
      </c>
      <c r="H214">
        <f t="shared" si="29"/>
        <v>0</v>
      </c>
    </row>
    <row r="215" spans="1:9" x14ac:dyDescent="0.5">
      <c r="B215">
        <f t="shared" si="26"/>
        <v>0</v>
      </c>
      <c r="C215" t="s">
        <v>392</v>
      </c>
      <c r="D215">
        <f t="shared" si="27"/>
        <v>0</v>
      </c>
      <c r="E215" t="s">
        <v>79</v>
      </c>
      <c r="F215" t="str">
        <f t="shared" si="28"/>
        <v>0.329432789412544+0.343937229655632i</v>
      </c>
      <c r="G215" t="s">
        <v>154</v>
      </c>
      <c r="H215">
        <f t="shared" si="29"/>
        <v>0</v>
      </c>
    </row>
    <row r="216" spans="1:9" x14ac:dyDescent="0.5">
      <c r="B216">
        <f t="shared" si="26"/>
        <v>0</v>
      </c>
      <c r="C216" t="s">
        <v>393</v>
      </c>
      <c r="D216">
        <f t="shared" si="27"/>
        <v>0</v>
      </c>
      <c r="E216" t="s">
        <v>79</v>
      </c>
      <c r="F216" t="str">
        <f t="shared" si="28"/>
        <v>0.39897516229974+0.392545385361511i</v>
      </c>
      <c r="G216" t="s">
        <v>154</v>
      </c>
      <c r="H216">
        <f t="shared" si="29"/>
        <v>0</v>
      </c>
    </row>
    <row r="217" spans="1:9" x14ac:dyDescent="0.5">
      <c r="B217">
        <f t="shared" si="26"/>
        <v>0</v>
      </c>
      <c r="C217" t="s">
        <v>394</v>
      </c>
      <c r="D217">
        <f t="shared" si="27"/>
        <v>0</v>
      </c>
      <c r="E217" t="s">
        <v>79</v>
      </c>
      <c r="F217" t="str">
        <f t="shared" si="28"/>
        <v>0.494015878526583+0.427844632914614i</v>
      </c>
      <c r="G217" t="s">
        <v>154</v>
      </c>
      <c r="H217">
        <f t="shared" si="29"/>
        <v>0</v>
      </c>
    </row>
    <row r="218" spans="1:9" x14ac:dyDescent="0.5">
      <c r="B218">
        <f t="shared" si="26"/>
        <v>0</v>
      </c>
      <c r="C218" t="s">
        <v>395</v>
      </c>
      <c r="D218">
        <f t="shared" si="27"/>
        <v>0</v>
      </c>
      <c r="E218" t="s">
        <v>79</v>
      </c>
      <c r="F218" t="str">
        <f t="shared" si="28"/>
        <v>0.613309704234932+0.435591319427393i</v>
      </c>
      <c r="G218" t="s">
        <v>154</v>
      </c>
      <c r="H218">
        <f t="shared" si="29"/>
        <v>0</v>
      </c>
    </row>
    <row r="219" spans="1:9" x14ac:dyDescent="0.5">
      <c r="B219">
        <f t="shared" si="26"/>
        <v>0</v>
      </c>
      <c r="C219" t="s">
        <v>396</v>
      </c>
      <c r="D219">
        <f t="shared" si="27"/>
        <v>0</v>
      </c>
      <c r="E219" t="s">
        <v>79</v>
      </c>
      <c r="F219" t="str">
        <f t="shared" si="28"/>
        <v>0.746683343825375+0.400206630541416i</v>
      </c>
      <c r="G219" t="s">
        <v>154</v>
      </c>
      <c r="H219">
        <f t="shared" si="29"/>
        <v>0</v>
      </c>
    </row>
    <row r="220" spans="1:9" x14ac:dyDescent="0.5">
      <c r="B220">
        <f t="shared" si="26"/>
        <v>0</v>
      </c>
      <c r="C220" t="s">
        <v>397</v>
      </c>
      <c r="D220">
        <f t="shared" si="27"/>
        <v>0</v>
      </c>
      <c r="E220" t="s">
        <v>79</v>
      </c>
      <c r="F220" t="str">
        <f t="shared" si="28"/>
        <v>0.87337589752162+0.311285679105399i</v>
      </c>
      <c r="G220" t="s">
        <v>154</v>
      </c>
      <c r="H220">
        <f t="shared" si="29"/>
        <v>0</v>
      </c>
    </row>
    <row r="221" spans="1:9" x14ac:dyDescent="0.5">
      <c r="B221">
        <f t="shared" si="26"/>
        <v>0</v>
      </c>
      <c r="C221" t="s">
        <v>398</v>
      </c>
      <c r="D221">
        <f t="shared" si="27"/>
        <v>0</v>
      </c>
      <c r="E221" t="s">
        <v>79</v>
      </c>
      <c r="F221" t="str">
        <f t="shared" si="28"/>
        <v>0.965903220424564+0.171410063857764i</v>
      </c>
      <c r="G221" t="s">
        <v>154</v>
      </c>
      <c r="H221">
        <f t="shared" si="29"/>
        <v>0</v>
      </c>
    </row>
    <row r="222" spans="1:9" x14ac:dyDescent="0.5">
      <c r="D222">
        <v>1</v>
      </c>
    </row>
    <row r="223" spans="1:9" x14ac:dyDescent="0.5">
      <c r="A223" t="s">
        <v>78</v>
      </c>
      <c r="B223">
        <f>H190</f>
        <v>0.42620431192372299</v>
      </c>
      <c r="C223" t="s">
        <v>367</v>
      </c>
      <c r="D223">
        <f>S2</f>
        <v>1</v>
      </c>
      <c r="E223" t="s">
        <v>79</v>
      </c>
      <c r="F223" t="str">
        <f>IMPRODUCT(C223,E223,D$255)</f>
        <v>0.999999999865427</v>
      </c>
      <c r="G223" t="s">
        <v>353</v>
      </c>
      <c r="H223">
        <f>IMABS(G223)</f>
        <v>0.42620431192372299</v>
      </c>
      <c r="I223">
        <f>H223/(MAX(H$223:H$254))</f>
        <v>1</v>
      </c>
    </row>
    <row r="224" spans="1:9" x14ac:dyDescent="0.5">
      <c r="B224">
        <f t="shared" ref="B224:B254" si="30">H191</f>
        <v>0.34243222500653803</v>
      </c>
      <c r="C224" t="s">
        <v>368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0.965903220424563-0.171410063857765i</v>
      </c>
      <c r="G224" t="s">
        <v>354</v>
      </c>
      <c r="H224">
        <f t="shared" ref="H224:H254" si="33">IMABS(G224)</f>
        <v>0.34243222500653803</v>
      </c>
      <c r="I224">
        <f t="shared" ref="I224:I254" si="34">H224/(MAX(H$223:H$254))</f>
        <v>0.80344617693080145</v>
      </c>
    </row>
    <row r="225" spans="2:9" x14ac:dyDescent="0.5">
      <c r="B225">
        <f t="shared" si="30"/>
        <v>0.158624719638325</v>
      </c>
      <c r="C225" t="s">
        <v>369</v>
      </c>
      <c r="D225">
        <f t="shared" si="31"/>
        <v>0</v>
      </c>
      <c r="E225" t="s">
        <v>79</v>
      </c>
      <c r="F225" t="str">
        <f t="shared" si="32"/>
        <v>0.873375897521619-0.3112856791054i</v>
      </c>
      <c r="G225" t="s">
        <v>355</v>
      </c>
      <c r="H225">
        <f t="shared" si="33"/>
        <v>0.158624719638325</v>
      </c>
      <c r="I225">
        <f t="shared" si="34"/>
        <v>0.37217999724675188</v>
      </c>
    </row>
    <row r="226" spans="2:9" x14ac:dyDescent="0.5">
      <c r="B226">
        <f t="shared" si="30"/>
        <v>5.3775483485603001E-2</v>
      </c>
      <c r="C226" t="s">
        <v>370</v>
      </c>
      <c r="D226">
        <f t="shared" si="31"/>
        <v>0</v>
      </c>
      <c r="E226" t="s">
        <v>79</v>
      </c>
      <c r="F226" t="str">
        <f t="shared" si="32"/>
        <v>0.746683343825374-0.400206630541416i</v>
      </c>
      <c r="G226" t="s">
        <v>399</v>
      </c>
      <c r="H226">
        <f t="shared" si="33"/>
        <v>5.3775483485603001E-2</v>
      </c>
      <c r="I226">
        <f t="shared" si="34"/>
        <v>0.12617301604219128</v>
      </c>
    </row>
    <row r="227" spans="2:9" x14ac:dyDescent="0.5">
      <c r="B227">
        <f t="shared" si="30"/>
        <v>1.47045686673747E-2</v>
      </c>
      <c r="C227" t="s">
        <v>371</v>
      </c>
      <c r="D227">
        <f t="shared" si="31"/>
        <v>0</v>
      </c>
      <c r="E227" t="s">
        <v>79</v>
      </c>
      <c r="F227" t="str">
        <f t="shared" si="32"/>
        <v>0.613309704234931-0.435591319427393i</v>
      </c>
      <c r="G227" t="s">
        <v>400</v>
      </c>
      <c r="H227">
        <f t="shared" si="33"/>
        <v>1.47045686673747E-2</v>
      </c>
      <c r="I227">
        <f t="shared" si="34"/>
        <v>3.4501219851586933E-2</v>
      </c>
    </row>
    <row r="228" spans="2:9" x14ac:dyDescent="0.5">
      <c r="B228">
        <f t="shared" si="30"/>
        <v>3.4134281032739402E-3</v>
      </c>
      <c r="C228" t="s">
        <v>372</v>
      </c>
      <c r="D228">
        <f t="shared" si="31"/>
        <v>0</v>
      </c>
      <c r="E228" t="s">
        <v>79</v>
      </c>
      <c r="F228" t="str">
        <f t="shared" si="32"/>
        <v>0.494015878526582-0.427844632914614i</v>
      </c>
      <c r="G228" t="s">
        <v>422</v>
      </c>
      <c r="H228">
        <f t="shared" si="33"/>
        <v>3.4134281032739602E-3</v>
      </c>
      <c r="I228">
        <f t="shared" si="34"/>
        <v>8.0089009138998458E-3</v>
      </c>
    </row>
    <row r="229" spans="2:9" x14ac:dyDescent="0.5">
      <c r="B229">
        <f t="shared" si="30"/>
        <v>6.9426790122249804E-4</v>
      </c>
      <c r="C229" t="s">
        <v>373</v>
      </c>
      <c r="D229">
        <f t="shared" si="31"/>
        <v>0</v>
      </c>
      <c r="E229" t="s">
        <v>79</v>
      </c>
      <c r="F229" t="str">
        <f t="shared" si="32"/>
        <v>0.39897516229974-0.392545385361511i</v>
      </c>
      <c r="G229" t="s">
        <v>423</v>
      </c>
      <c r="H229">
        <f t="shared" si="33"/>
        <v>6.9426790122246302E-4</v>
      </c>
      <c r="I229">
        <f t="shared" si="34"/>
        <v>1.6289556013377802E-3</v>
      </c>
    </row>
    <row r="230" spans="2:9" x14ac:dyDescent="0.5">
      <c r="B230">
        <f t="shared" si="30"/>
        <v>1.26388524787696E-4</v>
      </c>
      <c r="C230" t="s">
        <v>374</v>
      </c>
      <c r="D230">
        <f t="shared" si="31"/>
        <v>0</v>
      </c>
      <c r="E230" t="s">
        <v>79</v>
      </c>
      <c r="F230" t="str">
        <f t="shared" si="32"/>
        <v>0.329432789412544-0.343937229655631i</v>
      </c>
      <c r="G230" t="s">
        <v>424</v>
      </c>
      <c r="H230">
        <f t="shared" si="33"/>
        <v>1.2638852478769299E-4</v>
      </c>
      <c r="I230">
        <f t="shared" si="34"/>
        <v>2.9654445356787595E-4</v>
      </c>
    </row>
    <row r="231" spans="2:9" x14ac:dyDescent="0.5">
      <c r="B231">
        <f t="shared" si="30"/>
        <v>2.09104753734731E-5</v>
      </c>
      <c r="C231" t="s">
        <v>375</v>
      </c>
      <c r="D231">
        <f t="shared" si="31"/>
        <v>0</v>
      </c>
      <c r="E231" t="s">
        <v>79</v>
      </c>
      <c r="F231" t="str">
        <f t="shared" si="32"/>
        <v>0.281610362207659-0.291946903130617i</v>
      </c>
      <c r="G231" t="s">
        <v>425</v>
      </c>
      <c r="H231">
        <f t="shared" si="33"/>
        <v>2.0910475373500798E-5</v>
      </c>
      <c r="I231">
        <f t="shared" si="34"/>
        <v>4.9062092495307995E-5</v>
      </c>
    </row>
    <row r="232" spans="2:9" x14ac:dyDescent="0.5">
      <c r="B232">
        <f t="shared" si="30"/>
        <v>3.1802840765240001E-6</v>
      </c>
      <c r="C232" t="s">
        <v>420</v>
      </c>
      <c r="D232">
        <f t="shared" si="31"/>
        <v>0</v>
      </c>
      <c r="E232" t="s">
        <v>79</v>
      </c>
      <c r="F232" t="str">
        <f t="shared" si="32"/>
        <v>0.250139934620104-0.242084688286833i</v>
      </c>
      <c r="G232" t="s">
        <v>426</v>
      </c>
      <c r="H232">
        <f t="shared" si="33"/>
        <v>3.1802840765158699E-6</v>
      </c>
      <c r="I232">
        <f t="shared" si="34"/>
        <v>7.4618768218493286E-6</v>
      </c>
    </row>
    <row r="233" spans="2:9" x14ac:dyDescent="0.5">
      <c r="B233">
        <f t="shared" si="30"/>
        <v>4.48607530452607E-7</v>
      </c>
      <c r="C233" t="s">
        <v>377</v>
      </c>
      <c r="D233">
        <f t="shared" si="31"/>
        <v>0</v>
      </c>
      <c r="E233" t="s">
        <v>79</v>
      </c>
      <c r="F233" t="str">
        <f t="shared" si="32"/>
        <v>0.230044888265493-0.196644069624605i</v>
      </c>
      <c r="G233" t="s">
        <v>427</v>
      </c>
      <c r="H233">
        <f t="shared" si="33"/>
        <v>4.4860753042909501E-7</v>
      </c>
      <c r="I233">
        <f t="shared" si="34"/>
        <v>1.052564504578221E-6</v>
      </c>
    </row>
    <row r="234" spans="2:9" x14ac:dyDescent="0.5">
      <c r="B234">
        <f t="shared" si="30"/>
        <v>5.9106106670091597E-8</v>
      </c>
      <c r="C234" t="s">
        <v>378</v>
      </c>
      <c r="D234">
        <f t="shared" si="31"/>
        <v>0</v>
      </c>
      <c r="E234" t="s">
        <v>79</v>
      </c>
      <c r="F234" t="str">
        <f t="shared" si="32"/>
        <v>0.217473261740898-0.15602967205708i</v>
      </c>
      <c r="G234" t="s">
        <v>428</v>
      </c>
      <c r="H234">
        <f t="shared" si="33"/>
        <v>5.9106106686861201E-8</v>
      </c>
      <c r="I234">
        <f t="shared" si="34"/>
        <v>1.3868021752309093E-7</v>
      </c>
    </row>
    <row r="235" spans="2:9" x14ac:dyDescent="0.5">
      <c r="B235">
        <f t="shared" si="30"/>
        <v>7.2882655291305003E-9</v>
      </c>
      <c r="C235" t="s">
        <v>379</v>
      </c>
      <c r="D235">
        <f t="shared" si="31"/>
        <v>0</v>
      </c>
      <c r="E235" t="s">
        <v>79</v>
      </c>
      <c r="F235" t="str">
        <f t="shared" si="32"/>
        <v>0.209731588651981-0.119729518738127i</v>
      </c>
      <c r="G235" t="s">
        <v>429</v>
      </c>
      <c r="H235">
        <f t="shared" si="33"/>
        <v>7.2882655522261001E-9</v>
      </c>
      <c r="I235">
        <f t="shared" si="34"/>
        <v>1.7100403136067916E-8</v>
      </c>
    </row>
    <row r="236" spans="2:9" x14ac:dyDescent="0.5">
      <c r="B236">
        <f t="shared" si="30"/>
        <v>8.5322609289719804E-10</v>
      </c>
      <c r="C236" t="s">
        <v>409</v>
      </c>
      <c r="D236">
        <f t="shared" si="31"/>
        <v>0</v>
      </c>
      <c r="E236" t="s">
        <v>79</v>
      </c>
      <c r="F236" t="str">
        <f t="shared" si="32"/>
        <v>0.205053983339869-0.0868844900945524i</v>
      </c>
      <c r="G236" t="s">
        <v>430</v>
      </c>
      <c r="H236">
        <f t="shared" si="33"/>
        <v>8.53226064224458E-10</v>
      </c>
      <c r="I236">
        <f t="shared" si="34"/>
        <v>2.001917954263115E-9</v>
      </c>
    </row>
    <row r="237" spans="2:9" x14ac:dyDescent="0.5">
      <c r="B237">
        <f t="shared" si="30"/>
        <v>0</v>
      </c>
      <c r="C237" t="s">
        <v>381</v>
      </c>
      <c r="D237">
        <f t="shared" si="31"/>
        <v>0</v>
      </c>
      <c r="E237" t="s">
        <v>79</v>
      </c>
      <c r="F237" t="str">
        <f t="shared" si="32"/>
        <v>0.202337657706546-0.0565661178520566i</v>
      </c>
      <c r="G237" t="s">
        <v>154</v>
      </c>
      <c r="H237">
        <f t="shared" si="33"/>
        <v>0</v>
      </c>
      <c r="I237">
        <f t="shared" si="34"/>
        <v>0</v>
      </c>
    </row>
    <row r="238" spans="2:9" x14ac:dyDescent="0.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0.200932083499848-0.0278830590966484i</v>
      </c>
      <c r="G238" t="s">
        <v>154</v>
      </c>
      <c r="H238">
        <f t="shared" si="33"/>
        <v>0</v>
      </c>
      <c r="I238">
        <f t="shared" si="34"/>
        <v>0</v>
      </c>
    </row>
    <row r="239" spans="2:9" x14ac:dyDescent="0.5">
      <c r="B239">
        <f t="shared" si="30"/>
        <v>0</v>
      </c>
      <c r="C239" t="s">
        <v>383</v>
      </c>
      <c r="D239">
        <f t="shared" si="31"/>
        <v>0</v>
      </c>
      <c r="E239" t="s">
        <v>79</v>
      </c>
      <c r="F239" t="str">
        <f t="shared" si="32"/>
        <v>0.200498469138203</v>
      </c>
      <c r="G239" t="s">
        <v>154</v>
      </c>
      <c r="H239">
        <f t="shared" si="33"/>
        <v>0</v>
      </c>
      <c r="I239">
        <f t="shared" si="34"/>
        <v>0</v>
      </c>
    </row>
    <row r="240" spans="2:9" x14ac:dyDescent="0.5">
      <c r="B240">
        <f t="shared" si="30"/>
        <v>0</v>
      </c>
      <c r="C240" t="s">
        <v>384</v>
      </c>
      <c r="D240">
        <f t="shared" si="31"/>
        <v>0</v>
      </c>
      <c r="E240" t="s">
        <v>79</v>
      </c>
      <c r="F240" t="str">
        <f t="shared" si="32"/>
        <v>0.200932083499848+0.0278830590966487i</v>
      </c>
      <c r="G240" t="s">
        <v>154</v>
      </c>
      <c r="H240">
        <f t="shared" si="33"/>
        <v>0</v>
      </c>
      <c r="I240">
        <f t="shared" si="34"/>
        <v>0</v>
      </c>
    </row>
    <row r="241" spans="2:9" x14ac:dyDescent="0.5">
      <c r="B241">
        <f t="shared" si="30"/>
        <v>0</v>
      </c>
      <c r="C241" t="s">
        <v>385</v>
      </c>
      <c r="D241">
        <f t="shared" si="31"/>
        <v>0</v>
      </c>
      <c r="E241" t="s">
        <v>79</v>
      </c>
      <c r="F241" t="str">
        <f t="shared" si="32"/>
        <v>0.202337657706546+0.056566117852057i</v>
      </c>
      <c r="G241" t="s">
        <v>154</v>
      </c>
      <c r="H241">
        <f t="shared" si="33"/>
        <v>0</v>
      </c>
      <c r="I241">
        <f t="shared" si="34"/>
        <v>0</v>
      </c>
    </row>
    <row r="242" spans="2:9" x14ac:dyDescent="0.5">
      <c r="B242">
        <f t="shared" si="30"/>
        <v>0</v>
      </c>
      <c r="C242" t="s">
        <v>411</v>
      </c>
      <c r="D242">
        <f t="shared" si="31"/>
        <v>0</v>
      </c>
      <c r="E242" t="s">
        <v>79</v>
      </c>
      <c r="F242" t="str">
        <f t="shared" si="32"/>
        <v>0.205053983339869+0.0868844900945527i</v>
      </c>
      <c r="G242" t="s">
        <v>154</v>
      </c>
      <c r="H242">
        <f t="shared" si="33"/>
        <v>0</v>
      </c>
      <c r="I242">
        <f t="shared" si="34"/>
        <v>0</v>
      </c>
    </row>
    <row r="243" spans="2:9" x14ac:dyDescent="0.5">
      <c r="B243">
        <f t="shared" si="30"/>
        <v>0</v>
      </c>
      <c r="C243" t="s">
        <v>387</v>
      </c>
      <c r="D243">
        <f t="shared" si="31"/>
        <v>0</v>
      </c>
      <c r="E243" t="s">
        <v>79</v>
      </c>
      <c r="F243" t="str">
        <f t="shared" si="32"/>
        <v>0.209731588651981+0.119729518738127i</v>
      </c>
      <c r="G243" t="s">
        <v>154</v>
      </c>
      <c r="H243">
        <f t="shared" si="33"/>
        <v>0</v>
      </c>
      <c r="I243">
        <f t="shared" si="34"/>
        <v>0</v>
      </c>
    </row>
    <row r="244" spans="2:9" x14ac:dyDescent="0.5">
      <c r="B244">
        <f t="shared" si="30"/>
        <v>0</v>
      </c>
      <c r="C244" t="s">
        <v>388</v>
      </c>
      <c r="D244">
        <f t="shared" si="31"/>
        <v>0</v>
      </c>
      <c r="E244" t="s">
        <v>79</v>
      </c>
      <c r="F244" t="str">
        <f t="shared" si="32"/>
        <v>0.217473261740898+0.15602967205708i</v>
      </c>
      <c r="G244" t="s">
        <v>154</v>
      </c>
      <c r="H244">
        <f t="shared" si="33"/>
        <v>0</v>
      </c>
      <c r="I244">
        <f t="shared" si="34"/>
        <v>0</v>
      </c>
    </row>
    <row r="245" spans="2:9" x14ac:dyDescent="0.5">
      <c r="B245">
        <f t="shared" si="30"/>
        <v>0</v>
      </c>
      <c r="C245" t="s">
        <v>389</v>
      </c>
      <c r="D245">
        <f t="shared" si="31"/>
        <v>0</v>
      </c>
      <c r="E245" t="s">
        <v>79</v>
      </c>
      <c r="F245" t="str">
        <f t="shared" si="32"/>
        <v>0.230044888265493+0.196644069624605i</v>
      </c>
      <c r="G245" t="s">
        <v>154</v>
      </c>
      <c r="H245">
        <f t="shared" si="33"/>
        <v>0</v>
      </c>
      <c r="I245">
        <f t="shared" si="34"/>
        <v>0</v>
      </c>
    </row>
    <row r="246" spans="2:9" x14ac:dyDescent="0.5">
      <c r="B246">
        <f t="shared" si="30"/>
        <v>0</v>
      </c>
      <c r="C246" t="s">
        <v>390</v>
      </c>
      <c r="D246">
        <f t="shared" si="31"/>
        <v>0</v>
      </c>
      <c r="E246" t="s">
        <v>79</v>
      </c>
      <c r="F246" t="str">
        <f t="shared" si="32"/>
        <v>0.250139934620104+0.242084688286833i</v>
      </c>
      <c r="G246" t="s">
        <v>154</v>
      </c>
      <c r="H246">
        <f t="shared" si="33"/>
        <v>0</v>
      </c>
      <c r="I246">
        <f t="shared" si="34"/>
        <v>0</v>
      </c>
    </row>
    <row r="247" spans="2:9" x14ac:dyDescent="0.5">
      <c r="B247">
        <f t="shared" si="30"/>
        <v>0</v>
      </c>
      <c r="C247" t="s">
        <v>391</v>
      </c>
      <c r="D247">
        <f t="shared" si="31"/>
        <v>0</v>
      </c>
      <c r="E247" t="s">
        <v>79</v>
      </c>
      <c r="F247" t="str">
        <f t="shared" si="32"/>
        <v>0.281610362207659+0.291946903130617i</v>
      </c>
      <c r="G247" t="s">
        <v>154</v>
      </c>
      <c r="H247">
        <f t="shared" si="33"/>
        <v>0</v>
      </c>
      <c r="I247">
        <f t="shared" si="34"/>
        <v>0</v>
      </c>
    </row>
    <row r="248" spans="2:9" x14ac:dyDescent="0.5">
      <c r="B248">
        <f t="shared" si="30"/>
        <v>0</v>
      </c>
      <c r="C248" t="s">
        <v>392</v>
      </c>
      <c r="D248">
        <f t="shared" si="31"/>
        <v>0</v>
      </c>
      <c r="E248" t="s">
        <v>79</v>
      </c>
      <c r="F248" t="str">
        <f t="shared" si="32"/>
        <v>0.329432789412544+0.343937229655632i</v>
      </c>
      <c r="G248" t="s">
        <v>154</v>
      </c>
      <c r="H248">
        <f t="shared" si="33"/>
        <v>0</v>
      </c>
      <c r="I248">
        <f t="shared" si="34"/>
        <v>0</v>
      </c>
    </row>
    <row r="249" spans="2:9" x14ac:dyDescent="0.5">
      <c r="B249">
        <f t="shared" si="30"/>
        <v>0</v>
      </c>
      <c r="C249" t="s">
        <v>393</v>
      </c>
      <c r="D249">
        <f t="shared" si="31"/>
        <v>0</v>
      </c>
      <c r="E249" t="s">
        <v>79</v>
      </c>
      <c r="F249" t="str">
        <f t="shared" si="32"/>
        <v>0.39897516229974+0.392545385361511i</v>
      </c>
      <c r="G249" t="s">
        <v>154</v>
      </c>
      <c r="H249">
        <f t="shared" si="33"/>
        <v>0</v>
      </c>
      <c r="I249">
        <f t="shared" si="34"/>
        <v>0</v>
      </c>
    </row>
    <row r="250" spans="2:9" x14ac:dyDescent="0.5">
      <c r="B250">
        <f t="shared" si="30"/>
        <v>0</v>
      </c>
      <c r="C250" t="s">
        <v>394</v>
      </c>
      <c r="D250">
        <f t="shared" si="31"/>
        <v>0</v>
      </c>
      <c r="E250" t="s">
        <v>79</v>
      </c>
      <c r="F250" t="str">
        <f t="shared" si="32"/>
        <v>0.494015878526583+0.427844632914614i</v>
      </c>
      <c r="G250" t="s">
        <v>154</v>
      </c>
      <c r="H250">
        <f t="shared" si="33"/>
        <v>0</v>
      </c>
      <c r="I250">
        <f t="shared" si="34"/>
        <v>0</v>
      </c>
    </row>
    <row r="251" spans="2:9" x14ac:dyDescent="0.5">
      <c r="B251">
        <f t="shared" si="30"/>
        <v>0</v>
      </c>
      <c r="C251" t="s">
        <v>395</v>
      </c>
      <c r="D251">
        <f t="shared" si="31"/>
        <v>0</v>
      </c>
      <c r="E251" t="s">
        <v>79</v>
      </c>
      <c r="F251" t="str">
        <f t="shared" si="32"/>
        <v>0.613309704234932+0.435591319427393i</v>
      </c>
      <c r="G251" t="s">
        <v>154</v>
      </c>
      <c r="H251">
        <f t="shared" si="33"/>
        <v>0</v>
      </c>
      <c r="I251">
        <f t="shared" si="34"/>
        <v>0</v>
      </c>
    </row>
    <row r="252" spans="2:9" x14ac:dyDescent="0.5">
      <c r="B252">
        <f t="shared" si="30"/>
        <v>0</v>
      </c>
      <c r="C252" t="s">
        <v>396</v>
      </c>
      <c r="D252">
        <f t="shared" si="31"/>
        <v>0</v>
      </c>
      <c r="E252" t="s">
        <v>79</v>
      </c>
      <c r="F252" t="str">
        <f t="shared" si="32"/>
        <v>0.746683343825375+0.400206630541416i</v>
      </c>
      <c r="G252" t="s">
        <v>154</v>
      </c>
      <c r="H252">
        <f t="shared" si="33"/>
        <v>0</v>
      </c>
      <c r="I252">
        <f t="shared" si="34"/>
        <v>0</v>
      </c>
    </row>
    <row r="253" spans="2:9" x14ac:dyDescent="0.5">
      <c r="B253">
        <f t="shared" si="30"/>
        <v>0</v>
      </c>
      <c r="C253" t="s">
        <v>397</v>
      </c>
      <c r="D253">
        <f t="shared" si="31"/>
        <v>0</v>
      </c>
      <c r="E253" t="s">
        <v>79</v>
      </c>
      <c r="F253" t="str">
        <f t="shared" si="32"/>
        <v>0.87337589752162+0.311285679105399i</v>
      </c>
      <c r="G253" t="s">
        <v>154</v>
      </c>
      <c r="H253">
        <f t="shared" si="33"/>
        <v>0</v>
      </c>
      <c r="I253">
        <f t="shared" si="34"/>
        <v>0</v>
      </c>
    </row>
    <row r="254" spans="2:9" x14ac:dyDescent="0.5">
      <c r="B254">
        <f t="shared" si="30"/>
        <v>0</v>
      </c>
      <c r="C254" t="s">
        <v>398</v>
      </c>
      <c r="D254">
        <f t="shared" si="31"/>
        <v>0</v>
      </c>
      <c r="E254" t="s">
        <v>79</v>
      </c>
      <c r="F254" t="str">
        <f t="shared" si="32"/>
        <v>0.965903220424564+0.171410063857764i</v>
      </c>
      <c r="G254" t="s">
        <v>154</v>
      </c>
      <c r="H254">
        <f t="shared" si="33"/>
        <v>0</v>
      </c>
      <c r="I254">
        <f t="shared" si="34"/>
        <v>0</v>
      </c>
    </row>
    <row r="255" spans="2:9" x14ac:dyDescent="0.5">
      <c r="D255">
        <v>1</v>
      </c>
    </row>
  </sheetData>
  <sheetProtection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114</v>
      </c>
      <c r="C1" s="2" t="s">
        <v>21</v>
      </c>
      <c r="D1">
        <v>785.84002685546875</v>
      </c>
      <c r="E1">
        <v>182500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0.93252546831530747</v>
      </c>
      <c r="M1">
        <f>I$7*(L$1*J1) + $I$4</f>
        <v>183176.72751745509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9.4608142722959047E-5</v>
      </c>
      <c r="O1">
        <f>I$10*(N$1*J1) + $I$4</f>
        <v>11.657799144581995</v>
      </c>
      <c r="P1">
        <f>IF(ISNUMBER(D1),SUM(M1,O1,V1)-(2*$I$4),"")</f>
        <v>183188.46330560898</v>
      </c>
      <c r="Q1">
        <f>IF(ISNUMBER(P1),P1-E1,"")</f>
        <v>688.46330560898059</v>
      </c>
      <c r="R1">
        <f>IF(ISNUMBER(P1),Q1*Q1,"")</f>
        <v>473981.7231700446</v>
      </c>
      <c r="S1">
        <f>IF(ISNUMBER(P1),((IF(P1&gt;E1,I$5*(P1-E1),P1-E1)))^2,"")</f>
        <v>473981.7231700446</v>
      </c>
      <c r="T1">
        <f>IF(ISNUMBER(P1),(M1*D1),"")</f>
        <v>143947604.47161379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1.8087462198324712E-6</v>
      </c>
      <c r="V1">
        <f>I$13*(U$1*J1)+$I$4</f>
        <v>7.7989009285244604E-2</v>
      </c>
    </row>
    <row r="2" spans="1:22" ht="14.7" thickTop="1" x14ac:dyDescent="0.5">
      <c r="A2">
        <v>785.43597412109375</v>
      </c>
      <c r="B2">
        <v>71.5</v>
      </c>
      <c r="C2" s="2" t="s">
        <v>22</v>
      </c>
      <c r="D2">
        <v>786.34197998046875</v>
      </c>
      <c r="E2">
        <v>162700</v>
      </c>
      <c r="F2" s="3" t="s">
        <v>25</v>
      </c>
      <c r="G2" s="4">
        <v>5.4722900390625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6.7472149838039133E-2</v>
      </c>
      <c r="M2">
        <f>I$7*((L$1*J2)+(L$2*J1)) + $I$4</f>
        <v>160426.25006875585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1.480412115152746E-3</v>
      </c>
      <c r="O2">
        <f>I$10*((N$1*J2)+(N$2*J1)) + $I$4</f>
        <v>191.78567102713725</v>
      </c>
      <c r="P2">
        <f t="shared" ref="P2:P48" si="3">IF(ISNUMBER(D2),SUM(M2,O2,V2)-(2*$I$4),"")</f>
        <v>160620.04985731005</v>
      </c>
      <c r="Q2">
        <f t="shared" ref="Q2:Q48" si="4">IF(ISNUMBER(P2),P2-E2,"")</f>
        <v>-2079.9501426899515</v>
      </c>
      <c r="R2">
        <f t="shared" ref="R2:R48" si="5">IF(ISNUMBER(P2),Q2*Q2,"")</f>
        <v>4326192.5960759493</v>
      </c>
      <c r="S2">
        <f t="shared" ref="S2:S48" si="6">IF(ISNUMBER(P2),((IF(P2&gt;E2,I$5*(P2-E2),P2-E2)))^2,"")</f>
        <v>4326192.5960759493</v>
      </c>
      <c r="T2">
        <f t="shared" ref="T2:T48" si="7">IF(ISNUMBER(P2),(M2*D2),"")</f>
        <v>126149895.11990729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4.5258832101673405E-5</v>
      </c>
      <c r="V2">
        <f>I$13*((U$1*J2)+(U$2*J1))+$I$4</f>
        <v>2.0141175270422602</v>
      </c>
    </row>
    <row r="3" spans="1:22" x14ac:dyDescent="0.5">
      <c r="A3">
        <v>785.447998046875</v>
      </c>
      <c r="B3">
        <v>110.5</v>
      </c>
      <c r="D3">
        <v>786.843994140625</v>
      </c>
      <c r="E3">
        <v>77510</v>
      </c>
      <c r="F3" s="7" t="s">
        <v>19</v>
      </c>
      <c r="G3" s="8">
        <f>IF(ISBLANK(G2),"",$G$2*$G$6)</f>
        <v>10.944580078125</v>
      </c>
      <c r="H3" s="21" t="s">
        <v>432</v>
      </c>
      <c r="I3" s="21">
        <v>1.0009999999999999</v>
      </c>
      <c r="J3">
        <f>'hidden params'!J3</f>
        <v>0.37217999724675188</v>
      </c>
      <c r="K3">
        <f t="shared" si="0"/>
        <v>2</v>
      </c>
      <c r="L3">
        <f t="shared" si="1"/>
        <v>2.4385087674451799E-6</v>
      </c>
      <c r="M3">
        <f>I$7*((L$1*J3)+(L$2*J2)+(L$3*J1)) + $I$4</f>
        <v>78823.754135434909</v>
      </c>
      <c r="N3">
        <f t="shared" si="2"/>
        <v>1.0369850554509353E-2</v>
      </c>
      <c r="O3">
        <f>I$10*((N$1*J3)+(N$2*J2)+(N$3*J1)) + $I$4</f>
        <v>1428.6959853530445</v>
      </c>
      <c r="P3">
        <f t="shared" si="3"/>
        <v>80276.312750548197</v>
      </c>
      <c r="Q3">
        <f t="shared" si="4"/>
        <v>2766.3127505481971</v>
      </c>
      <c r="R3">
        <f t="shared" si="5"/>
        <v>7652486.2338455319</v>
      </c>
      <c r="S3">
        <f t="shared" si="6"/>
        <v>7652486.2338455319</v>
      </c>
      <c r="T3">
        <f t="shared" si="7"/>
        <v>62021997.537084214</v>
      </c>
      <c r="U3">
        <f t="shared" si="8"/>
        <v>5.1639357961146633E-4</v>
      </c>
      <c r="V3">
        <f>I$13*((U$1*J3)+(U$2*J2)+(U$3*J1))+$I$4</f>
        <v>23.862629760251465</v>
      </c>
    </row>
    <row r="4" spans="1:22" x14ac:dyDescent="0.5">
      <c r="A4">
        <v>785.46099853515625</v>
      </c>
      <c r="B4">
        <v>133.5</v>
      </c>
      <c r="D4">
        <v>787.34600830078125</v>
      </c>
      <c r="E4">
        <v>34900</v>
      </c>
      <c r="F4" s="5" t="s">
        <v>26</v>
      </c>
      <c r="G4" s="6">
        <v>787.8101806640625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28045.073056868059</v>
      </c>
      <c r="N4">
        <f t="shared" si="2"/>
        <v>4.2761777014351944E-2</v>
      </c>
      <c r="O4">
        <f>I$10*((N$1*J4)+(N$2*J3)+(N$3*J2)+(N$4*J1)) + $I$4</f>
        <v>6365.1909427209775</v>
      </c>
      <c r="P4">
        <f t="shared" si="3"/>
        <v>34581.90632068627</v>
      </c>
      <c r="Q4">
        <f t="shared" si="4"/>
        <v>-318.09367931372981</v>
      </c>
      <c r="R4">
        <f t="shared" si="5"/>
        <v>101183.58881934598</v>
      </c>
      <c r="S4">
        <f t="shared" si="6"/>
        <v>101183.58881934598</v>
      </c>
      <c r="T4">
        <f t="shared" si="7"/>
        <v>22081176.323828857</v>
      </c>
      <c r="U4">
        <f t="shared" si="8"/>
        <v>3.5488168942764062E-3</v>
      </c>
      <c r="V4">
        <f>I$13*((U$1*J4)+(U$2*J3)+(U$3*J2)+(U$4*J1))+$I$4</f>
        <v>171.64232109723315</v>
      </c>
    </row>
    <row r="5" spans="1:22" ht="14.7" thickBot="1" x14ac:dyDescent="0.55000000000000004">
      <c r="A5">
        <v>785.4730224609375</v>
      </c>
      <c r="B5">
        <v>140.80000305175781</v>
      </c>
      <c r="D5">
        <v>787.8480224609375</v>
      </c>
      <c r="E5">
        <v>27930</v>
      </c>
      <c r="F5" s="9" t="s">
        <v>27</v>
      </c>
      <c r="G5" s="10">
        <f>($G$4-1.00794)*$G$6</f>
        <v>1573.6044813281251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7992.2465971611418</v>
      </c>
      <c r="N5">
        <f t="shared" si="2"/>
        <v>0.11473596326955164</v>
      </c>
      <c r="O5">
        <f>I$10*((N$1*J5)+(N$2*J4)+(N$3*J3)+(N$4*J2)+(N$5*J1)) + $I$4</f>
        <v>18870.485884546652</v>
      </c>
      <c r="P5">
        <f t="shared" si="3"/>
        <v>27698.633404251756</v>
      </c>
      <c r="Q5">
        <f t="shared" si="4"/>
        <v>-231.36659574824444</v>
      </c>
      <c r="R5">
        <f t="shared" si="5"/>
        <v>53530.501628131562</v>
      </c>
      <c r="S5">
        <f t="shared" si="6"/>
        <v>53530.501628131562</v>
      </c>
      <c r="T5">
        <f t="shared" si="7"/>
        <v>6296675.6765935626</v>
      </c>
      <c r="U5">
        <f t="shared" si="8"/>
        <v>1.6337235824238745E-2</v>
      </c>
      <c r="V5">
        <f>I$13*((U$1*J5)+(U$2*J4)+(U$3*J3)+(U$4*J2)+(U$5*J1))+$I$4</f>
        <v>835.90092254396041</v>
      </c>
    </row>
    <row r="6" spans="1:22" ht="14.7" thickTop="1" x14ac:dyDescent="0.5">
      <c r="A6">
        <v>785.4849853515625</v>
      </c>
      <c r="B6">
        <v>147.5</v>
      </c>
      <c r="D6">
        <v>788.35101318359375</v>
      </c>
      <c r="E6">
        <v>43740</v>
      </c>
      <c r="F6" t="s">
        <v>28</v>
      </c>
      <c r="G6">
        <v>2</v>
      </c>
      <c r="H6" t="s">
        <v>434</v>
      </c>
      <c r="I6">
        <f>SUM(S1:S30)</f>
        <v>25402355.466392521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1924.3703626621775</v>
      </c>
      <c r="N6">
        <f t="shared" si="2"/>
        <v>0.20868527651958285</v>
      </c>
      <c r="O6">
        <f>I$10*((N$1*J6)+(N$2*J5)+(N$3*J4)+(N$4*J3)+(N$5*J2)+(N$6*J1)) + $I$4</f>
        <v>39202.414740150743</v>
      </c>
      <c r="P6">
        <f t="shared" si="3"/>
        <v>44036.555245979907</v>
      </c>
      <c r="Q6">
        <f t="shared" si="4"/>
        <v>296.55524597990734</v>
      </c>
      <c r="R6">
        <f t="shared" si="5"/>
        <v>87945.013918203345</v>
      </c>
      <c r="S6">
        <f t="shared" si="6"/>
        <v>87945.013918203345</v>
      </c>
      <c r="T6">
        <f t="shared" si="7"/>
        <v>1517079.3251452073</v>
      </c>
      <c r="U6">
        <f t="shared" si="8"/>
        <v>5.2970707023670002E-2</v>
      </c>
      <c r="V6">
        <f>I$13*((U$1*J6)+(U$2*J5)+(U$3*J4)+(U$4*J3)+(U$5*J2)+(U$6*J1))+$I$4</f>
        <v>2909.7701431669843</v>
      </c>
    </row>
    <row r="7" spans="1:22" x14ac:dyDescent="0.5">
      <c r="A7">
        <v>785.49700927734375</v>
      </c>
      <c r="B7">
        <v>169</v>
      </c>
      <c r="D7">
        <v>788.85400390625</v>
      </c>
      <c r="E7">
        <v>67410</v>
      </c>
      <c r="F7" t="s">
        <v>29</v>
      </c>
      <c r="G7" s="11">
        <v>0.10000000149011612</v>
      </c>
      <c r="H7" s="21" t="s">
        <v>435</v>
      </c>
      <c r="I7" s="21">
        <v>196430.80402766971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404.5501207144718</v>
      </c>
      <c r="N7">
        <f t="shared" si="2"/>
        <v>0.25931696994509035</v>
      </c>
      <c r="O7">
        <f>I$10*((N$1*J7)+(N$2*J6)+(N$3*J5)+(N$4*J4)+(N$5*J3)+(N$6*J2)+(N$7*J1)) + $I$4</f>
        <v>58586.11338567434</v>
      </c>
      <c r="P7">
        <f t="shared" si="3"/>
        <v>66440.684963944252</v>
      </c>
      <c r="Q7">
        <f t="shared" si="4"/>
        <v>-969.31503605574835</v>
      </c>
      <c r="R7">
        <f t="shared" si="5"/>
        <v>939571.63912375667</v>
      </c>
      <c r="S7">
        <f t="shared" si="6"/>
        <v>939571.63912375667</v>
      </c>
      <c r="T7">
        <f t="shared" si="7"/>
        <v>319130.98250636784</v>
      </c>
      <c r="U7">
        <f t="shared" si="8"/>
        <v>0.12367784594452902</v>
      </c>
      <c r="V7">
        <f>I$13*((U$1*J7)+(U$2*J6)+(U$3*J5)+(U$4*J4)+(U$5*J3)+(U$6*J2)+(U$7*J1))+$I$4</f>
        <v>7450.0214575554373</v>
      </c>
    </row>
    <row r="8" spans="1:22" x14ac:dyDescent="0.5">
      <c r="A8">
        <v>785.510009765625</v>
      </c>
      <c r="B8">
        <v>214.5</v>
      </c>
      <c r="D8">
        <v>789.35601806640625</v>
      </c>
      <c r="E8">
        <v>76390</v>
      </c>
      <c r="F8" t="s">
        <v>30</v>
      </c>
      <c r="G8" s="11">
        <v>1.9999999552965164E-2</v>
      </c>
      <c r="H8" s="21" t="s">
        <v>436</v>
      </c>
      <c r="I8" s="21">
        <v>6.7409449368669133E-2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75.913418853027721</v>
      </c>
      <c r="N8">
        <f t="shared" si="2"/>
        <v>0.21550404580041727</v>
      </c>
      <c r="O8">
        <f>I$10*((N$1*J8)+(N$2*J7)+(N$3*J6)+(N$4*J5)+(N$5*J4)+(N$6*J3)+(N$7*J2)+(N$8*J1)) + $I$4</f>
        <v>63774.3994998489</v>
      </c>
      <c r="P8">
        <f t="shared" si="3"/>
        <v>78073.516216144519</v>
      </c>
      <c r="Q8">
        <f t="shared" si="4"/>
        <v>1683.5162161445187</v>
      </c>
      <c r="R8">
        <f t="shared" si="5"/>
        <v>2834226.8500215579</v>
      </c>
      <c r="S8">
        <f t="shared" si="6"/>
        <v>2834226.8500215579</v>
      </c>
      <c r="T8">
        <f t="shared" si="7"/>
        <v>59922.714023633212</v>
      </c>
      <c r="U8">
        <f t="shared" si="8"/>
        <v>0.20859801455534158</v>
      </c>
      <c r="V8">
        <f>I$13*((U$1*J8)+(U$2*J7)+(U$3*J6)+(U$4*J5)+(U$5*J4)+(U$6*J3)+(U$7*J2)+(U$8*J1))+$I$4</f>
        <v>14223.203297442584</v>
      </c>
    </row>
    <row r="9" spans="1:22" x14ac:dyDescent="0.5">
      <c r="A9">
        <v>785.52197265625</v>
      </c>
      <c r="B9">
        <v>230</v>
      </c>
      <c r="D9">
        <v>789.8590087890625</v>
      </c>
      <c r="E9">
        <v>72800</v>
      </c>
      <c r="F9" t="s">
        <v>31</v>
      </c>
      <c r="G9">
        <v>6</v>
      </c>
      <c r="H9" t="s">
        <v>442</v>
      </c>
      <c r="I9">
        <f>I3*I8</f>
        <v>6.7476858818037791E-2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12.918097947903975</v>
      </c>
      <c r="N9">
        <f t="shared" si="2"/>
        <v>0.11257109915188607</v>
      </c>
      <c r="O9">
        <f>I$10*((N$1*J9)+(N$2*J8)+(N$3*J7)+(N$4*J6)+(N$5*J5)+(N$6*J4)+(N$7*J3)+(N$8*J2)+(N$9*J1)) + $I$4</f>
        <v>50875.676338368852</v>
      </c>
      <c r="P9">
        <f t="shared" si="3"/>
        <v>71210.789510740025</v>
      </c>
      <c r="Q9">
        <f t="shared" si="4"/>
        <v>-1589.2104892599746</v>
      </c>
      <c r="R9">
        <f t="shared" si="5"/>
        <v>2525589.9791739276</v>
      </c>
      <c r="S9">
        <f t="shared" si="6"/>
        <v>2525589.9791739276</v>
      </c>
      <c r="T9">
        <f t="shared" si="7"/>
        <v>10203.476040571457</v>
      </c>
      <c r="U9">
        <f t="shared" si="8"/>
        <v>0.25041479004242329</v>
      </c>
      <c r="V9">
        <f>I$13*((U$1*J9)+(U$2*J8)+(U$3*J7)+(U$4*J6)+(U$5*J5)+(U$6*J4)+(U$7*J3)+(U$8*J2)+(U$9*J1))+$I$4</f>
        <v>20322.195074423274</v>
      </c>
    </row>
    <row r="10" spans="1:22" x14ac:dyDescent="0.5">
      <c r="A10">
        <v>785.53399658203125</v>
      </c>
      <c r="B10">
        <v>182.5</v>
      </c>
      <c r="D10">
        <v>790.36199951171875</v>
      </c>
      <c r="E10">
        <v>51110</v>
      </c>
      <c r="F10" s="2" t="s">
        <v>22</v>
      </c>
      <c r="G10">
        <v>785.8135986328125</v>
      </c>
      <c r="H10" s="22" t="s">
        <v>450</v>
      </c>
      <c r="I10" s="22">
        <v>123221.94273192233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2.0172339947337394</v>
      </c>
      <c r="N10">
        <f t="shared" si="2"/>
        <v>3.1776017213624774E-2</v>
      </c>
      <c r="O10">
        <f>I$10*((N1*J$10)+(N2*J$9)+(N3*J$8)+(N4*J$7)+(N5*J$6)+(N6*J$5)+(N7*J$4)+(N8*J$3)+(N9*J$2)+(N10*J$1)) + $I$4</f>
        <v>29984.525269090333</v>
      </c>
      <c r="P10">
        <f t="shared" si="3"/>
        <v>51645.726601553528</v>
      </c>
      <c r="Q10">
        <f t="shared" si="4"/>
        <v>535.72660155352787</v>
      </c>
      <c r="R10">
        <f t="shared" si="5"/>
        <v>287002.99161209242</v>
      </c>
      <c r="S10">
        <f t="shared" si="6"/>
        <v>287002.99161209242</v>
      </c>
      <c r="T10">
        <f t="shared" si="7"/>
        <v>1594.3450935607702</v>
      </c>
      <c r="U10">
        <f t="shared" si="8"/>
        <v>0.20592681841338234</v>
      </c>
      <c r="V10">
        <f>I$13*((U1*J$10)+(U2*J$9)+(U3*J$8)+(U4*J$7)+(U5*J$6)+(U6*J$5)+(U7*J$4)+(U8*J$3)+(U9*J$2)+(U10*J$1)) + $I$4</f>
        <v>21659.184098468457</v>
      </c>
    </row>
    <row r="11" spans="1:22" x14ac:dyDescent="0.5">
      <c r="A11">
        <v>785.5460205078125</v>
      </c>
      <c r="B11">
        <v>139.80000305175781</v>
      </c>
      <c r="D11">
        <v>790.86602783203125</v>
      </c>
      <c r="E11">
        <v>29610</v>
      </c>
      <c r="F11" s="2" t="s">
        <v>32</v>
      </c>
      <c r="G11">
        <v>791.285888671875</v>
      </c>
      <c r="H11" s="22" t="s">
        <v>451</v>
      </c>
      <c r="I11" s="22">
        <v>0.62098517865550762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0.29172561723832513</v>
      </c>
      <c r="N11">
        <f t="shared" si="2"/>
        <v>2.8663765010062724E-3</v>
      </c>
      <c r="O11">
        <f>I$10*((N1*J$11)+(N2*J$10)+(N3*J$9)+(N4*J$8)+(N5*J$10)+(N6*J$6)+(N7*J$5)+(N8*J$4)+(N9*J$3)+(N10*J$2)+(N11*J$1)) + $I$4</f>
        <v>13322.306832144328</v>
      </c>
      <c r="P11">
        <f t="shared" si="3"/>
        <v>30427.928910138493</v>
      </c>
      <c r="Q11">
        <f t="shared" si="4"/>
        <v>817.92891013849294</v>
      </c>
      <c r="R11">
        <f t="shared" si="5"/>
        <v>669007.70204034285</v>
      </c>
      <c r="S11">
        <f t="shared" si="6"/>
        <v>669007.70204034285</v>
      </c>
      <c r="T11">
        <f t="shared" si="7"/>
        <v>230.71588012212175</v>
      </c>
      <c r="U11">
        <f t="shared" si="8"/>
        <v>0.10704992518405701</v>
      </c>
      <c r="V11">
        <f>I$13*((U1*J$11)+(U2*J$10)+(U3*J$9)+(U4*J$8)+(U5*J$10)+(U6*J$6)+(U7*J$5)+(U8*J$4)+(U9*J$3)+(U10*J$2)+(U11*J$1)) + $I$4</f>
        <v>17105.330352376925</v>
      </c>
    </row>
    <row r="12" spans="1:22" x14ac:dyDescent="0.5">
      <c r="A12">
        <v>785.55902099609375</v>
      </c>
      <c r="B12">
        <v>136.5</v>
      </c>
      <c r="D12">
        <v>791.3690185546875</v>
      </c>
      <c r="E12">
        <v>16000</v>
      </c>
      <c r="F12" t="s">
        <v>33</v>
      </c>
      <c r="G12" t="s">
        <v>34</v>
      </c>
      <c r="H12" t="s">
        <v>455</v>
      </c>
      <c r="I12">
        <f>I11*I22</f>
        <v>5.930759416595909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3.9356840657447378E-2</v>
      </c>
      <c r="N12">
        <f t="shared" si="2"/>
        <v>0</v>
      </c>
      <c r="O12">
        <f>I$10*((N1*J$12)+(N2*J$11)+(N3*J$10)+(N4*J$9)+(N5*J$8)+(N6*J$10)+(N7*J$6)+(N8*J$5)+(N9*J$4)+(N10*J$3)+(N11*J$2)+(N12*J$1)) + $I$4</f>
        <v>4667.9635198710403</v>
      </c>
      <c r="P12">
        <f t="shared" si="3"/>
        <v>14653.795331652294</v>
      </c>
      <c r="Q12">
        <f t="shared" si="4"/>
        <v>-1346.2046683477056</v>
      </c>
      <c r="R12">
        <f t="shared" si="5"/>
        <v>1812267.009081156</v>
      </c>
      <c r="S12">
        <f t="shared" si="6"/>
        <v>1812267.009081156</v>
      </c>
      <c r="T12">
        <f t="shared" si="7"/>
        <v>31.145784364497352</v>
      </c>
      <c r="U12">
        <f t="shared" si="8"/>
        <v>2.9154601829414158E-2</v>
      </c>
      <c r="V12">
        <f>I$13*((U1*J$12)+(U2*J$11)+(U3*J$10)+(U4*J$9)+(U5*J$8)+(U6*J$10)+(U7*J$6)+(U8*J$5)+(U9*J$4)+(U10*J$3)+(U11*J$2)+(U12*J$1)) + $I$4</f>
        <v>9985.7924549405961</v>
      </c>
    </row>
    <row r="13" spans="1:22" x14ac:dyDescent="0.5">
      <c r="A13">
        <v>785.57098388671875</v>
      </c>
      <c r="B13">
        <v>169.19999694824219</v>
      </c>
      <c r="D13">
        <v>791.87298583984375</v>
      </c>
      <c r="E13">
        <v>6039</v>
      </c>
      <c r="F13">
        <v>18250</v>
      </c>
      <c r="H13" s="23" t="s">
        <v>511</v>
      </c>
      <c r="I13" s="23">
        <v>43117.717914273271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4.9709133916978942E-3</v>
      </c>
      <c r="N13">
        <f t="shared" si="2"/>
        <v>0</v>
      </c>
      <c r="O13">
        <f>I$10*((N1*J$13)+(N2*J$12)+(N3*J$11)+(N4*J$10)+(N5*J$9)+(N6*J$8)+(N7*J$10)+(N8*J$6)+(N9*J$5)+(N10*J$4)+(N11*J$3)+(N12*J$2)+(N13*J$1)) + $I$4</f>
        <v>1325.332527265183</v>
      </c>
      <c r="P13">
        <f t="shared" si="3"/>
        <v>5701.9216222313535</v>
      </c>
      <c r="Q13">
        <f t="shared" si="4"/>
        <v>-337.07837776864653</v>
      </c>
      <c r="R13">
        <f t="shared" si="5"/>
        <v>113621.83275914239</v>
      </c>
      <c r="S13">
        <f t="shared" si="6"/>
        <v>113621.83275914239</v>
      </c>
      <c r="T13">
        <f t="shared" si="7"/>
        <v>3.9363320298350764</v>
      </c>
      <c r="U13">
        <f t="shared" si="8"/>
        <v>1.9270303253004092E-3</v>
      </c>
      <c r="V13">
        <f>I$13*((U1*J$13)+(U2*J$12)+(U3*J$11)+(U4*J$10)+(U5*J$9)+(U6*J$8)+(U7*J$10)+(U8*J$6)+(U9*J$5)+(U10*J$4)+(U11*J$3)+(U12*J$2)+(U13*J$1)) + $I$4</f>
        <v>4376.5841240527789</v>
      </c>
    </row>
    <row r="14" spans="1:22" x14ac:dyDescent="0.5">
      <c r="A14">
        <v>785.5830078125</v>
      </c>
      <c r="B14">
        <v>206.5</v>
      </c>
      <c r="D14">
        <f>D13 + (1/$G$6)</f>
        <v>792.37298583984375</v>
      </c>
      <c r="E14">
        <v>0</v>
      </c>
      <c r="F14">
        <v>18250</v>
      </c>
      <c r="H14" s="23" t="s">
        <v>512</v>
      </c>
      <c r="I14" s="23">
        <v>0.68775767956394962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5.9341325798880371E-4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301.79391688430513</v>
      </c>
      <c r="P14">
        <f t="shared" si="3"/>
        <v>1813.3752559374495</v>
      </c>
      <c r="Q14">
        <f t="shared" si="4"/>
        <v>1813.3752559374495</v>
      </c>
      <c r="R14">
        <f t="shared" si="5"/>
        <v>3288329.8188462108</v>
      </c>
      <c r="S14">
        <f t="shared" si="6"/>
        <v>3288329.8188462108</v>
      </c>
      <c r="T14">
        <f t="shared" si="7"/>
        <v>0.47020463506953791</v>
      </c>
      <c r="U14">
        <f t="shared" si="8"/>
        <v>0</v>
      </c>
      <c r="V14">
        <f>I$13*((U1*J$14)+(U2*J$13)+(U3*J$12)+(U4*J$11)+(U5*J$10)+(U6*J$9)+(U7*J$8)+(U8*J$10)+(U9*J$6)+(U10*J$5)+(U11*J$4)+(U12*J$3)+(U13*J$2)+(U14*J$1)) + $I$4</f>
        <v>1511.5807456398863</v>
      </c>
    </row>
    <row r="15" spans="1:22" x14ac:dyDescent="0.5">
      <c r="A15">
        <v>785.594970703125</v>
      </c>
      <c r="B15">
        <v>201.80000305175781</v>
      </c>
      <c r="D15">
        <f>D14 + (1/$G$6)</f>
        <v>792.87298583984375</v>
      </c>
      <c r="E15">
        <v>0</v>
      </c>
      <c r="H15" t="s">
        <v>510</v>
      </c>
      <c r="I15">
        <f>I14*I23</f>
        <v>7.8129936641752709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2.6540828162487907E-5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53.298132596092763</v>
      </c>
      <c r="P15">
        <f t="shared" si="3"/>
        <v>476.21979036211496</v>
      </c>
      <c r="Q15">
        <f t="shared" si="4"/>
        <v>476.21979036211496</v>
      </c>
      <c r="R15">
        <f t="shared" si="5"/>
        <v>226785.28873253672</v>
      </c>
      <c r="S15">
        <f t="shared" si="6"/>
        <v>226785.28873253672</v>
      </c>
      <c r="T15">
        <f t="shared" si="7"/>
        <v>2.1043505671854E-2</v>
      </c>
      <c r="U15">
        <f t="shared" si="8"/>
        <v>0</v>
      </c>
      <c r="V15">
        <f>I$13*((U1*J$15)+(U2*J$14)+(U3*J$13)+(U4*J$12)+(U5*J$11)+(U6*J$10)+(U7*J$9)+(U8*J$8)+(U9*J$10)+(U10*J$6)+(U11*J$5)+(U12*J$4)+(U13*J$3)+(U14*J$2)+(U15*J$1)) + $I$4</f>
        <v>422.92163122519406</v>
      </c>
    </row>
    <row r="16" spans="1:22" x14ac:dyDescent="0.5">
      <c r="A16">
        <v>785.60699462890625</v>
      </c>
      <c r="B16">
        <v>213.19999694824219</v>
      </c>
      <c r="D16">
        <f>D15 + (1/$G$6)</f>
        <v>793.37298583984375</v>
      </c>
      <c r="E16">
        <v>0</v>
      </c>
      <c r="F16">
        <v>10663237229.36381</v>
      </c>
      <c r="H16" t="s">
        <v>452</v>
      </c>
      <c r="I16">
        <f>I7/(I7+I10+I13)</f>
        <v>0.54147408115008266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9.5891517234780434E-10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8.5417892122604346</v>
      </c>
      <c r="P16">
        <f t="shared" si="3"/>
        <v>103.1149724559537</v>
      </c>
      <c r="Q16">
        <f t="shared" si="4"/>
        <v>103.1149724559537</v>
      </c>
      <c r="R16">
        <f t="shared" si="5"/>
        <v>10632.697544592091</v>
      </c>
      <c r="S16">
        <f t="shared" si="6"/>
        <v>10632.697544592091</v>
      </c>
      <c r="T16">
        <f t="shared" si="7"/>
        <v>7.607773934527059E-7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94.573183242734359</v>
      </c>
    </row>
    <row r="17" spans="1:22" x14ac:dyDescent="0.5">
      <c r="A17">
        <v>785.6199951171875</v>
      </c>
      <c r="B17">
        <v>215.80000305175781</v>
      </c>
      <c r="E17">
        <v>0</v>
      </c>
      <c r="F17">
        <v>27074657.210381061</v>
      </c>
      <c r="H17" t="s">
        <v>453</v>
      </c>
      <c r="I17">
        <f>I10/(I10+I7+I13)</f>
        <v>0.33966917026362725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2.0799080891157677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16.204788816250517</v>
      </c>
    </row>
    <row r="18" spans="1:22" x14ac:dyDescent="0.5">
      <c r="A18">
        <v>785.63201904296875</v>
      </c>
      <c r="B18">
        <v>172.80000305175781</v>
      </c>
      <c r="E18">
        <v>0</v>
      </c>
      <c r="F18">
        <v>31183033311.48164</v>
      </c>
      <c r="H18" t="s">
        <v>508</v>
      </c>
      <c r="I18">
        <f>I13/(I13+I10+I7)</f>
        <v>0.11885674858629017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0.43319782494103626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2.5700497953202617</v>
      </c>
    </row>
    <row r="19" spans="1:22" x14ac:dyDescent="0.5">
      <c r="A19">
        <v>785.64398193359375</v>
      </c>
      <c r="B19">
        <v>154.5</v>
      </c>
      <c r="E19">
        <v>0</v>
      </c>
      <c r="H19" t="s">
        <v>441</v>
      </c>
      <c r="I19">
        <v>78.571737797375022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6.5426642580590097E-2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0.67882102111857656</v>
      </c>
    </row>
    <row r="20" spans="1:22" x14ac:dyDescent="0.5">
      <c r="A20">
        <v>785.656005859375</v>
      </c>
      <c r="B20">
        <v>196.5</v>
      </c>
      <c r="E20">
        <v>0</v>
      </c>
      <c r="F20">
        <v>6.5057477814467177E-2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9.1985892555132721E-3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0.13176441821344773</v>
      </c>
    </row>
    <row r="21" spans="1:22" x14ac:dyDescent="0.5">
      <c r="A21">
        <v>785.66900634765625</v>
      </c>
      <c r="B21">
        <v>270.79998779296875</v>
      </c>
      <c r="E21">
        <v>0</v>
      </c>
      <c r="F21">
        <v>0.53213891152626724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1.2051332402732509E-3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1.9749074891754901E-2</v>
      </c>
    </row>
    <row r="22" spans="1:22" x14ac:dyDescent="0.5">
      <c r="A22">
        <v>785.6810302734375</v>
      </c>
      <c r="B22">
        <v>270</v>
      </c>
      <c r="E22">
        <v>0</v>
      </c>
      <c r="F22">
        <v>196086.87242694243</v>
      </c>
      <c r="H22" s="22" t="s">
        <v>454</v>
      </c>
      <c r="I22" s="22">
        <v>9.5505651671696441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1.4370765547625406E-4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2.7567231169729613E-3</v>
      </c>
    </row>
    <row r="23" spans="1:22" x14ac:dyDescent="0.5">
      <c r="A23">
        <v>785.6929931640625</v>
      </c>
      <c r="B23">
        <v>253.30000305175781</v>
      </c>
      <c r="E23">
        <v>0</v>
      </c>
      <c r="F23">
        <v>1.0009999999999999</v>
      </c>
      <c r="H23" s="23" t="s">
        <v>509</v>
      </c>
      <c r="I23" s="23">
        <v>11.36009658100633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1.3878385515440206E-5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3.5849518198404341E-4</v>
      </c>
    </row>
    <row r="24" spans="1:22" x14ac:dyDescent="0.5">
      <c r="A24">
        <v>785.70501708984375</v>
      </c>
      <c r="B24">
        <v>333.29998779296875</v>
      </c>
      <c r="E24">
        <v>0</v>
      </c>
      <c r="F24">
        <v>12.000228118390373</v>
      </c>
      <c r="H24" t="s">
        <v>443</v>
      </c>
      <c r="I24">
        <v>21517898689.143353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7.0707838447861958E-7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4.2259744163890689E-5</v>
      </c>
    </row>
    <row r="25" spans="1:22" x14ac:dyDescent="0.5">
      <c r="A25">
        <v>785.718017578125</v>
      </c>
      <c r="B25">
        <v>396.70001220703125</v>
      </c>
      <c r="E25">
        <v>0</v>
      </c>
      <c r="H25" t="s">
        <v>449</v>
      </c>
      <c r="I25">
        <v>21515334516.222721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3.9374287777823877E-6</v>
      </c>
    </row>
    <row r="26" spans="1:22" x14ac:dyDescent="0.5">
      <c r="A26">
        <v>785.72998046875</v>
      </c>
      <c r="B26">
        <v>498.70001220703125</v>
      </c>
      <c r="E26">
        <v>0</v>
      </c>
      <c r="H26" t="s">
        <v>507</v>
      </c>
      <c r="I26">
        <v>29276995.124952335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1.6633766114652657E-7</v>
      </c>
    </row>
    <row r="27" spans="1:22" x14ac:dyDescent="0.5">
      <c r="A27">
        <v>785.74200439453125</v>
      </c>
      <c r="B27">
        <v>627.29998779296875</v>
      </c>
      <c r="E27">
        <v>0</v>
      </c>
      <c r="H27" t="s">
        <v>470</v>
      </c>
      <c r="I27">
        <f xml:space="preserve"> 1 + 1.5*EXP(-(I22 * 0.000239 * I19))</f>
        <v>2.2537241376668957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785.7540283203125</v>
      </c>
      <c r="B28">
        <v>638.29998779296875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0.803104945884768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785.76702880859375</v>
      </c>
      <c r="B29">
        <v>722.79998779296875</v>
      </c>
      <c r="H29" t="s">
        <v>471</v>
      </c>
      <c r="I29">
        <f>(I25-I26)/I26</f>
        <v>733.88875563891213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903</v>
      </c>
      <c r="H30" t="s">
        <v>513</v>
      </c>
      <c r="I30">
        <f>(I26-I6)/I6</f>
        <v>0.15253072352624886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1367</v>
      </c>
      <c r="H31" t="s">
        <v>472</v>
      </c>
      <c r="I31">
        <f>(0.25* 0.0058*I22*I19)*EXP(-((I17-0.5)^2)/(2*((0.174318)^2)))</f>
        <v>0.71279664215193816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5626</v>
      </c>
      <c r="H32" t="s">
        <v>495</v>
      </c>
      <c r="I32">
        <f xml:space="preserve"> 1/ (0.01 * $R$69)</f>
        <v>81.826292257513202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34460</v>
      </c>
      <c r="F33">
        <v>6039</v>
      </c>
      <c r="H33" t="s">
        <v>496</v>
      </c>
      <c r="I33">
        <f xml:space="preserve"> 1/ (0.01 * $R$72)</f>
        <v>0.11898134812651161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116400</v>
      </c>
      <c r="H34" t="s">
        <v>517</v>
      </c>
      <c r="I34">
        <f xml:space="preserve"> 1/ (0.01 * $R$75)</f>
        <v>4.1652384889737479E-2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182500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136500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47310</v>
      </c>
      <c r="G37" s="13" t="s">
        <v>458</v>
      </c>
      <c r="H37">
        <f>AVERAGE(K101:K110)</f>
        <v>9.5721042675147208E-2</v>
      </c>
      <c r="I37" s="19">
        <f>STDEV(K101:K110)</f>
        <v>4.9014848967958581E-2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7960</v>
      </c>
      <c r="G38" s="13" t="s">
        <v>460</v>
      </c>
      <c r="H38">
        <f>AVERAGE(M101:M110)</f>
        <v>5.5880022711734822</v>
      </c>
      <c r="I38" s="19">
        <f>STDEV(M101:M110)</f>
        <v>0.397718945001165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1681</v>
      </c>
      <c r="G39" s="13" t="s">
        <v>462</v>
      </c>
      <c r="H39">
        <f>AVERAGE(O101:O110)</f>
        <v>7.5463700588555209</v>
      </c>
      <c r="I39" s="19">
        <f>STDEV(O101:O110)</f>
        <v>0.66866294992759046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925.79998779296875</v>
      </c>
      <c r="G40" s="13" t="s">
        <v>504</v>
      </c>
      <c r="H40">
        <f>AVERAGE(Q101:Q110)</f>
        <v>0.55536907511209921</v>
      </c>
      <c r="I40" s="19">
        <f>STDEV(Q101:Q110)</f>
        <v>1.7493033336071981E-2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1117</v>
      </c>
      <c r="G41" s="13" t="s">
        <v>505</v>
      </c>
      <c r="H41">
        <f>AVERAGE(R101:R110)</f>
        <v>0.24370760481116233</v>
      </c>
      <c r="I41" s="19">
        <f>STDEV(R101:R110)</f>
        <v>6.2280173540646223E-2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1071</v>
      </c>
      <c r="G42" s="16" t="s">
        <v>506</v>
      </c>
      <c r="H42" s="17">
        <f>AVERAGE(S101:S110)</f>
        <v>0.20092332007673847</v>
      </c>
      <c r="I42" s="20">
        <f>STDEV(S101:S110)</f>
        <v>5.9469385629978035E-2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750</v>
      </c>
      <c r="F43">
        <v>78.571737797375022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600</v>
      </c>
      <c r="F44">
        <f xml:space="preserve"> $F$51 / 2</f>
        <v>78.571737797375022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547.79998779296875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510.29998779296875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553.5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511.20001220703125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306</v>
      </c>
    </row>
    <row r="50" spans="1:16" x14ac:dyDescent="0.5">
      <c r="A50">
        <v>786.02398681640625</v>
      </c>
      <c r="B50">
        <v>152.5</v>
      </c>
      <c r="E50" t="s">
        <v>437</v>
      </c>
      <c r="F50">
        <f>MEDIAN(F54:F71)</f>
        <v>124.19999694824219</v>
      </c>
    </row>
    <row r="51" spans="1:16" x14ac:dyDescent="0.5">
      <c r="A51">
        <v>786.0360107421875</v>
      </c>
      <c r="B51">
        <v>173.5</v>
      </c>
      <c r="E51" t="s">
        <v>438</v>
      </c>
      <c r="F51">
        <f>AVERAGE(F54:F71)</f>
        <v>157.14347559475004</v>
      </c>
    </row>
    <row r="52" spans="1:16" x14ac:dyDescent="0.5">
      <c r="A52">
        <v>786.0479736328125</v>
      </c>
      <c r="B52">
        <v>347.79998779296875</v>
      </c>
      <c r="E52" t="s">
        <v>439</v>
      </c>
      <c r="F52">
        <f>SUM(E$1:E$15)</f>
        <v>848639</v>
      </c>
    </row>
    <row r="53" spans="1:16" x14ac:dyDescent="0.5">
      <c r="A53">
        <v>786.05999755859375</v>
      </c>
      <c r="B53">
        <v>536.70001220703125</v>
      </c>
      <c r="E53" t="s">
        <v>440</v>
      </c>
      <c r="F53">
        <f>ABS(F52/F50)</f>
        <v>6832.8423579080518</v>
      </c>
    </row>
    <row r="54" spans="1:16" x14ac:dyDescent="0.5">
      <c r="A54">
        <v>786.072998046875</v>
      </c>
      <c r="B54">
        <v>617.29998779296875</v>
      </c>
      <c r="F54">
        <f>AVERAGE(B1:B10)</f>
        <v>151.38000030517577</v>
      </c>
    </row>
    <row r="55" spans="1:16" x14ac:dyDescent="0.5">
      <c r="A55">
        <v>786.08502197265625</v>
      </c>
      <c r="B55">
        <v>577</v>
      </c>
      <c r="F55">
        <v>577</v>
      </c>
    </row>
    <row r="56" spans="1:16" x14ac:dyDescent="0.5">
      <c r="A56">
        <v>786.09698486328125</v>
      </c>
      <c r="B56">
        <v>440.70001220703125</v>
      </c>
      <c r="F56">
        <v>475</v>
      </c>
    </row>
    <row r="57" spans="1:16" x14ac:dyDescent="0.5">
      <c r="A57">
        <v>786.1090087890625</v>
      </c>
      <c r="B57">
        <v>374.79998779296875</v>
      </c>
      <c r="F57">
        <v>151.80000305175781</v>
      </c>
    </row>
    <row r="58" spans="1:16" x14ac:dyDescent="0.5">
      <c r="A58">
        <v>786.12200927734375</v>
      </c>
      <c r="B58">
        <v>422.29998779296875</v>
      </c>
      <c r="F58">
        <v>168</v>
      </c>
    </row>
    <row r="59" spans="1:16" x14ac:dyDescent="0.5">
      <c r="A59">
        <v>786.13397216796875</v>
      </c>
      <c r="B59">
        <v>435.70001220703125</v>
      </c>
      <c r="F59">
        <v>94.5</v>
      </c>
    </row>
    <row r="60" spans="1:16" x14ac:dyDescent="0.5">
      <c r="A60">
        <v>786.14599609375</v>
      </c>
      <c r="B60">
        <v>394.20001220703125</v>
      </c>
      <c r="F60">
        <v>200.69999694824219</v>
      </c>
    </row>
    <row r="61" spans="1:16" x14ac:dyDescent="0.5">
      <c r="A61">
        <v>786.15802001953125</v>
      </c>
      <c r="B61">
        <v>339</v>
      </c>
      <c r="F61">
        <v>124.19999694824219</v>
      </c>
      <c r="I61" s="22"/>
    </row>
    <row r="62" spans="1:16" x14ac:dyDescent="0.5">
      <c r="A62">
        <v>786.1710205078125</v>
      </c>
      <c r="B62">
        <v>252.69999694824219</v>
      </c>
      <c r="F62">
        <v>119.19999694824219</v>
      </c>
      <c r="I62" s="22"/>
    </row>
    <row r="63" spans="1:16" x14ac:dyDescent="0.5">
      <c r="A63">
        <v>786.1829833984375</v>
      </c>
      <c r="B63">
        <v>218.5</v>
      </c>
      <c r="F63">
        <v>160.69999694824219</v>
      </c>
      <c r="I63" s="22"/>
    </row>
    <row r="64" spans="1:16" x14ac:dyDescent="0.5">
      <c r="A64">
        <v>786.19500732421875</v>
      </c>
      <c r="B64">
        <v>283.70001220703125</v>
      </c>
      <c r="F64">
        <v>84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339</v>
      </c>
      <c r="F65">
        <v>126.30000305175781</v>
      </c>
      <c r="I65" t="s">
        <v>488</v>
      </c>
      <c r="L65">
        <v>0.99971066819930143</v>
      </c>
      <c r="M65">
        <v>0.99855564865116531</v>
      </c>
      <c r="N65">
        <v>0.9999420679598956</v>
      </c>
      <c r="O65">
        <v>0.99942142011149382</v>
      </c>
      <c r="P65">
        <v>0.99876018595320115</v>
      </c>
    </row>
    <row r="66" spans="1:20" x14ac:dyDescent="0.5">
      <c r="A66">
        <v>786.218994140625</v>
      </c>
      <c r="B66">
        <v>358</v>
      </c>
      <c r="F66">
        <v>33.25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437.79998779296875</v>
      </c>
      <c r="F67">
        <v>77.5</v>
      </c>
      <c r="I67" t="s">
        <v>473</v>
      </c>
      <c r="J67">
        <v>1.0009999999999999</v>
      </c>
      <c r="K67">
        <v>5.513144616127442</v>
      </c>
      <c r="L67">
        <v>0.18156606976566581</v>
      </c>
      <c r="M67">
        <v>2.3646242515927849</v>
      </c>
      <c r="N67">
        <v>-12.035515461833144</v>
      </c>
      <c r="O67">
        <v>14.037515461833143</v>
      </c>
      <c r="P67">
        <v>0.86106893203613688</v>
      </c>
      <c r="Q67" s="12" t="s">
        <v>487</v>
      </c>
      <c r="R67">
        <v>550.76369791482944</v>
      </c>
      <c r="S67">
        <v>0.99999999905154913</v>
      </c>
      <c r="T67" s="12" t="s">
        <v>487</v>
      </c>
    </row>
    <row r="68" spans="1:20" x14ac:dyDescent="0.5">
      <c r="A68">
        <v>786.2440185546875</v>
      </c>
      <c r="B68">
        <v>542</v>
      </c>
      <c r="F68">
        <v>21.75</v>
      </c>
      <c r="I68" t="s">
        <v>474</v>
      </c>
      <c r="J68">
        <v>6.7409449368669133E-2</v>
      </c>
      <c r="K68">
        <v>0.35251961778019397</v>
      </c>
      <c r="L68">
        <v>0.19122183835652756</v>
      </c>
      <c r="M68">
        <v>2.3646242515927849</v>
      </c>
      <c r="N68">
        <v>-0.76616698799659666</v>
      </c>
      <c r="O68">
        <v>0.90098588673393487</v>
      </c>
      <c r="P68">
        <v>0.85377997492135271</v>
      </c>
      <c r="Q68" s="12" t="s">
        <v>487</v>
      </c>
      <c r="R68">
        <v>522.95282201791667</v>
      </c>
      <c r="S68">
        <v>0.99999999849309451</v>
      </c>
      <c r="T68" s="12" t="s">
        <v>487</v>
      </c>
    </row>
    <row r="69" spans="1:20" x14ac:dyDescent="0.5">
      <c r="A69">
        <v>786.2559814453125</v>
      </c>
      <c r="B69">
        <v>550.29998779296875</v>
      </c>
      <c r="F69">
        <v>54.75</v>
      </c>
      <c r="I69" t="s">
        <v>475</v>
      </c>
      <c r="J69">
        <v>196430.80402766971</v>
      </c>
      <c r="K69">
        <v>2400.5829741067564</v>
      </c>
      <c r="L69">
        <v>81.826292257513202</v>
      </c>
      <c r="M69">
        <v>2.3646242515927849</v>
      </c>
      <c r="N69">
        <v>190754.32730913613</v>
      </c>
      <c r="O69">
        <v>202107.28074620329</v>
      </c>
      <c r="P69">
        <v>1.0717987305541754E-11</v>
      </c>
      <c r="Q69" t="s">
        <v>481</v>
      </c>
      <c r="R69">
        <v>1.2221010782853612</v>
      </c>
      <c r="S69">
        <v>1.3674504310445402E-9</v>
      </c>
      <c r="T69" t="s">
        <v>481</v>
      </c>
    </row>
    <row r="70" spans="1:20" x14ac:dyDescent="0.5">
      <c r="A70">
        <v>786.26800537109375</v>
      </c>
      <c r="B70">
        <v>523</v>
      </c>
      <c r="F70">
        <f>AVERAGE(B$794:B$804)</f>
        <v>51.409090909090907</v>
      </c>
      <c r="I70" t="s">
        <v>476</v>
      </c>
      <c r="J70">
        <v>9.5505651671696441</v>
      </c>
      <c r="K70">
        <v>22.556734497742706</v>
      </c>
      <c r="L70">
        <v>0.4234019409203662</v>
      </c>
      <c r="M70">
        <v>2.3646242515927849</v>
      </c>
      <c r="N70">
        <v>-43.787636262932352</v>
      </c>
      <c r="O70">
        <v>62.888766597271641</v>
      </c>
      <c r="P70">
        <v>0.68470740423784537</v>
      </c>
      <c r="Q70" s="12" t="s">
        <v>487</v>
      </c>
      <c r="R70">
        <v>236.18219553416756</v>
      </c>
      <c r="S70">
        <v>0.99999830951026714</v>
      </c>
      <c r="T70" s="12" t="s">
        <v>487</v>
      </c>
    </row>
    <row r="71" spans="1:20" x14ac:dyDescent="0.5">
      <c r="A71">
        <v>786.281005859375</v>
      </c>
      <c r="B71">
        <v>598</v>
      </c>
      <c r="I71" t="s">
        <v>477</v>
      </c>
      <c r="J71">
        <v>0.62098517865550762</v>
      </c>
      <c r="K71">
        <v>0.6237276552994564</v>
      </c>
      <c r="L71">
        <v>0.99560308634602379</v>
      </c>
      <c r="M71">
        <v>2.3646242515927849</v>
      </c>
      <c r="N71">
        <v>-0.85389636145469194</v>
      </c>
      <c r="O71">
        <v>2.0958667187657074</v>
      </c>
      <c r="P71">
        <v>0.35260557362157319</v>
      </c>
      <c r="Q71" s="12" t="s">
        <v>487</v>
      </c>
      <c r="R71">
        <v>100.44163318839372</v>
      </c>
      <c r="S71">
        <v>0.99814995981703425</v>
      </c>
      <c r="T71" s="12" t="s">
        <v>487</v>
      </c>
    </row>
    <row r="72" spans="1:20" x14ac:dyDescent="0.5">
      <c r="A72">
        <v>786.29302978515625</v>
      </c>
      <c r="B72">
        <v>1399</v>
      </c>
      <c r="I72" t="s">
        <v>478</v>
      </c>
      <c r="J72">
        <v>123221.94273192233</v>
      </c>
      <c r="K72">
        <v>1035640.8350735926</v>
      </c>
      <c r="L72">
        <v>0.11898134812651162</v>
      </c>
      <c r="M72">
        <v>2.3646242515927849</v>
      </c>
      <c r="N72">
        <v>-2325679.4918228984</v>
      </c>
      <c r="O72">
        <v>2572123.3772867429</v>
      </c>
      <c r="P72">
        <v>0.90863268406109099</v>
      </c>
      <c r="Q72" s="12" t="s">
        <v>487</v>
      </c>
      <c r="R72">
        <v>840.46786807013689</v>
      </c>
      <c r="S72">
        <v>0.99999999997849076</v>
      </c>
      <c r="T72" s="12" t="s">
        <v>487</v>
      </c>
    </row>
    <row r="73" spans="1:20" x14ac:dyDescent="0.5">
      <c r="A73">
        <v>786.30499267578125</v>
      </c>
      <c r="B73">
        <v>7132</v>
      </c>
      <c r="I73" t="s">
        <v>514</v>
      </c>
      <c r="J73">
        <v>11.36009658100633</v>
      </c>
      <c r="K73">
        <v>8.9574316734886956</v>
      </c>
      <c r="L73">
        <v>1.2682314523959808</v>
      </c>
      <c r="M73">
        <v>2.3646242515927849</v>
      </c>
      <c r="N73">
        <v>-9.8208635861103843</v>
      </c>
      <c r="O73">
        <v>32.54105674812304</v>
      </c>
      <c r="P73">
        <v>0.2452640264078329</v>
      </c>
      <c r="Q73" s="12" t="s">
        <v>487</v>
      </c>
      <c r="R73">
        <v>78.84996055812762</v>
      </c>
      <c r="S73">
        <v>0.98989778994060673</v>
      </c>
      <c r="T73" s="12" t="s">
        <v>487</v>
      </c>
    </row>
    <row r="74" spans="1:20" x14ac:dyDescent="0.5">
      <c r="A74">
        <v>786.3170166015625</v>
      </c>
      <c r="B74">
        <v>38490</v>
      </c>
      <c r="I74" t="s">
        <v>515</v>
      </c>
      <c r="J74">
        <v>0.68775767956394962</v>
      </c>
      <c r="K74">
        <v>2.4524943505327479</v>
      </c>
      <c r="L74">
        <v>0.28043191186742189</v>
      </c>
      <c r="M74">
        <v>2.3646242515927849</v>
      </c>
      <c r="N74">
        <v>-5.1114699386000826</v>
      </c>
      <c r="O74">
        <v>6.4869852977279816</v>
      </c>
      <c r="P74">
        <v>0.78725305448489813</v>
      </c>
      <c r="Q74" s="12" t="s">
        <v>487</v>
      </c>
      <c r="R74">
        <v>356.5927976387951</v>
      </c>
      <c r="S74">
        <v>0.99999995452656587</v>
      </c>
      <c r="T74" s="12" t="s">
        <v>487</v>
      </c>
    </row>
    <row r="75" spans="1:20" x14ac:dyDescent="0.5">
      <c r="A75">
        <v>786.33001708984375</v>
      </c>
      <c r="B75">
        <v>113300</v>
      </c>
      <c r="I75" t="s">
        <v>516</v>
      </c>
      <c r="J75">
        <v>43117.717914273271</v>
      </c>
      <c r="K75">
        <v>1035180.0509962355</v>
      </c>
      <c r="L75">
        <v>4.1652384889737479E-2</v>
      </c>
      <c r="M75">
        <v>2.3646242515927849</v>
      </c>
      <c r="N75">
        <v>-2404694.1354364809</v>
      </c>
      <c r="O75">
        <v>2490929.5712650274</v>
      </c>
      <c r="P75">
        <v>0.96793897030918152</v>
      </c>
      <c r="Q75" s="12" t="s">
        <v>487</v>
      </c>
      <c r="R75">
        <v>2400.8229124147583</v>
      </c>
      <c r="S75">
        <v>0.99999999999999822</v>
      </c>
      <c r="T75" s="12" t="s">
        <v>487</v>
      </c>
    </row>
    <row r="76" spans="1:20" x14ac:dyDescent="0.5">
      <c r="A76">
        <v>786.34197998046875</v>
      </c>
      <c r="B76">
        <v>162700</v>
      </c>
    </row>
    <row r="77" spans="1:20" x14ac:dyDescent="0.5">
      <c r="A77">
        <v>786.35400390625</v>
      </c>
      <c r="B77">
        <v>115000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39270</v>
      </c>
      <c r="I78">
        <f>MIN(I32:I34)</f>
        <v>4.1652384889737479E-2</v>
      </c>
      <c r="J78">
        <f>I30</f>
        <v>0.15253072352624886</v>
      </c>
      <c r="K78">
        <f>I28</f>
        <v>0.803104945884768</v>
      </c>
    </row>
    <row r="79" spans="1:20" x14ac:dyDescent="0.5">
      <c r="A79">
        <v>786.3790283203125</v>
      </c>
      <c r="B79">
        <v>7468</v>
      </c>
      <c r="I79">
        <f>8</f>
        <v>8</v>
      </c>
      <c r="J79">
        <f>J80*2</f>
        <v>1.4255932843038763</v>
      </c>
      <c r="K79">
        <v>2</v>
      </c>
    </row>
    <row r="80" spans="1:20" x14ac:dyDescent="0.5">
      <c r="A80">
        <v>786.3909912109375</v>
      </c>
      <c r="B80">
        <v>1892</v>
      </c>
      <c r="I80">
        <f>4</f>
        <v>4</v>
      </c>
      <c r="J80">
        <f>I31</f>
        <v>0.71279664215193816</v>
      </c>
      <c r="K80">
        <v>1.5</v>
      </c>
    </row>
    <row r="81" spans="1:11" x14ac:dyDescent="0.5">
      <c r="A81">
        <v>786.40301513671875</v>
      </c>
      <c r="B81">
        <v>1038</v>
      </c>
      <c r="I81">
        <f>2</f>
        <v>2</v>
      </c>
      <c r="J81">
        <f>J80/2</f>
        <v>0.35639832107596908</v>
      </c>
      <c r="K81">
        <v>1</v>
      </c>
    </row>
    <row r="82" spans="1:11" x14ac:dyDescent="0.5">
      <c r="A82">
        <v>786.41497802734375</v>
      </c>
      <c r="B82">
        <v>1002</v>
      </c>
    </row>
    <row r="83" spans="1:11" x14ac:dyDescent="0.5">
      <c r="A83">
        <v>786.427978515625</v>
      </c>
      <c r="B83">
        <v>937.29998779296875</v>
      </c>
    </row>
    <row r="84" spans="1:11" x14ac:dyDescent="0.5">
      <c r="A84">
        <v>786.44000244140625</v>
      </c>
      <c r="B84">
        <v>681.5</v>
      </c>
    </row>
    <row r="85" spans="1:11" x14ac:dyDescent="0.5">
      <c r="A85">
        <v>786.4520263671875</v>
      </c>
      <c r="B85">
        <v>394</v>
      </c>
    </row>
    <row r="86" spans="1:11" x14ac:dyDescent="0.5">
      <c r="A86">
        <v>786.4639892578125</v>
      </c>
      <c r="B86">
        <v>324</v>
      </c>
    </row>
    <row r="87" spans="1:11" x14ac:dyDescent="0.5">
      <c r="A87">
        <v>786.47698974609375</v>
      </c>
      <c r="B87">
        <v>384.20001220703125</v>
      </c>
    </row>
    <row r="88" spans="1:11" x14ac:dyDescent="0.5">
      <c r="A88">
        <v>786.489013671875</v>
      </c>
      <c r="B88">
        <v>408.5</v>
      </c>
    </row>
    <row r="89" spans="1:11" x14ac:dyDescent="0.5">
      <c r="A89">
        <v>786.5009765625</v>
      </c>
      <c r="B89">
        <v>336</v>
      </c>
      <c r="I89">
        <v>21515334516.222721</v>
      </c>
    </row>
    <row r="90" spans="1:11" x14ac:dyDescent="0.5">
      <c r="A90">
        <v>786.51300048828125</v>
      </c>
      <c r="B90">
        <v>259</v>
      </c>
      <c r="H90" t="s">
        <v>500</v>
      </c>
      <c r="I90">
        <f>((MIN(I24:I25)-I26)/(I98-I97))/((I26/(I96-I98)))</f>
        <v>1957.0366817037659</v>
      </c>
    </row>
    <row r="91" spans="1:11" x14ac:dyDescent="0.5">
      <c r="A91">
        <v>786.5260009765625</v>
      </c>
      <c r="B91">
        <v>249</v>
      </c>
      <c r="H91" t="s">
        <v>501</v>
      </c>
      <c r="I91">
        <f>_xlfn.F.DIST(I90,I96-I97,I96-I98,FALSE)</f>
        <v>3.6886412706975665E-15</v>
      </c>
    </row>
    <row r="92" spans="1:11" x14ac:dyDescent="0.5">
      <c r="A92">
        <v>786.53802490234375</v>
      </c>
      <c r="B92">
        <v>281.5</v>
      </c>
      <c r="I92">
        <f>ROUND(I91,3-(1+INT(LOG10(I91))))</f>
        <v>3.6899999999999996E-15</v>
      </c>
    </row>
    <row r="93" spans="1:11" x14ac:dyDescent="0.5">
      <c r="A93">
        <v>786.54998779296875</v>
      </c>
      <c r="B93">
        <v>319.5</v>
      </c>
      <c r="H93" t="s">
        <v>518</v>
      </c>
      <c r="I93">
        <f>((I26-I6)/(I99-I98))/((I6/(I96-I99)))</f>
        <v>0.25421787254374811</v>
      </c>
    </row>
    <row r="94" spans="1:11" x14ac:dyDescent="0.5">
      <c r="A94">
        <v>786.56201171875</v>
      </c>
      <c r="B94">
        <v>313.5</v>
      </c>
      <c r="H94" t="s">
        <v>519</v>
      </c>
      <c r="I94">
        <f>_xlfn.F.DIST(I93,I96-I98,I96-I99,FALSE)</f>
        <v>0.4227883276265772</v>
      </c>
    </row>
    <row r="95" spans="1:11" x14ac:dyDescent="0.5">
      <c r="A95">
        <v>786.57501220703125</v>
      </c>
      <c r="B95">
        <v>350.20001220703125</v>
      </c>
      <c r="I95">
        <f>ROUND(I94,3-(1+INT(LOG10(I94))))</f>
        <v>0.42299999999999999</v>
      </c>
    </row>
    <row r="96" spans="1:11" x14ac:dyDescent="0.5">
      <c r="A96">
        <v>786.58697509765625</v>
      </c>
      <c r="B96">
        <v>475</v>
      </c>
      <c r="H96" t="s">
        <v>499</v>
      </c>
      <c r="I96">
        <v>14</v>
      </c>
    </row>
    <row r="97" spans="1:19" x14ac:dyDescent="0.5">
      <c r="A97">
        <v>786.5989990234375</v>
      </c>
      <c r="B97">
        <v>609.5</v>
      </c>
      <c r="H97" t="s">
        <v>23</v>
      </c>
      <c r="I97">
        <v>3</v>
      </c>
      <c r="J97" t="s">
        <v>464</v>
      </c>
      <c r="K97">
        <f>AVERAGE(K101:K120)</f>
        <v>9.5721042675147208E-2</v>
      </c>
      <c r="L97">
        <f t="shared" ref="L97:P97" si="12">AVERAGE(L101:L120)</f>
        <v>200096.24857749679</v>
      </c>
      <c r="M97">
        <f t="shared" si="12"/>
        <v>5.5880022711734822</v>
      </c>
      <c r="N97">
        <f t="shared" si="12"/>
        <v>87860.878836031741</v>
      </c>
      <c r="O97">
        <f t="shared" si="12"/>
        <v>7.5463700588555209</v>
      </c>
      <c r="P97">
        <f t="shared" si="12"/>
        <v>72344.808469521435</v>
      </c>
    </row>
    <row r="98" spans="1:19" x14ac:dyDescent="0.5">
      <c r="A98">
        <v>786.61102294921875</v>
      </c>
      <c r="B98">
        <v>608</v>
      </c>
      <c r="H98" t="s">
        <v>24</v>
      </c>
      <c r="I98">
        <v>6</v>
      </c>
      <c r="J98" t="s">
        <v>465</v>
      </c>
      <c r="K98">
        <f>K99/AVERAGE(K101:K120)</f>
        <v>0.51205928809512102</v>
      </c>
      <c r="L98">
        <f t="shared" ref="L98:P98" si="13">L99/AVERAGE(L101:L120)</f>
        <v>4.7196239809199701E-2</v>
      </c>
      <c r="M98">
        <f t="shared" si="13"/>
        <v>7.1173726441174812E-2</v>
      </c>
      <c r="N98">
        <f t="shared" si="13"/>
        <v>0.25827786473614095</v>
      </c>
      <c r="O98">
        <f t="shared" si="13"/>
        <v>8.8607230325648725E-2</v>
      </c>
      <c r="P98">
        <f t="shared" si="13"/>
        <v>0.29343517049313883</v>
      </c>
    </row>
    <row r="99" spans="1:19" x14ac:dyDescent="0.5">
      <c r="A99">
        <v>786.62298583984375</v>
      </c>
      <c r="B99">
        <v>434</v>
      </c>
      <c r="H99" t="s">
        <v>1</v>
      </c>
      <c r="I99">
        <v>9</v>
      </c>
      <c r="J99" t="s">
        <v>456</v>
      </c>
      <c r="K99">
        <f>STDEV(K101:K120)</f>
        <v>4.9014848967958581E-2</v>
      </c>
      <c r="L99">
        <f t="shared" ref="L99:P99" si="14">STDEV(L101:L120)</f>
        <v>9443.7905327847729</v>
      </c>
      <c r="M99">
        <f t="shared" si="14"/>
        <v>0.397718945001165</v>
      </c>
      <c r="N99">
        <f t="shared" si="14"/>
        <v>22692.520179611074</v>
      </c>
      <c r="O99">
        <f t="shared" si="14"/>
        <v>0.66866294992759046</v>
      </c>
      <c r="P99">
        <f t="shared" si="14"/>
        <v>21228.511207547497</v>
      </c>
    </row>
    <row r="100" spans="1:19" x14ac:dyDescent="0.5">
      <c r="A100">
        <v>786.635986328125</v>
      </c>
      <c r="B100">
        <v>332.79998779296875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369.70001220703125</v>
      </c>
      <c r="J101">
        <v>1</v>
      </c>
      <c r="K101">
        <v>0.14878369063037894</v>
      </c>
      <c r="L101">
        <v>210395.33436416285</v>
      </c>
      <c r="M101">
        <v>5.9518809098477004</v>
      </c>
      <c r="N101">
        <v>90375.158049181366</v>
      </c>
      <c r="O101">
        <v>7.2840015327190111</v>
      </c>
      <c r="P101">
        <v>73627.343140390512</v>
      </c>
      <c r="Q101">
        <f>L101/SUM(P101,N101,L101)</f>
        <v>0.56195659906256668</v>
      </c>
      <c r="R101">
        <f>N101/SUM(P101,N101,L101)</f>
        <v>0.24138803557856162</v>
      </c>
      <c r="S101">
        <f>P101/SUM(P101,N101,L101)</f>
        <v>0.19665536535887185</v>
      </c>
    </row>
    <row r="102" spans="1:19" x14ac:dyDescent="0.5">
      <c r="A102">
        <v>786.65997314453125</v>
      </c>
      <c r="B102">
        <v>341.5</v>
      </c>
      <c r="J102">
        <v>2</v>
      </c>
      <c r="K102">
        <v>2.7835301921639286E-2</v>
      </c>
      <c r="L102">
        <v>202615.27061169434</v>
      </c>
      <c r="M102">
        <v>5.1591651433635457</v>
      </c>
      <c r="N102">
        <v>75367.492261646534</v>
      </c>
      <c r="O102">
        <v>7.5938985103677394</v>
      </c>
      <c r="P102">
        <v>84264.225920534504</v>
      </c>
      <c r="Q102">
        <f t="shared" ref="Q102:Q110" si="15">L102/SUM(P102,N102,L102)</f>
        <v>0.55932906795530557</v>
      </c>
      <c r="R102">
        <f t="shared" ref="R102:R110" si="16">N102/SUM(P102,N102,L102)</f>
        <v>0.20805553832921411</v>
      </c>
      <c r="S102">
        <f t="shared" ref="S102:S110" si="17">P102/SUM(P102,N102,L102)</f>
        <v>0.23261539371548032</v>
      </c>
    </row>
    <row r="103" spans="1:19" x14ac:dyDescent="0.5">
      <c r="A103">
        <v>786.6719970703125</v>
      </c>
      <c r="B103">
        <v>249</v>
      </c>
      <c r="J103">
        <v>3</v>
      </c>
      <c r="K103">
        <v>7.7009068701683406E-2</v>
      </c>
      <c r="L103">
        <v>181295.25802871163</v>
      </c>
      <c r="M103">
        <v>5.0300714657579411</v>
      </c>
      <c r="N103">
        <v>69883.232528436361</v>
      </c>
      <c r="O103">
        <v>7.4524437938267738</v>
      </c>
      <c r="P103">
        <v>87825.784042593732</v>
      </c>
      <c r="Q103">
        <f t="shared" si="15"/>
        <v>0.53478752810053731</v>
      </c>
      <c r="R103">
        <f t="shared" si="16"/>
        <v>0.20614262935459049</v>
      </c>
      <c r="S103">
        <f t="shared" si="17"/>
        <v>0.25906984254487231</v>
      </c>
    </row>
    <row r="104" spans="1:19" x14ac:dyDescent="0.5">
      <c r="A104">
        <v>786.68499755859375</v>
      </c>
      <c r="B104">
        <v>192.30000305175781</v>
      </c>
      <c r="J104">
        <v>4</v>
      </c>
      <c r="K104">
        <v>0.17093062640153039</v>
      </c>
      <c r="L104">
        <v>190190.5257142708</v>
      </c>
      <c r="M104">
        <v>5.371795974136937</v>
      </c>
      <c r="N104">
        <v>79964.875545482777</v>
      </c>
      <c r="O104">
        <v>7.5047813148622069</v>
      </c>
      <c r="P104">
        <v>71673.928099727913</v>
      </c>
      <c r="Q104">
        <f t="shared" si="15"/>
        <v>0.55639030761535035</v>
      </c>
      <c r="R104">
        <f t="shared" si="16"/>
        <v>0.23393216636887382</v>
      </c>
      <c r="S104">
        <f t="shared" si="17"/>
        <v>0.20967752601577594</v>
      </c>
    </row>
    <row r="105" spans="1:19" x14ac:dyDescent="0.5">
      <c r="A105">
        <v>786.697021484375</v>
      </c>
      <c r="B105">
        <v>174.80000305175781</v>
      </c>
      <c r="J105">
        <v>5</v>
      </c>
      <c r="K105">
        <v>0.14574149915276349</v>
      </c>
      <c r="L105">
        <v>209834.52810971596</v>
      </c>
      <c r="M105">
        <v>5.3510064464666476</v>
      </c>
      <c r="N105">
        <v>76209.827992317165</v>
      </c>
      <c r="O105">
        <v>7.5561026948957899</v>
      </c>
      <c r="P105">
        <v>68221.540949327158</v>
      </c>
      <c r="Q105">
        <f t="shared" si="15"/>
        <v>0.59230800891708424</v>
      </c>
      <c r="R105">
        <f t="shared" si="16"/>
        <v>0.2151204183824347</v>
      </c>
      <c r="S105">
        <f t="shared" si="17"/>
        <v>0.19257157270048103</v>
      </c>
    </row>
    <row r="106" spans="1:19" x14ac:dyDescent="0.5">
      <c r="A106">
        <v>786.708984375</v>
      </c>
      <c r="B106">
        <v>264.5</v>
      </c>
      <c r="J106">
        <v>6</v>
      </c>
      <c r="K106">
        <v>4.9643286249898153E-2</v>
      </c>
      <c r="L106">
        <v>205211.30315055646</v>
      </c>
      <c r="M106">
        <v>5.3362380056823104</v>
      </c>
      <c r="N106">
        <v>79493.528282447573</v>
      </c>
      <c r="O106">
        <v>7.5699609269910022</v>
      </c>
      <c r="P106">
        <v>72921.845174157119</v>
      </c>
      <c r="Q106">
        <f t="shared" si="15"/>
        <v>0.57381430573752468</v>
      </c>
      <c r="R106">
        <f t="shared" si="16"/>
        <v>0.22228075667232197</v>
      </c>
      <c r="S106">
        <f t="shared" si="17"/>
        <v>0.20390493759015324</v>
      </c>
    </row>
    <row r="107" spans="1:19" x14ac:dyDescent="0.5">
      <c r="A107">
        <v>786.72100830078125</v>
      </c>
      <c r="B107">
        <v>430.29998779296875</v>
      </c>
      <c r="J107">
        <v>7</v>
      </c>
      <c r="K107">
        <v>4.6861633873242541E-2</v>
      </c>
      <c r="L107">
        <v>206021.10152587664</v>
      </c>
      <c r="M107">
        <v>5.9243567365768302</v>
      </c>
      <c r="N107">
        <v>90409.606333514996</v>
      </c>
      <c r="O107">
        <v>7.0861460017280011</v>
      </c>
      <c r="P107">
        <v>80893.75003010167</v>
      </c>
      <c r="Q107">
        <f t="shared" si="15"/>
        <v>0.54600516138875332</v>
      </c>
      <c r="R107">
        <f t="shared" si="16"/>
        <v>0.23960706612872992</v>
      </c>
      <c r="S107">
        <f t="shared" si="17"/>
        <v>0.21438777248251675</v>
      </c>
    </row>
    <row r="108" spans="1:19" x14ac:dyDescent="0.5">
      <c r="A108">
        <v>786.7340087890625</v>
      </c>
      <c r="B108">
        <v>506.5</v>
      </c>
      <c r="J108">
        <v>8</v>
      </c>
      <c r="K108">
        <v>0.10933951649682813</v>
      </c>
      <c r="L108">
        <v>205302.82347536233</v>
      </c>
      <c r="M108">
        <v>5.8805588614579518</v>
      </c>
      <c r="N108">
        <v>90427.712199971531</v>
      </c>
      <c r="O108">
        <v>6.9711595213597244</v>
      </c>
      <c r="P108">
        <v>79762.452634312634</v>
      </c>
      <c r="Q108">
        <f t="shared" si="15"/>
        <v>0.54675541186420618</v>
      </c>
      <c r="R108">
        <f t="shared" si="16"/>
        <v>0.24082397012804199</v>
      </c>
      <c r="S108">
        <f t="shared" si="17"/>
        <v>0.2124206180077518</v>
      </c>
    </row>
    <row r="109" spans="1:19" x14ac:dyDescent="0.5">
      <c r="A109">
        <v>786.7459716796875</v>
      </c>
      <c r="B109">
        <v>433</v>
      </c>
      <c r="J109">
        <v>9</v>
      </c>
      <c r="K109">
        <v>0.1122079672758009</v>
      </c>
      <c r="L109">
        <v>193552.67336471385</v>
      </c>
      <c r="M109">
        <v>6.2430433932785814</v>
      </c>
      <c r="N109">
        <v>149153.12997514257</v>
      </c>
      <c r="O109">
        <v>9.3371515582315503</v>
      </c>
      <c r="P109">
        <v>15323.788566486754</v>
      </c>
      <c r="Q109">
        <f t="shared" si="15"/>
        <v>0.54060523973489105</v>
      </c>
      <c r="R109">
        <f t="shared" si="16"/>
        <v>0.41659441941927383</v>
      </c>
      <c r="S109">
        <f t="shared" si="17"/>
        <v>4.2800340845835158E-2</v>
      </c>
    </row>
    <row r="110" spans="1:19" x14ac:dyDescent="0.5">
      <c r="A110">
        <v>786.75799560546875</v>
      </c>
      <c r="B110">
        <v>347.5</v>
      </c>
      <c r="J110">
        <v>10</v>
      </c>
      <c r="K110">
        <v>6.885783604770683E-2</v>
      </c>
      <c r="L110">
        <v>196543.6674299032</v>
      </c>
      <c r="M110">
        <v>5.6319057751663752</v>
      </c>
      <c r="N110">
        <v>77324.225192176484</v>
      </c>
      <c r="O110">
        <v>7.1080547335734074</v>
      </c>
      <c r="P110">
        <v>88933.426137582122</v>
      </c>
      <c r="Q110">
        <f t="shared" si="15"/>
        <v>0.54173912074477271</v>
      </c>
      <c r="R110">
        <f t="shared" si="16"/>
        <v>0.21313104774958114</v>
      </c>
      <c r="S110">
        <f t="shared" si="17"/>
        <v>0.24512983150564616</v>
      </c>
    </row>
    <row r="111" spans="1:19" x14ac:dyDescent="0.5">
      <c r="A111">
        <v>786.77001953125</v>
      </c>
      <c r="B111">
        <v>444.20001220703125</v>
      </c>
      <c r="J111">
        <v>11</v>
      </c>
    </row>
    <row r="112" spans="1:19" x14ac:dyDescent="0.5">
      <c r="A112">
        <v>786.78302001953125</v>
      </c>
      <c r="B112">
        <v>742</v>
      </c>
      <c r="J112">
        <v>12</v>
      </c>
    </row>
    <row r="113" spans="1:10" x14ac:dyDescent="0.5">
      <c r="A113">
        <v>786.79498291015625</v>
      </c>
      <c r="B113">
        <v>1564</v>
      </c>
      <c r="J113">
        <v>13</v>
      </c>
    </row>
    <row r="114" spans="1:10" x14ac:dyDescent="0.5">
      <c r="A114">
        <v>786.8070068359375</v>
      </c>
      <c r="B114">
        <v>5813</v>
      </c>
      <c r="J114">
        <v>14</v>
      </c>
    </row>
    <row r="115" spans="1:10" x14ac:dyDescent="0.5">
      <c r="A115">
        <v>786.8189697265625</v>
      </c>
      <c r="B115">
        <v>24120</v>
      </c>
      <c r="J115">
        <v>15</v>
      </c>
    </row>
    <row r="116" spans="1:10" x14ac:dyDescent="0.5">
      <c r="A116">
        <v>786.83197021484375</v>
      </c>
      <c r="B116">
        <v>59010</v>
      </c>
      <c r="J116">
        <v>16</v>
      </c>
    </row>
    <row r="117" spans="1:10" x14ac:dyDescent="0.5">
      <c r="A117">
        <v>786.843994140625</v>
      </c>
      <c r="B117">
        <v>77510</v>
      </c>
      <c r="J117">
        <v>17</v>
      </c>
    </row>
    <row r="118" spans="1:10" x14ac:dyDescent="0.5">
      <c r="A118">
        <v>786.85601806640625</v>
      </c>
      <c r="B118">
        <v>54750</v>
      </c>
      <c r="J118">
        <v>18</v>
      </c>
    </row>
    <row r="119" spans="1:10" x14ac:dyDescent="0.5">
      <c r="A119">
        <v>786.86798095703125</v>
      </c>
      <c r="B119">
        <v>20420</v>
      </c>
      <c r="J119">
        <v>19</v>
      </c>
    </row>
    <row r="120" spans="1:10" x14ac:dyDescent="0.5">
      <c r="A120">
        <v>786.8809814453125</v>
      </c>
      <c r="B120">
        <v>4403</v>
      </c>
      <c r="J120">
        <v>20</v>
      </c>
    </row>
    <row r="121" spans="1:10" x14ac:dyDescent="0.5">
      <c r="A121">
        <v>786.89300537109375</v>
      </c>
      <c r="B121">
        <v>1288</v>
      </c>
    </row>
    <row r="122" spans="1:10" x14ac:dyDescent="0.5">
      <c r="A122">
        <v>786.905029296875</v>
      </c>
      <c r="B122">
        <v>722.5</v>
      </c>
    </row>
    <row r="123" spans="1:10" x14ac:dyDescent="0.5">
      <c r="A123">
        <v>786.9169921875</v>
      </c>
      <c r="B123">
        <v>480.5</v>
      </c>
    </row>
    <row r="124" spans="1:10" x14ac:dyDescent="0.5">
      <c r="A124">
        <v>786.92999267578125</v>
      </c>
      <c r="B124">
        <v>431</v>
      </c>
    </row>
    <row r="125" spans="1:10" x14ac:dyDescent="0.5">
      <c r="A125">
        <v>786.9420166015625</v>
      </c>
      <c r="B125">
        <v>362</v>
      </c>
    </row>
    <row r="126" spans="1:10" x14ac:dyDescent="0.5">
      <c r="A126">
        <v>786.9539794921875</v>
      </c>
      <c r="B126">
        <v>226.5</v>
      </c>
    </row>
    <row r="127" spans="1:10" x14ac:dyDescent="0.5">
      <c r="A127">
        <v>786.96600341796875</v>
      </c>
      <c r="B127">
        <v>152</v>
      </c>
    </row>
    <row r="128" spans="1:10" x14ac:dyDescent="0.5">
      <c r="A128">
        <v>786.97900390625</v>
      </c>
      <c r="B128">
        <v>150.5</v>
      </c>
    </row>
    <row r="129" spans="1:2" x14ac:dyDescent="0.5">
      <c r="A129">
        <v>786.99102783203125</v>
      </c>
      <c r="B129">
        <v>188.30000305175781</v>
      </c>
    </row>
    <row r="130" spans="1:2" x14ac:dyDescent="0.5">
      <c r="A130">
        <v>787.00299072265625</v>
      </c>
      <c r="B130">
        <v>249.80000305175781</v>
      </c>
    </row>
    <row r="131" spans="1:2" x14ac:dyDescent="0.5">
      <c r="A131">
        <v>787.0150146484375</v>
      </c>
      <c r="B131">
        <v>233</v>
      </c>
    </row>
    <row r="132" spans="1:2" x14ac:dyDescent="0.5">
      <c r="A132">
        <v>787.02801513671875</v>
      </c>
      <c r="B132">
        <v>157.5</v>
      </c>
    </row>
    <row r="133" spans="1:2" x14ac:dyDescent="0.5">
      <c r="A133">
        <v>787.03997802734375</v>
      </c>
      <c r="B133">
        <v>125.80000305175781</v>
      </c>
    </row>
    <row r="134" spans="1:2" x14ac:dyDescent="0.5">
      <c r="A134">
        <v>787.052001953125</v>
      </c>
      <c r="B134">
        <v>128.5</v>
      </c>
    </row>
    <row r="135" spans="1:2" x14ac:dyDescent="0.5">
      <c r="A135">
        <v>787.06402587890625</v>
      </c>
      <c r="B135">
        <v>102.5</v>
      </c>
    </row>
    <row r="136" spans="1:2" x14ac:dyDescent="0.5">
      <c r="A136">
        <v>787.0770263671875</v>
      </c>
      <c r="B136">
        <v>88</v>
      </c>
    </row>
    <row r="137" spans="1:2" x14ac:dyDescent="0.5">
      <c r="A137">
        <v>787.0889892578125</v>
      </c>
      <c r="B137">
        <v>151.80000305175781</v>
      </c>
    </row>
    <row r="138" spans="1:2" x14ac:dyDescent="0.5">
      <c r="A138">
        <v>787.10101318359375</v>
      </c>
      <c r="B138">
        <v>250</v>
      </c>
    </row>
    <row r="139" spans="1:2" x14ac:dyDescent="0.5">
      <c r="A139">
        <v>787.11297607421875</v>
      </c>
      <c r="B139">
        <v>318.5</v>
      </c>
    </row>
    <row r="140" spans="1:2" x14ac:dyDescent="0.5">
      <c r="A140">
        <v>787.1259765625</v>
      </c>
      <c r="B140">
        <v>330.29998779296875</v>
      </c>
    </row>
    <row r="141" spans="1:2" x14ac:dyDescent="0.5">
      <c r="A141">
        <v>787.13800048828125</v>
      </c>
      <c r="B141">
        <v>293.5</v>
      </c>
    </row>
    <row r="142" spans="1:2" x14ac:dyDescent="0.5">
      <c r="A142">
        <v>787.1500244140625</v>
      </c>
      <c r="B142">
        <v>208.5</v>
      </c>
    </row>
    <row r="143" spans="1:2" x14ac:dyDescent="0.5">
      <c r="A143">
        <v>787.1619873046875</v>
      </c>
      <c r="B143">
        <v>149</v>
      </c>
    </row>
    <row r="144" spans="1:2" x14ac:dyDescent="0.5">
      <c r="A144">
        <v>787.17498779296875</v>
      </c>
      <c r="B144">
        <v>139.80000305175781</v>
      </c>
    </row>
    <row r="145" spans="1:2" x14ac:dyDescent="0.5">
      <c r="A145">
        <v>787.18701171875</v>
      </c>
      <c r="B145">
        <v>133.30000305175781</v>
      </c>
    </row>
    <row r="146" spans="1:2" x14ac:dyDescent="0.5">
      <c r="A146">
        <v>787.198974609375</v>
      </c>
      <c r="B146">
        <v>164.80000305175781</v>
      </c>
    </row>
    <row r="147" spans="1:2" x14ac:dyDescent="0.5">
      <c r="A147">
        <v>787.21099853515625</v>
      </c>
      <c r="B147">
        <v>168.5</v>
      </c>
    </row>
    <row r="148" spans="1:2" x14ac:dyDescent="0.5">
      <c r="A148">
        <v>787.2239990234375</v>
      </c>
      <c r="B148">
        <v>144.80000305175781</v>
      </c>
    </row>
    <row r="149" spans="1:2" x14ac:dyDescent="0.5">
      <c r="A149">
        <v>787.23602294921875</v>
      </c>
      <c r="B149">
        <v>193.5</v>
      </c>
    </row>
    <row r="150" spans="1:2" x14ac:dyDescent="0.5">
      <c r="A150">
        <v>787.24798583984375</v>
      </c>
      <c r="B150">
        <v>235</v>
      </c>
    </row>
    <row r="151" spans="1:2" x14ac:dyDescent="0.5">
      <c r="A151">
        <v>787.260009765625</v>
      </c>
      <c r="B151">
        <v>222.5</v>
      </c>
    </row>
    <row r="152" spans="1:2" x14ac:dyDescent="0.5">
      <c r="A152">
        <v>787.27301025390625</v>
      </c>
      <c r="B152">
        <v>249.30000305175781</v>
      </c>
    </row>
    <row r="153" spans="1:2" x14ac:dyDescent="0.5">
      <c r="A153">
        <v>787.28497314453125</v>
      </c>
      <c r="B153">
        <v>428</v>
      </c>
    </row>
    <row r="154" spans="1:2" x14ac:dyDescent="0.5">
      <c r="A154">
        <v>787.2969970703125</v>
      </c>
      <c r="B154">
        <v>1201</v>
      </c>
    </row>
    <row r="155" spans="1:2" x14ac:dyDescent="0.5">
      <c r="A155">
        <v>787.30902099609375</v>
      </c>
      <c r="B155">
        <v>3990</v>
      </c>
    </row>
    <row r="156" spans="1:2" x14ac:dyDescent="0.5">
      <c r="A156">
        <v>787.322021484375</v>
      </c>
      <c r="B156">
        <v>12430</v>
      </c>
    </row>
    <row r="157" spans="1:2" x14ac:dyDescent="0.5">
      <c r="A157">
        <v>787.333984375</v>
      </c>
      <c r="B157">
        <v>26910</v>
      </c>
    </row>
    <row r="158" spans="1:2" x14ac:dyDescent="0.5">
      <c r="A158">
        <v>787.34600830078125</v>
      </c>
      <c r="B158">
        <v>34900</v>
      </c>
    </row>
    <row r="159" spans="1:2" x14ac:dyDescent="0.5">
      <c r="A159">
        <v>787.35797119140625</v>
      </c>
      <c r="B159">
        <v>26510</v>
      </c>
    </row>
    <row r="160" spans="1:2" x14ac:dyDescent="0.5">
      <c r="A160">
        <v>787.3709716796875</v>
      </c>
      <c r="B160">
        <v>12220</v>
      </c>
    </row>
    <row r="161" spans="1:2" x14ac:dyDescent="0.5">
      <c r="A161">
        <v>787.38299560546875</v>
      </c>
      <c r="B161">
        <v>3865</v>
      </c>
    </row>
    <row r="162" spans="1:2" x14ac:dyDescent="0.5">
      <c r="A162">
        <v>787.39501953125</v>
      </c>
      <c r="B162">
        <v>1049</v>
      </c>
    </row>
    <row r="163" spans="1:2" x14ac:dyDescent="0.5">
      <c r="A163">
        <v>787.406982421875</v>
      </c>
      <c r="B163">
        <v>407.20001220703125</v>
      </c>
    </row>
    <row r="164" spans="1:2" x14ac:dyDescent="0.5">
      <c r="A164">
        <v>787.41998291015625</v>
      </c>
      <c r="B164">
        <v>310</v>
      </c>
    </row>
    <row r="165" spans="1:2" x14ac:dyDescent="0.5">
      <c r="A165">
        <v>787.4320068359375</v>
      </c>
      <c r="B165">
        <v>236.80000305175781</v>
      </c>
    </row>
    <row r="166" spans="1:2" x14ac:dyDescent="0.5">
      <c r="A166">
        <v>787.4439697265625</v>
      </c>
      <c r="B166">
        <v>186</v>
      </c>
    </row>
    <row r="167" spans="1:2" x14ac:dyDescent="0.5">
      <c r="A167">
        <v>787.45599365234375</v>
      </c>
      <c r="B167">
        <v>159</v>
      </c>
    </row>
    <row r="168" spans="1:2" x14ac:dyDescent="0.5">
      <c r="A168">
        <v>787.468994140625</v>
      </c>
      <c r="B168">
        <v>125.5</v>
      </c>
    </row>
    <row r="169" spans="1:2" x14ac:dyDescent="0.5">
      <c r="A169">
        <v>787.48101806640625</v>
      </c>
      <c r="B169">
        <v>110.5</v>
      </c>
    </row>
    <row r="170" spans="1:2" x14ac:dyDescent="0.5">
      <c r="A170">
        <v>787.49298095703125</v>
      </c>
      <c r="B170">
        <v>129.30000305175781</v>
      </c>
    </row>
    <row r="171" spans="1:2" x14ac:dyDescent="0.5">
      <c r="A171">
        <v>787.5050048828125</v>
      </c>
      <c r="B171">
        <v>168.30000305175781</v>
      </c>
    </row>
    <row r="172" spans="1:2" x14ac:dyDescent="0.5">
      <c r="A172">
        <v>787.51800537109375</v>
      </c>
      <c r="B172">
        <v>207</v>
      </c>
    </row>
    <row r="173" spans="1:2" x14ac:dyDescent="0.5">
      <c r="A173">
        <v>787.530029296875</v>
      </c>
      <c r="B173">
        <v>221</v>
      </c>
    </row>
    <row r="174" spans="1:2" x14ac:dyDescent="0.5">
      <c r="A174">
        <v>787.5419921875</v>
      </c>
      <c r="B174">
        <v>177.80000305175781</v>
      </c>
    </row>
    <row r="175" spans="1:2" x14ac:dyDescent="0.5">
      <c r="A175">
        <v>787.55401611328125</v>
      </c>
      <c r="B175">
        <v>110.30000305175781</v>
      </c>
    </row>
    <row r="176" spans="1:2" x14ac:dyDescent="0.5">
      <c r="A176">
        <v>787.5670166015625</v>
      </c>
      <c r="B176">
        <v>96.75</v>
      </c>
    </row>
    <row r="177" spans="1:2" x14ac:dyDescent="0.5">
      <c r="A177">
        <v>787.5789794921875</v>
      </c>
      <c r="B177">
        <v>132.5</v>
      </c>
    </row>
    <row r="178" spans="1:2" x14ac:dyDescent="0.5">
      <c r="A178">
        <v>787.59100341796875</v>
      </c>
      <c r="B178">
        <v>168</v>
      </c>
    </row>
    <row r="179" spans="1:2" x14ac:dyDescent="0.5">
      <c r="A179">
        <v>787.60302734375</v>
      </c>
      <c r="B179">
        <v>149.5</v>
      </c>
    </row>
    <row r="180" spans="1:2" x14ac:dyDescent="0.5">
      <c r="A180">
        <v>787.61602783203125</v>
      </c>
      <c r="B180">
        <v>119.5</v>
      </c>
    </row>
    <row r="181" spans="1:2" x14ac:dyDescent="0.5">
      <c r="A181">
        <v>787.62799072265625</v>
      </c>
      <c r="B181">
        <v>120</v>
      </c>
    </row>
    <row r="182" spans="1:2" x14ac:dyDescent="0.5">
      <c r="A182">
        <v>787.6400146484375</v>
      </c>
      <c r="B182">
        <v>175</v>
      </c>
    </row>
    <row r="183" spans="1:2" x14ac:dyDescent="0.5">
      <c r="A183">
        <v>787.6519775390625</v>
      </c>
      <c r="B183">
        <v>245.30000305175781</v>
      </c>
    </row>
    <row r="184" spans="1:2" x14ac:dyDescent="0.5">
      <c r="A184">
        <v>787.66497802734375</v>
      </c>
      <c r="B184">
        <v>216.30000305175781</v>
      </c>
    </row>
    <row r="185" spans="1:2" x14ac:dyDescent="0.5">
      <c r="A185">
        <v>787.677001953125</v>
      </c>
      <c r="B185">
        <v>199.5</v>
      </c>
    </row>
    <row r="186" spans="1:2" x14ac:dyDescent="0.5">
      <c r="A186">
        <v>787.68902587890625</v>
      </c>
      <c r="B186">
        <v>223.19999694824219</v>
      </c>
    </row>
    <row r="187" spans="1:2" x14ac:dyDescent="0.5">
      <c r="A187">
        <v>787.70098876953125</v>
      </c>
      <c r="B187">
        <v>192.30000305175781</v>
      </c>
    </row>
    <row r="188" spans="1:2" x14ac:dyDescent="0.5">
      <c r="A188">
        <v>787.7139892578125</v>
      </c>
      <c r="B188">
        <v>167.30000305175781</v>
      </c>
    </row>
    <row r="189" spans="1:2" x14ac:dyDescent="0.5">
      <c r="A189">
        <v>787.72601318359375</v>
      </c>
      <c r="B189">
        <v>161.5</v>
      </c>
    </row>
    <row r="190" spans="1:2" x14ac:dyDescent="0.5">
      <c r="A190">
        <v>787.73797607421875</v>
      </c>
      <c r="B190">
        <v>171.80000305175781</v>
      </c>
    </row>
    <row r="191" spans="1:2" x14ac:dyDescent="0.5">
      <c r="A191">
        <v>787.75</v>
      </c>
      <c r="B191">
        <v>218.5</v>
      </c>
    </row>
    <row r="192" spans="1:2" x14ac:dyDescent="0.5">
      <c r="A192">
        <v>787.76300048828125</v>
      </c>
      <c r="B192">
        <v>265.20001220703125</v>
      </c>
    </row>
    <row r="193" spans="1:2" x14ac:dyDescent="0.5">
      <c r="A193">
        <v>787.7750244140625</v>
      </c>
      <c r="B193">
        <v>293</v>
      </c>
    </row>
    <row r="194" spans="1:2" x14ac:dyDescent="0.5">
      <c r="A194">
        <v>787.7869873046875</v>
      </c>
      <c r="B194">
        <v>392.20001220703125</v>
      </c>
    </row>
    <row r="195" spans="1:2" x14ac:dyDescent="0.5">
      <c r="A195">
        <v>787.79901123046875</v>
      </c>
      <c r="B195">
        <v>776.79998779296875</v>
      </c>
    </row>
    <row r="196" spans="1:2" x14ac:dyDescent="0.5">
      <c r="A196">
        <v>787.81201171875</v>
      </c>
      <c r="B196">
        <v>2648</v>
      </c>
    </row>
    <row r="197" spans="1:2" x14ac:dyDescent="0.5">
      <c r="A197">
        <v>787.823974609375</v>
      </c>
      <c r="B197">
        <v>9100</v>
      </c>
    </row>
    <row r="198" spans="1:2" x14ac:dyDescent="0.5">
      <c r="A198">
        <v>787.83599853515625</v>
      </c>
      <c r="B198">
        <v>20310</v>
      </c>
    </row>
    <row r="199" spans="1:2" x14ac:dyDescent="0.5">
      <c r="A199">
        <v>787.8480224609375</v>
      </c>
      <c r="B199">
        <v>27930</v>
      </c>
    </row>
    <row r="200" spans="1:2" x14ac:dyDescent="0.5">
      <c r="A200">
        <v>787.86102294921875</v>
      </c>
      <c r="B200">
        <v>23780</v>
      </c>
    </row>
    <row r="201" spans="1:2" x14ac:dyDescent="0.5">
      <c r="A201">
        <v>787.87298583984375</v>
      </c>
      <c r="B201">
        <v>12620</v>
      </c>
    </row>
    <row r="202" spans="1:2" x14ac:dyDescent="0.5">
      <c r="A202">
        <v>787.885009765625</v>
      </c>
      <c r="B202">
        <v>4407</v>
      </c>
    </row>
    <row r="203" spans="1:2" x14ac:dyDescent="0.5">
      <c r="A203">
        <v>787.89697265625</v>
      </c>
      <c r="B203">
        <v>1163</v>
      </c>
    </row>
    <row r="204" spans="1:2" x14ac:dyDescent="0.5">
      <c r="A204">
        <v>787.90997314453125</v>
      </c>
      <c r="B204">
        <v>350</v>
      </c>
    </row>
    <row r="205" spans="1:2" x14ac:dyDescent="0.5">
      <c r="A205">
        <v>787.9219970703125</v>
      </c>
      <c r="B205">
        <v>284.5</v>
      </c>
    </row>
    <row r="206" spans="1:2" x14ac:dyDescent="0.5">
      <c r="A206">
        <v>787.93402099609375</v>
      </c>
      <c r="B206">
        <v>261</v>
      </c>
    </row>
    <row r="207" spans="1:2" x14ac:dyDescent="0.5">
      <c r="A207">
        <v>787.94598388671875</v>
      </c>
      <c r="B207">
        <v>236.5</v>
      </c>
    </row>
    <row r="208" spans="1:2" x14ac:dyDescent="0.5">
      <c r="A208">
        <v>787.958984375</v>
      </c>
      <c r="B208">
        <v>203.30000305175781</v>
      </c>
    </row>
    <row r="209" spans="1:2" x14ac:dyDescent="0.5">
      <c r="A209">
        <v>787.97100830078125</v>
      </c>
      <c r="B209">
        <v>193</v>
      </c>
    </row>
    <row r="210" spans="1:2" x14ac:dyDescent="0.5">
      <c r="A210">
        <v>787.98297119140625</v>
      </c>
      <c r="B210">
        <v>213</v>
      </c>
    </row>
    <row r="211" spans="1:2" x14ac:dyDescent="0.5">
      <c r="A211">
        <v>787.9949951171875</v>
      </c>
      <c r="B211">
        <v>172.80000305175781</v>
      </c>
    </row>
    <row r="212" spans="1:2" x14ac:dyDescent="0.5">
      <c r="A212">
        <v>788.00799560546875</v>
      </c>
      <c r="B212">
        <v>133</v>
      </c>
    </row>
    <row r="213" spans="1:2" x14ac:dyDescent="0.5">
      <c r="A213">
        <v>788.02001953125</v>
      </c>
      <c r="B213">
        <v>133.30000305175781</v>
      </c>
    </row>
    <row r="214" spans="1:2" x14ac:dyDescent="0.5">
      <c r="A214">
        <v>788.031982421875</v>
      </c>
      <c r="B214">
        <v>105.80000305175781</v>
      </c>
    </row>
    <row r="215" spans="1:2" x14ac:dyDescent="0.5">
      <c r="A215">
        <v>788.04400634765625</v>
      </c>
      <c r="B215">
        <v>99.5</v>
      </c>
    </row>
    <row r="216" spans="1:2" x14ac:dyDescent="0.5">
      <c r="A216">
        <v>788.0570068359375</v>
      </c>
      <c r="B216">
        <v>112.5</v>
      </c>
    </row>
    <row r="217" spans="1:2" x14ac:dyDescent="0.5">
      <c r="A217">
        <v>788.0689697265625</v>
      </c>
      <c r="B217">
        <v>113.80000305175781</v>
      </c>
    </row>
    <row r="218" spans="1:2" x14ac:dyDescent="0.5">
      <c r="A218">
        <v>788.08099365234375</v>
      </c>
      <c r="B218">
        <v>110.69999694824219</v>
      </c>
    </row>
    <row r="219" spans="1:2" x14ac:dyDescent="0.5">
      <c r="A219">
        <v>788.093994140625</v>
      </c>
      <c r="B219">
        <v>94.5</v>
      </c>
    </row>
    <row r="220" spans="1:2" x14ac:dyDescent="0.5">
      <c r="A220">
        <v>788.10601806640625</v>
      </c>
      <c r="B220">
        <v>147.5</v>
      </c>
    </row>
    <row r="221" spans="1:2" x14ac:dyDescent="0.5">
      <c r="A221">
        <v>788.11798095703125</v>
      </c>
      <c r="B221">
        <v>256.70001220703125</v>
      </c>
    </row>
    <row r="222" spans="1:2" x14ac:dyDescent="0.5">
      <c r="A222">
        <v>788.1300048828125</v>
      </c>
      <c r="B222">
        <v>271.5</v>
      </c>
    </row>
    <row r="223" spans="1:2" x14ac:dyDescent="0.5">
      <c r="A223">
        <v>788.14300537109375</v>
      </c>
      <c r="B223">
        <v>220.30000305175781</v>
      </c>
    </row>
    <row r="224" spans="1:2" x14ac:dyDescent="0.5">
      <c r="A224">
        <v>788.155029296875</v>
      </c>
      <c r="B224">
        <v>183</v>
      </c>
    </row>
    <row r="225" spans="1:2" x14ac:dyDescent="0.5">
      <c r="A225">
        <v>788.1669921875</v>
      </c>
      <c r="B225">
        <v>122</v>
      </c>
    </row>
    <row r="226" spans="1:2" x14ac:dyDescent="0.5">
      <c r="A226">
        <v>788.17901611328125</v>
      </c>
      <c r="B226">
        <v>91</v>
      </c>
    </row>
    <row r="227" spans="1:2" x14ac:dyDescent="0.5">
      <c r="A227">
        <v>788.1920166015625</v>
      </c>
      <c r="B227">
        <v>140.5</v>
      </c>
    </row>
    <row r="228" spans="1:2" x14ac:dyDescent="0.5">
      <c r="A228">
        <v>788.2039794921875</v>
      </c>
      <c r="B228">
        <v>177.80000305175781</v>
      </c>
    </row>
    <row r="229" spans="1:2" x14ac:dyDescent="0.5">
      <c r="A229">
        <v>788.21600341796875</v>
      </c>
      <c r="B229">
        <v>180.80000305175781</v>
      </c>
    </row>
    <row r="230" spans="1:2" x14ac:dyDescent="0.5">
      <c r="A230">
        <v>788.22802734375</v>
      </c>
      <c r="B230">
        <v>198.80000305175781</v>
      </c>
    </row>
    <row r="231" spans="1:2" x14ac:dyDescent="0.5">
      <c r="A231">
        <v>788.24102783203125</v>
      </c>
      <c r="B231">
        <v>203.80000305175781</v>
      </c>
    </row>
    <row r="232" spans="1:2" x14ac:dyDescent="0.5">
      <c r="A232">
        <v>788.25299072265625</v>
      </c>
      <c r="B232">
        <v>284.79998779296875</v>
      </c>
    </row>
    <row r="233" spans="1:2" x14ac:dyDescent="0.5">
      <c r="A233">
        <v>788.2650146484375</v>
      </c>
      <c r="B233">
        <v>446.5</v>
      </c>
    </row>
    <row r="234" spans="1:2" x14ac:dyDescent="0.5">
      <c r="A234">
        <v>788.2769775390625</v>
      </c>
      <c r="B234">
        <v>483.5</v>
      </c>
    </row>
    <row r="235" spans="1:2" x14ac:dyDescent="0.5">
      <c r="A235">
        <v>788.28997802734375</v>
      </c>
      <c r="B235">
        <v>514.79998779296875</v>
      </c>
    </row>
    <row r="236" spans="1:2" x14ac:dyDescent="0.5">
      <c r="A236">
        <v>788.302001953125</v>
      </c>
      <c r="B236">
        <v>920.70001220703125</v>
      </c>
    </row>
    <row r="237" spans="1:2" x14ac:dyDescent="0.5">
      <c r="A237">
        <v>788.31402587890625</v>
      </c>
      <c r="B237">
        <v>2863</v>
      </c>
    </row>
    <row r="238" spans="1:2" x14ac:dyDescent="0.5">
      <c r="A238">
        <v>788.32598876953125</v>
      </c>
      <c r="B238">
        <v>10730</v>
      </c>
    </row>
    <row r="239" spans="1:2" x14ac:dyDescent="0.5">
      <c r="A239">
        <v>788.3389892578125</v>
      </c>
      <c r="B239">
        <v>28070</v>
      </c>
    </row>
    <row r="240" spans="1:2" x14ac:dyDescent="0.5">
      <c r="A240">
        <v>788.35101318359375</v>
      </c>
      <c r="B240">
        <v>43740</v>
      </c>
    </row>
    <row r="241" spans="1:2" x14ac:dyDescent="0.5">
      <c r="A241">
        <v>788.36297607421875</v>
      </c>
      <c r="B241">
        <v>39770</v>
      </c>
    </row>
    <row r="242" spans="1:2" x14ac:dyDescent="0.5">
      <c r="A242">
        <v>788.375</v>
      </c>
      <c r="B242">
        <v>21290</v>
      </c>
    </row>
    <row r="243" spans="1:2" x14ac:dyDescent="0.5">
      <c r="A243">
        <v>788.38800048828125</v>
      </c>
      <c r="B243">
        <v>7492</v>
      </c>
    </row>
    <row r="244" spans="1:2" x14ac:dyDescent="0.5">
      <c r="A244">
        <v>788.4000244140625</v>
      </c>
      <c r="B244">
        <v>2373</v>
      </c>
    </row>
    <row r="245" spans="1:2" x14ac:dyDescent="0.5">
      <c r="A245">
        <v>788.4119873046875</v>
      </c>
      <c r="B245">
        <v>827.5</v>
      </c>
    </row>
    <row r="246" spans="1:2" x14ac:dyDescent="0.5">
      <c r="A246">
        <v>788.42401123046875</v>
      </c>
      <c r="B246">
        <v>436.5</v>
      </c>
    </row>
    <row r="247" spans="1:2" x14ac:dyDescent="0.5">
      <c r="A247">
        <v>788.43701171875</v>
      </c>
      <c r="B247">
        <v>396.20001220703125</v>
      </c>
    </row>
    <row r="248" spans="1:2" x14ac:dyDescent="0.5">
      <c r="A248">
        <v>788.448974609375</v>
      </c>
      <c r="B248">
        <v>430.5</v>
      </c>
    </row>
    <row r="249" spans="1:2" x14ac:dyDescent="0.5">
      <c r="A249">
        <v>788.46099853515625</v>
      </c>
      <c r="B249">
        <v>338.79998779296875</v>
      </c>
    </row>
    <row r="250" spans="1:2" x14ac:dyDescent="0.5">
      <c r="A250">
        <v>788.4739990234375</v>
      </c>
      <c r="B250">
        <v>213</v>
      </c>
    </row>
    <row r="251" spans="1:2" x14ac:dyDescent="0.5">
      <c r="A251">
        <v>788.48602294921875</v>
      </c>
      <c r="B251">
        <v>198.5</v>
      </c>
    </row>
    <row r="252" spans="1:2" x14ac:dyDescent="0.5">
      <c r="A252">
        <v>788.49798583984375</v>
      </c>
      <c r="B252">
        <v>215.19999694824219</v>
      </c>
    </row>
    <row r="253" spans="1:2" x14ac:dyDescent="0.5">
      <c r="A253">
        <v>788.510009765625</v>
      </c>
      <c r="B253">
        <v>188</v>
      </c>
    </row>
    <row r="254" spans="1:2" x14ac:dyDescent="0.5">
      <c r="A254">
        <v>788.52301025390625</v>
      </c>
      <c r="B254">
        <v>166.5</v>
      </c>
    </row>
    <row r="255" spans="1:2" x14ac:dyDescent="0.5">
      <c r="A255">
        <v>788.53497314453125</v>
      </c>
      <c r="B255">
        <v>147.19999694824219</v>
      </c>
    </row>
    <row r="256" spans="1:2" x14ac:dyDescent="0.5">
      <c r="A256">
        <v>788.5469970703125</v>
      </c>
      <c r="B256">
        <v>119.80000305175781</v>
      </c>
    </row>
    <row r="257" spans="1:2" x14ac:dyDescent="0.5">
      <c r="A257">
        <v>788.55902099609375</v>
      </c>
      <c r="B257">
        <v>98</v>
      </c>
    </row>
    <row r="258" spans="1:2" x14ac:dyDescent="0.5">
      <c r="A258">
        <v>788.572021484375</v>
      </c>
      <c r="B258">
        <v>95</v>
      </c>
    </row>
    <row r="259" spans="1:2" x14ac:dyDescent="0.5">
      <c r="A259">
        <v>788.583984375</v>
      </c>
      <c r="B259">
        <v>154.5</v>
      </c>
    </row>
    <row r="260" spans="1:2" x14ac:dyDescent="0.5">
      <c r="A260">
        <v>788.59600830078125</v>
      </c>
      <c r="B260">
        <v>200.69999694824219</v>
      </c>
    </row>
    <row r="261" spans="1:2" x14ac:dyDescent="0.5">
      <c r="A261">
        <v>788.60797119140625</v>
      </c>
      <c r="B261">
        <v>146</v>
      </c>
    </row>
    <row r="262" spans="1:2" x14ac:dyDescent="0.5">
      <c r="A262">
        <v>788.6209716796875</v>
      </c>
      <c r="B262">
        <v>103.80000305175781</v>
      </c>
    </row>
    <row r="263" spans="1:2" x14ac:dyDescent="0.5">
      <c r="A263">
        <v>788.63299560546875</v>
      </c>
      <c r="B263">
        <v>137.5</v>
      </c>
    </row>
    <row r="264" spans="1:2" x14ac:dyDescent="0.5">
      <c r="A264">
        <v>788.64501953125</v>
      </c>
      <c r="B264">
        <v>178.5</v>
      </c>
    </row>
    <row r="265" spans="1:2" x14ac:dyDescent="0.5">
      <c r="A265">
        <v>788.656982421875</v>
      </c>
      <c r="B265">
        <v>234</v>
      </c>
    </row>
    <row r="266" spans="1:2" x14ac:dyDescent="0.5">
      <c r="A266">
        <v>788.66998291015625</v>
      </c>
      <c r="B266">
        <v>285</v>
      </c>
    </row>
    <row r="267" spans="1:2" x14ac:dyDescent="0.5">
      <c r="A267">
        <v>788.6820068359375</v>
      </c>
      <c r="B267">
        <v>239.80000305175781</v>
      </c>
    </row>
    <row r="268" spans="1:2" x14ac:dyDescent="0.5">
      <c r="A268">
        <v>788.6939697265625</v>
      </c>
      <c r="B268">
        <v>149.80000305175781</v>
      </c>
    </row>
    <row r="269" spans="1:2" x14ac:dyDescent="0.5">
      <c r="A269">
        <v>788.70599365234375</v>
      </c>
      <c r="B269">
        <v>145.80000305175781</v>
      </c>
    </row>
    <row r="270" spans="1:2" x14ac:dyDescent="0.5">
      <c r="A270">
        <v>788.718994140625</v>
      </c>
      <c r="B270">
        <v>223.5</v>
      </c>
    </row>
    <row r="271" spans="1:2" x14ac:dyDescent="0.5">
      <c r="A271">
        <v>788.73101806640625</v>
      </c>
      <c r="B271">
        <v>310.5</v>
      </c>
    </row>
    <row r="272" spans="1:2" x14ac:dyDescent="0.5">
      <c r="A272">
        <v>788.74298095703125</v>
      </c>
      <c r="B272">
        <v>339.5</v>
      </c>
    </row>
    <row r="273" spans="1:2" x14ac:dyDescent="0.5">
      <c r="A273">
        <v>788.7550048828125</v>
      </c>
      <c r="B273">
        <v>310.70001220703125</v>
      </c>
    </row>
    <row r="274" spans="1:2" x14ac:dyDescent="0.5">
      <c r="A274">
        <v>788.76800537109375</v>
      </c>
      <c r="B274">
        <v>291</v>
      </c>
    </row>
    <row r="275" spans="1:2" x14ac:dyDescent="0.5">
      <c r="A275">
        <v>788.780029296875</v>
      </c>
      <c r="B275">
        <v>371.70001220703125</v>
      </c>
    </row>
    <row r="276" spans="1:2" x14ac:dyDescent="0.5">
      <c r="A276">
        <v>788.7919921875</v>
      </c>
      <c r="B276">
        <v>651.79998779296875</v>
      </c>
    </row>
    <row r="277" spans="1:2" x14ac:dyDescent="0.5">
      <c r="A277">
        <v>788.80499267578125</v>
      </c>
      <c r="B277">
        <v>1226</v>
      </c>
    </row>
    <row r="278" spans="1:2" x14ac:dyDescent="0.5">
      <c r="A278">
        <v>788.8170166015625</v>
      </c>
      <c r="B278">
        <v>3170</v>
      </c>
    </row>
    <row r="279" spans="1:2" x14ac:dyDescent="0.5">
      <c r="A279">
        <v>788.8289794921875</v>
      </c>
      <c r="B279">
        <v>12500</v>
      </c>
    </row>
    <row r="280" spans="1:2" x14ac:dyDescent="0.5">
      <c r="A280">
        <v>788.84100341796875</v>
      </c>
      <c r="B280">
        <v>39470</v>
      </c>
    </row>
    <row r="281" spans="1:2" x14ac:dyDescent="0.5">
      <c r="A281">
        <v>788.85400390625</v>
      </c>
      <c r="B281">
        <v>67410</v>
      </c>
    </row>
    <row r="282" spans="1:2" x14ac:dyDescent="0.5">
      <c r="A282">
        <v>788.86602783203125</v>
      </c>
      <c r="B282">
        <v>61210</v>
      </c>
    </row>
    <row r="283" spans="1:2" x14ac:dyDescent="0.5">
      <c r="A283">
        <v>788.87799072265625</v>
      </c>
      <c r="B283">
        <v>30710</v>
      </c>
    </row>
    <row r="284" spans="1:2" x14ac:dyDescent="0.5">
      <c r="A284">
        <v>788.8900146484375</v>
      </c>
      <c r="B284">
        <v>9356</v>
      </c>
    </row>
    <row r="285" spans="1:2" x14ac:dyDescent="0.5">
      <c r="A285">
        <v>788.90301513671875</v>
      </c>
      <c r="B285">
        <v>2302</v>
      </c>
    </row>
    <row r="286" spans="1:2" x14ac:dyDescent="0.5">
      <c r="A286">
        <v>788.91497802734375</v>
      </c>
      <c r="B286">
        <v>832.20001220703125</v>
      </c>
    </row>
    <row r="287" spans="1:2" x14ac:dyDescent="0.5">
      <c r="A287">
        <v>788.927001953125</v>
      </c>
      <c r="B287">
        <v>633.5</v>
      </c>
    </row>
    <row r="288" spans="1:2" x14ac:dyDescent="0.5">
      <c r="A288">
        <v>788.93902587890625</v>
      </c>
      <c r="B288">
        <v>641.5</v>
      </c>
    </row>
    <row r="289" spans="1:2" x14ac:dyDescent="0.5">
      <c r="A289">
        <v>788.9520263671875</v>
      </c>
      <c r="B289">
        <v>506.70001220703125</v>
      </c>
    </row>
    <row r="290" spans="1:2" x14ac:dyDescent="0.5">
      <c r="A290">
        <v>788.9639892578125</v>
      </c>
      <c r="B290">
        <v>313.5</v>
      </c>
    </row>
    <row r="291" spans="1:2" x14ac:dyDescent="0.5">
      <c r="A291">
        <v>788.97601318359375</v>
      </c>
      <c r="B291">
        <v>255.30000305175781</v>
      </c>
    </row>
    <row r="292" spans="1:2" x14ac:dyDescent="0.5">
      <c r="A292">
        <v>788.98797607421875</v>
      </c>
      <c r="B292">
        <v>221.19999694824219</v>
      </c>
    </row>
    <row r="293" spans="1:2" x14ac:dyDescent="0.5">
      <c r="A293">
        <v>789.0009765625</v>
      </c>
      <c r="B293">
        <v>203</v>
      </c>
    </row>
    <row r="294" spans="1:2" x14ac:dyDescent="0.5">
      <c r="A294">
        <v>789.01300048828125</v>
      </c>
      <c r="B294">
        <v>211</v>
      </c>
    </row>
    <row r="295" spans="1:2" x14ac:dyDescent="0.5">
      <c r="A295">
        <v>789.0250244140625</v>
      </c>
      <c r="B295">
        <v>179</v>
      </c>
    </row>
    <row r="296" spans="1:2" x14ac:dyDescent="0.5">
      <c r="A296">
        <v>789.0369873046875</v>
      </c>
      <c r="B296">
        <v>144.5</v>
      </c>
    </row>
    <row r="297" spans="1:2" x14ac:dyDescent="0.5">
      <c r="A297">
        <v>789.04998779296875</v>
      </c>
      <c r="B297">
        <v>144</v>
      </c>
    </row>
    <row r="298" spans="1:2" x14ac:dyDescent="0.5">
      <c r="A298">
        <v>789.06201171875</v>
      </c>
      <c r="B298">
        <v>171.5</v>
      </c>
    </row>
    <row r="299" spans="1:2" x14ac:dyDescent="0.5">
      <c r="A299">
        <v>789.073974609375</v>
      </c>
      <c r="B299">
        <v>210.5</v>
      </c>
    </row>
    <row r="300" spans="1:2" x14ac:dyDescent="0.5">
      <c r="A300">
        <v>789.08599853515625</v>
      </c>
      <c r="B300">
        <v>189</v>
      </c>
    </row>
    <row r="301" spans="1:2" x14ac:dyDescent="0.5">
      <c r="A301">
        <v>789.0989990234375</v>
      </c>
      <c r="B301">
        <v>124.19999694824219</v>
      </c>
    </row>
    <row r="302" spans="1:2" x14ac:dyDescent="0.5">
      <c r="A302">
        <v>789.11102294921875</v>
      </c>
      <c r="B302">
        <v>113</v>
      </c>
    </row>
    <row r="303" spans="1:2" x14ac:dyDescent="0.5">
      <c r="A303">
        <v>789.12298583984375</v>
      </c>
      <c r="B303">
        <v>129.5</v>
      </c>
    </row>
    <row r="304" spans="1:2" x14ac:dyDescent="0.5">
      <c r="A304">
        <v>789.135986328125</v>
      </c>
      <c r="B304">
        <v>129.80000305175781</v>
      </c>
    </row>
    <row r="305" spans="1:2" x14ac:dyDescent="0.5">
      <c r="A305">
        <v>789.14801025390625</v>
      </c>
      <c r="B305">
        <v>198.5</v>
      </c>
    </row>
    <row r="306" spans="1:2" x14ac:dyDescent="0.5">
      <c r="A306">
        <v>789.15997314453125</v>
      </c>
      <c r="B306">
        <v>306.70001220703125</v>
      </c>
    </row>
    <row r="307" spans="1:2" x14ac:dyDescent="0.5">
      <c r="A307">
        <v>789.1719970703125</v>
      </c>
      <c r="B307">
        <v>299</v>
      </c>
    </row>
    <row r="308" spans="1:2" x14ac:dyDescent="0.5">
      <c r="A308">
        <v>789.18499755859375</v>
      </c>
      <c r="B308">
        <v>235.69999694824219</v>
      </c>
    </row>
    <row r="309" spans="1:2" x14ac:dyDescent="0.5">
      <c r="A309">
        <v>789.197021484375</v>
      </c>
      <c r="B309">
        <v>207.5</v>
      </c>
    </row>
    <row r="310" spans="1:2" x14ac:dyDescent="0.5">
      <c r="A310">
        <v>789.208984375</v>
      </c>
      <c r="B310">
        <v>230.80000305175781</v>
      </c>
    </row>
    <row r="311" spans="1:2" x14ac:dyDescent="0.5">
      <c r="A311">
        <v>789.22100830078125</v>
      </c>
      <c r="B311">
        <v>314.29998779296875</v>
      </c>
    </row>
    <row r="312" spans="1:2" x14ac:dyDescent="0.5">
      <c r="A312">
        <v>789.2340087890625</v>
      </c>
      <c r="B312">
        <v>329.70001220703125</v>
      </c>
    </row>
    <row r="313" spans="1:2" x14ac:dyDescent="0.5">
      <c r="A313">
        <v>789.2459716796875</v>
      </c>
      <c r="B313">
        <v>277.29998779296875</v>
      </c>
    </row>
    <row r="314" spans="1:2" x14ac:dyDescent="0.5">
      <c r="A314">
        <v>789.25799560546875</v>
      </c>
      <c r="B314">
        <v>303.5</v>
      </c>
    </row>
    <row r="315" spans="1:2" x14ac:dyDescent="0.5">
      <c r="A315">
        <v>789.27099609375</v>
      </c>
      <c r="B315">
        <v>396.70001220703125</v>
      </c>
    </row>
    <row r="316" spans="1:2" x14ac:dyDescent="0.5">
      <c r="A316">
        <v>789.28302001953125</v>
      </c>
      <c r="B316">
        <v>460.29998779296875</v>
      </c>
    </row>
    <row r="317" spans="1:2" x14ac:dyDescent="0.5">
      <c r="A317">
        <v>789.29498291015625</v>
      </c>
      <c r="B317">
        <v>562.5</v>
      </c>
    </row>
    <row r="318" spans="1:2" x14ac:dyDescent="0.5">
      <c r="A318">
        <v>789.3070068359375</v>
      </c>
      <c r="B318">
        <v>892.79998779296875</v>
      </c>
    </row>
    <row r="319" spans="1:2" x14ac:dyDescent="0.5">
      <c r="A319">
        <v>789.32000732421875</v>
      </c>
      <c r="B319">
        <v>2682</v>
      </c>
    </row>
    <row r="320" spans="1:2" x14ac:dyDescent="0.5">
      <c r="A320">
        <v>789.33197021484375</v>
      </c>
      <c r="B320">
        <v>13230</v>
      </c>
    </row>
    <row r="321" spans="1:2" x14ac:dyDescent="0.5">
      <c r="A321">
        <v>789.343994140625</v>
      </c>
      <c r="B321">
        <v>43510</v>
      </c>
    </row>
    <row r="322" spans="1:2" x14ac:dyDescent="0.5">
      <c r="A322">
        <v>789.35601806640625</v>
      </c>
      <c r="B322">
        <v>76390</v>
      </c>
    </row>
    <row r="323" spans="1:2" x14ac:dyDescent="0.5">
      <c r="A323">
        <v>789.3690185546875</v>
      </c>
      <c r="B323">
        <v>72050</v>
      </c>
    </row>
    <row r="324" spans="1:2" x14ac:dyDescent="0.5">
      <c r="A324">
        <v>789.3809814453125</v>
      </c>
      <c r="B324">
        <v>36640</v>
      </c>
    </row>
    <row r="325" spans="1:2" x14ac:dyDescent="0.5">
      <c r="A325">
        <v>789.39300537109375</v>
      </c>
      <c r="B325">
        <v>10420</v>
      </c>
    </row>
    <row r="326" spans="1:2" x14ac:dyDescent="0.5">
      <c r="A326">
        <v>789.405029296875</v>
      </c>
      <c r="B326">
        <v>2342</v>
      </c>
    </row>
    <row r="327" spans="1:2" x14ac:dyDescent="0.5">
      <c r="A327">
        <v>789.41802978515625</v>
      </c>
      <c r="B327">
        <v>842</v>
      </c>
    </row>
    <row r="328" spans="1:2" x14ac:dyDescent="0.5">
      <c r="A328">
        <v>789.42999267578125</v>
      </c>
      <c r="B328">
        <v>693.5</v>
      </c>
    </row>
    <row r="329" spans="1:2" x14ac:dyDescent="0.5">
      <c r="A329">
        <v>789.4420166015625</v>
      </c>
      <c r="B329">
        <v>676.79998779296875</v>
      </c>
    </row>
    <row r="330" spans="1:2" x14ac:dyDescent="0.5">
      <c r="A330">
        <v>789.4539794921875</v>
      </c>
      <c r="B330">
        <v>521.29998779296875</v>
      </c>
    </row>
    <row r="331" spans="1:2" x14ac:dyDescent="0.5">
      <c r="A331">
        <v>789.46697998046875</v>
      </c>
      <c r="B331">
        <v>325.20001220703125</v>
      </c>
    </row>
    <row r="332" spans="1:2" x14ac:dyDescent="0.5">
      <c r="A332">
        <v>789.47900390625</v>
      </c>
      <c r="B332">
        <v>308.70001220703125</v>
      </c>
    </row>
    <row r="333" spans="1:2" x14ac:dyDescent="0.5">
      <c r="A333">
        <v>789.49102783203125</v>
      </c>
      <c r="B333">
        <v>419.70001220703125</v>
      </c>
    </row>
    <row r="334" spans="1:2" x14ac:dyDescent="0.5">
      <c r="A334">
        <v>789.5040283203125</v>
      </c>
      <c r="B334">
        <v>406</v>
      </c>
    </row>
    <row r="335" spans="1:2" x14ac:dyDescent="0.5">
      <c r="A335">
        <v>789.5159912109375</v>
      </c>
      <c r="B335">
        <v>263.20001220703125</v>
      </c>
    </row>
    <row r="336" spans="1:2" x14ac:dyDescent="0.5">
      <c r="A336">
        <v>789.52801513671875</v>
      </c>
      <c r="B336">
        <v>160.5</v>
      </c>
    </row>
    <row r="337" spans="1:2" x14ac:dyDescent="0.5">
      <c r="A337">
        <v>789.53997802734375</v>
      </c>
      <c r="B337">
        <v>169</v>
      </c>
    </row>
    <row r="338" spans="1:2" x14ac:dyDescent="0.5">
      <c r="A338">
        <v>789.552978515625</v>
      </c>
      <c r="B338">
        <v>198.19999694824219</v>
      </c>
    </row>
    <row r="339" spans="1:2" x14ac:dyDescent="0.5">
      <c r="A339">
        <v>789.56500244140625</v>
      </c>
      <c r="B339">
        <v>176.30000305175781</v>
      </c>
    </row>
    <row r="340" spans="1:2" x14ac:dyDescent="0.5">
      <c r="A340">
        <v>789.5770263671875</v>
      </c>
      <c r="B340">
        <v>141.30000305175781</v>
      </c>
    </row>
    <row r="341" spans="1:2" x14ac:dyDescent="0.5">
      <c r="A341">
        <v>789.5889892578125</v>
      </c>
      <c r="B341">
        <v>112.5</v>
      </c>
    </row>
    <row r="342" spans="1:2" x14ac:dyDescent="0.5">
      <c r="A342">
        <v>789.60198974609375</v>
      </c>
      <c r="B342">
        <v>119.19999694824219</v>
      </c>
    </row>
    <row r="343" spans="1:2" x14ac:dyDescent="0.5">
      <c r="A343">
        <v>789.614013671875</v>
      </c>
      <c r="B343">
        <v>177.30000305175781</v>
      </c>
    </row>
    <row r="344" spans="1:2" x14ac:dyDescent="0.5">
      <c r="A344">
        <v>789.6259765625</v>
      </c>
      <c r="B344">
        <v>237.30000305175781</v>
      </c>
    </row>
    <row r="345" spans="1:2" x14ac:dyDescent="0.5">
      <c r="A345">
        <v>789.63800048828125</v>
      </c>
      <c r="B345">
        <v>260.29998779296875</v>
      </c>
    </row>
    <row r="346" spans="1:2" x14ac:dyDescent="0.5">
      <c r="A346">
        <v>789.6510009765625</v>
      </c>
      <c r="B346">
        <v>257.79998779296875</v>
      </c>
    </row>
    <row r="347" spans="1:2" x14ac:dyDescent="0.5">
      <c r="A347">
        <v>789.66302490234375</v>
      </c>
      <c r="B347">
        <v>273.20001220703125</v>
      </c>
    </row>
    <row r="348" spans="1:2" x14ac:dyDescent="0.5">
      <c r="A348">
        <v>789.67498779296875</v>
      </c>
      <c r="B348">
        <v>337.5</v>
      </c>
    </row>
    <row r="349" spans="1:2" x14ac:dyDescent="0.5">
      <c r="A349">
        <v>789.68798828125</v>
      </c>
      <c r="B349">
        <v>353</v>
      </c>
    </row>
    <row r="350" spans="1:2" x14ac:dyDescent="0.5">
      <c r="A350">
        <v>789.70001220703125</v>
      </c>
      <c r="B350">
        <v>248</v>
      </c>
    </row>
    <row r="351" spans="1:2" x14ac:dyDescent="0.5">
      <c r="A351">
        <v>789.71197509765625</v>
      </c>
      <c r="B351">
        <v>175.5</v>
      </c>
    </row>
    <row r="352" spans="1:2" x14ac:dyDescent="0.5">
      <c r="A352">
        <v>789.7239990234375</v>
      </c>
      <c r="B352">
        <v>252.5</v>
      </c>
    </row>
    <row r="353" spans="1:2" x14ac:dyDescent="0.5">
      <c r="A353">
        <v>789.73699951171875</v>
      </c>
      <c r="B353">
        <v>360.29998779296875</v>
      </c>
    </row>
    <row r="354" spans="1:2" x14ac:dyDescent="0.5">
      <c r="A354">
        <v>789.7490234375</v>
      </c>
      <c r="B354">
        <v>358</v>
      </c>
    </row>
    <row r="355" spans="1:2" x14ac:dyDescent="0.5">
      <c r="A355">
        <v>789.760986328125</v>
      </c>
      <c r="B355">
        <v>289.79998779296875</v>
      </c>
    </row>
    <row r="356" spans="1:2" x14ac:dyDescent="0.5">
      <c r="A356">
        <v>789.77301025390625</v>
      </c>
      <c r="B356">
        <v>299.5</v>
      </c>
    </row>
    <row r="357" spans="1:2" x14ac:dyDescent="0.5">
      <c r="A357">
        <v>789.7860107421875</v>
      </c>
      <c r="B357">
        <v>397.29998779296875</v>
      </c>
    </row>
    <row r="358" spans="1:2" x14ac:dyDescent="0.5">
      <c r="A358">
        <v>789.7979736328125</v>
      </c>
      <c r="B358">
        <v>538</v>
      </c>
    </row>
    <row r="359" spans="1:2" x14ac:dyDescent="0.5">
      <c r="A359">
        <v>789.80999755859375</v>
      </c>
      <c r="B359">
        <v>884.5</v>
      </c>
    </row>
    <row r="360" spans="1:2" x14ac:dyDescent="0.5">
      <c r="A360">
        <v>789.822998046875</v>
      </c>
      <c r="B360">
        <v>2675</v>
      </c>
    </row>
    <row r="361" spans="1:2" x14ac:dyDescent="0.5">
      <c r="A361">
        <v>789.83502197265625</v>
      </c>
      <c r="B361">
        <v>13710</v>
      </c>
    </row>
    <row r="362" spans="1:2" x14ac:dyDescent="0.5">
      <c r="A362">
        <v>789.84698486328125</v>
      </c>
      <c r="B362">
        <v>43830</v>
      </c>
    </row>
    <row r="363" spans="1:2" x14ac:dyDescent="0.5">
      <c r="A363">
        <v>789.8590087890625</v>
      </c>
      <c r="B363">
        <v>72800</v>
      </c>
    </row>
    <row r="364" spans="1:2" x14ac:dyDescent="0.5">
      <c r="A364">
        <v>789.87200927734375</v>
      </c>
      <c r="B364">
        <v>65340</v>
      </c>
    </row>
    <row r="365" spans="1:2" x14ac:dyDescent="0.5">
      <c r="A365">
        <v>789.88397216796875</v>
      </c>
      <c r="B365">
        <v>32440</v>
      </c>
    </row>
    <row r="366" spans="1:2" x14ac:dyDescent="0.5">
      <c r="A366">
        <v>789.89599609375</v>
      </c>
      <c r="B366">
        <v>9189</v>
      </c>
    </row>
    <row r="367" spans="1:2" x14ac:dyDescent="0.5">
      <c r="A367">
        <v>789.90802001953125</v>
      </c>
      <c r="B367">
        <v>1967</v>
      </c>
    </row>
    <row r="368" spans="1:2" x14ac:dyDescent="0.5">
      <c r="A368">
        <v>789.9210205078125</v>
      </c>
      <c r="B368">
        <v>789.79998779296875</v>
      </c>
    </row>
    <row r="369" spans="1:2" x14ac:dyDescent="0.5">
      <c r="A369">
        <v>789.9329833984375</v>
      </c>
      <c r="B369">
        <v>582.70001220703125</v>
      </c>
    </row>
    <row r="370" spans="1:2" x14ac:dyDescent="0.5">
      <c r="A370">
        <v>789.94500732421875</v>
      </c>
      <c r="B370">
        <v>441.5</v>
      </c>
    </row>
    <row r="371" spans="1:2" x14ac:dyDescent="0.5">
      <c r="A371">
        <v>789.95697021484375</v>
      </c>
      <c r="B371">
        <v>370</v>
      </c>
    </row>
    <row r="372" spans="1:2" x14ac:dyDescent="0.5">
      <c r="A372">
        <v>789.969970703125</v>
      </c>
      <c r="B372">
        <v>341</v>
      </c>
    </row>
    <row r="373" spans="1:2" x14ac:dyDescent="0.5">
      <c r="A373">
        <v>789.98199462890625</v>
      </c>
      <c r="B373">
        <v>258.70001220703125</v>
      </c>
    </row>
    <row r="374" spans="1:2" x14ac:dyDescent="0.5">
      <c r="A374">
        <v>789.9940185546875</v>
      </c>
      <c r="B374">
        <v>209.80000305175781</v>
      </c>
    </row>
    <row r="375" spans="1:2" x14ac:dyDescent="0.5">
      <c r="A375">
        <v>790.00701904296875</v>
      </c>
      <c r="B375">
        <v>197</v>
      </c>
    </row>
    <row r="376" spans="1:2" x14ac:dyDescent="0.5">
      <c r="A376">
        <v>790.01898193359375</v>
      </c>
      <c r="B376">
        <v>213.80000305175781</v>
      </c>
    </row>
    <row r="377" spans="1:2" x14ac:dyDescent="0.5">
      <c r="A377">
        <v>790.031005859375</v>
      </c>
      <c r="B377">
        <v>235.30000305175781</v>
      </c>
    </row>
    <row r="378" spans="1:2" x14ac:dyDescent="0.5">
      <c r="A378">
        <v>790.04302978515625</v>
      </c>
      <c r="B378">
        <v>197.19999694824219</v>
      </c>
    </row>
    <row r="379" spans="1:2" x14ac:dyDescent="0.5">
      <c r="A379">
        <v>790.0560302734375</v>
      </c>
      <c r="B379">
        <v>152</v>
      </c>
    </row>
    <row r="380" spans="1:2" x14ac:dyDescent="0.5">
      <c r="A380">
        <v>790.0679931640625</v>
      </c>
      <c r="B380">
        <v>126</v>
      </c>
    </row>
    <row r="381" spans="1:2" x14ac:dyDescent="0.5">
      <c r="A381">
        <v>790.08001708984375</v>
      </c>
      <c r="B381">
        <v>130.30000305175781</v>
      </c>
    </row>
    <row r="382" spans="1:2" x14ac:dyDescent="0.5">
      <c r="A382">
        <v>790.09197998046875</v>
      </c>
      <c r="B382">
        <v>152.80000305175781</v>
      </c>
    </row>
    <row r="383" spans="1:2" x14ac:dyDescent="0.5">
      <c r="A383">
        <v>790.10498046875</v>
      </c>
      <c r="B383">
        <v>160.69999694824219</v>
      </c>
    </row>
    <row r="384" spans="1:2" x14ac:dyDescent="0.5">
      <c r="A384">
        <v>790.11700439453125</v>
      </c>
      <c r="B384">
        <v>135.69999694824219</v>
      </c>
    </row>
    <row r="385" spans="1:2" x14ac:dyDescent="0.5">
      <c r="A385">
        <v>790.1290283203125</v>
      </c>
      <c r="B385">
        <v>72.5</v>
      </c>
    </row>
    <row r="386" spans="1:2" x14ac:dyDescent="0.5">
      <c r="A386">
        <v>790.14202880859375</v>
      </c>
      <c r="B386">
        <v>32.75</v>
      </c>
    </row>
    <row r="387" spans="1:2" x14ac:dyDescent="0.5">
      <c r="A387">
        <v>790.15399169921875</v>
      </c>
      <c r="B387">
        <v>78</v>
      </c>
    </row>
    <row r="388" spans="1:2" x14ac:dyDescent="0.5">
      <c r="A388">
        <v>790.166015625</v>
      </c>
      <c r="B388">
        <v>167</v>
      </c>
    </row>
    <row r="389" spans="1:2" x14ac:dyDescent="0.5">
      <c r="A389">
        <v>790.177978515625</v>
      </c>
      <c r="B389">
        <v>190</v>
      </c>
    </row>
    <row r="390" spans="1:2" x14ac:dyDescent="0.5">
      <c r="A390">
        <v>790.19097900390625</v>
      </c>
      <c r="B390">
        <v>158.30000305175781</v>
      </c>
    </row>
    <row r="391" spans="1:2" x14ac:dyDescent="0.5">
      <c r="A391">
        <v>790.2030029296875</v>
      </c>
      <c r="B391">
        <v>139.80000305175781</v>
      </c>
    </row>
    <row r="392" spans="1:2" x14ac:dyDescent="0.5">
      <c r="A392">
        <v>790.21502685546875</v>
      </c>
      <c r="B392">
        <v>126.80000305175781</v>
      </c>
    </row>
    <row r="393" spans="1:2" x14ac:dyDescent="0.5">
      <c r="A393">
        <v>790.22698974609375</v>
      </c>
      <c r="B393">
        <v>127.5</v>
      </c>
    </row>
    <row r="394" spans="1:2" x14ac:dyDescent="0.5">
      <c r="A394">
        <v>790.239990234375</v>
      </c>
      <c r="B394">
        <v>173.19999694824219</v>
      </c>
    </row>
    <row r="395" spans="1:2" x14ac:dyDescent="0.5">
      <c r="A395">
        <v>790.25201416015625</v>
      </c>
      <c r="B395">
        <v>209.80000305175781</v>
      </c>
    </row>
    <row r="396" spans="1:2" x14ac:dyDescent="0.5">
      <c r="A396">
        <v>790.26397705078125</v>
      </c>
      <c r="B396">
        <v>187.30000305175781</v>
      </c>
    </row>
    <row r="397" spans="1:2" x14ac:dyDescent="0.5">
      <c r="A397">
        <v>790.2769775390625</v>
      </c>
      <c r="B397">
        <v>210.5</v>
      </c>
    </row>
    <row r="398" spans="1:2" x14ac:dyDescent="0.5">
      <c r="A398">
        <v>790.28900146484375</v>
      </c>
      <c r="B398">
        <v>321.5</v>
      </c>
    </row>
    <row r="399" spans="1:2" x14ac:dyDescent="0.5">
      <c r="A399">
        <v>790.301025390625</v>
      </c>
      <c r="B399">
        <v>480.29998779296875</v>
      </c>
    </row>
    <row r="400" spans="1:2" x14ac:dyDescent="0.5">
      <c r="A400">
        <v>790.31298828125</v>
      </c>
      <c r="B400">
        <v>932.5</v>
      </c>
    </row>
    <row r="401" spans="1:2" x14ac:dyDescent="0.5">
      <c r="A401">
        <v>790.32598876953125</v>
      </c>
      <c r="B401">
        <v>2922</v>
      </c>
    </row>
    <row r="402" spans="1:2" x14ac:dyDescent="0.5">
      <c r="A402">
        <v>790.3380126953125</v>
      </c>
      <c r="B402">
        <v>11330</v>
      </c>
    </row>
    <row r="403" spans="1:2" x14ac:dyDescent="0.5">
      <c r="A403">
        <v>790.3499755859375</v>
      </c>
      <c r="B403">
        <v>31630</v>
      </c>
    </row>
    <row r="404" spans="1:2" x14ac:dyDescent="0.5">
      <c r="A404">
        <v>790.36199951171875</v>
      </c>
      <c r="B404">
        <v>51110</v>
      </c>
    </row>
    <row r="405" spans="1:2" x14ac:dyDescent="0.5">
      <c r="A405">
        <v>790.375</v>
      </c>
      <c r="B405">
        <v>46550</v>
      </c>
    </row>
    <row r="406" spans="1:2" x14ac:dyDescent="0.5">
      <c r="A406">
        <v>790.38702392578125</v>
      </c>
      <c r="B406">
        <v>23910</v>
      </c>
    </row>
    <row r="407" spans="1:2" x14ac:dyDescent="0.5">
      <c r="A407">
        <v>790.39898681640625</v>
      </c>
      <c r="B407">
        <v>7215</v>
      </c>
    </row>
    <row r="408" spans="1:2" x14ac:dyDescent="0.5">
      <c r="A408">
        <v>790.4119873046875</v>
      </c>
      <c r="B408">
        <v>1718</v>
      </c>
    </row>
    <row r="409" spans="1:2" x14ac:dyDescent="0.5">
      <c r="A409">
        <v>790.42401123046875</v>
      </c>
      <c r="B409">
        <v>677.29998779296875</v>
      </c>
    </row>
    <row r="410" spans="1:2" x14ac:dyDescent="0.5">
      <c r="A410">
        <v>790.43597412109375</v>
      </c>
      <c r="B410">
        <v>526.5</v>
      </c>
    </row>
    <row r="411" spans="1:2" x14ac:dyDescent="0.5">
      <c r="A411">
        <v>790.447998046875</v>
      </c>
      <c r="B411">
        <v>454.5</v>
      </c>
    </row>
    <row r="412" spans="1:2" x14ac:dyDescent="0.5">
      <c r="A412">
        <v>790.46099853515625</v>
      </c>
      <c r="B412">
        <v>299.79998779296875</v>
      </c>
    </row>
    <row r="413" spans="1:2" x14ac:dyDescent="0.5">
      <c r="A413">
        <v>790.4730224609375</v>
      </c>
      <c r="B413">
        <v>120.80000305175781</v>
      </c>
    </row>
    <row r="414" spans="1:2" x14ac:dyDescent="0.5">
      <c r="A414">
        <v>790.4849853515625</v>
      </c>
      <c r="B414">
        <v>75.5</v>
      </c>
    </row>
    <row r="415" spans="1:2" x14ac:dyDescent="0.5">
      <c r="A415">
        <v>790.49700927734375</v>
      </c>
      <c r="B415">
        <v>150</v>
      </c>
    </row>
    <row r="416" spans="1:2" x14ac:dyDescent="0.5">
      <c r="A416">
        <v>790.510009765625</v>
      </c>
      <c r="B416">
        <v>224.30000305175781</v>
      </c>
    </row>
    <row r="417" spans="1:2" x14ac:dyDescent="0.5">
      <c r="A417">
        <v>790.52197265625</v>
      </c>
      <c r="B417">
        <v>205.5</v>
      </c>
    </row>
    <row r="418" spans="1:2" x14ac:dyDescent="0.5">
      <c r="A418">
        <v>790.53399658203125</v>
      </c>
      <c r="B418">
        <v>137.5</v>
      </c>
    </row>
    <row r="419" spans="1:2" x14ac:dyDescent="0.5">
      <c r="A419">
        <v>790.5469970703125</v>
      </c>
      <c r="B419">
        <v>116.5</v>
      </c>
    </row>
    <row r="420" spans="1:2" x14ac:dyDescent="0.5">
      <c r="A420">
        <v>790.55902099609375</v>
      </c>
      <c r="B420">
        <v>125</v>
      </c>
    </row>
    <row r="421" spans="1:2" x14ac:dyDescent="0.5">
      <c r="A421">
        <v>790.57098388671875</v>
      </c>
      <c r="B421">
        <v>127.5</v>
      </c>
    </row>
    <row r="422" spans="1:2" x14ac:dyDescent="0.5">
      <c r="A422">
        <v>790.5830078125</v>
      </c>
      <c r="B422">
        <v>114.5</v>
      </c>
    </row>
    <row r="423" spans="1:2" x14ac:dyDescent="0.5">
      <c r="A423">
        <v>790.59600830078125</v>
      </c>
      <c r="B423">
        <v>84.5</v>
      </c>
    </row>
    <row r="424" spans="1:2" x14ac:dyDescent="0.5">
      <c r="A424">
        <v>790.60797119140625</v>
      </c>
      <c r="B424">
        <v>84</v>
      </c>
    </row>
    <row r="425" spans="1:2" x14ac:dyDescent="0.5">
      <c r="A425">
        <v>790.6199951171875</v>
      </c>
      <c r="B425">
        <v>94.5</v>
      </c>
    </row>
    <row r="426" spans="1:2" x14ac:dyDescent="0.5">
      <c r="A426">
        <v>790.63299560546875</v>
      </c>
      <c r="B426">
        <v>120</v>
      </c>
    </row>
    <row r="427" spans="1:2" x14ac:dyDescent="0.5">
      <c r="A427">
        <v>790.64501953125</v>
      </c>
      <c r="B427">
        <v>156</v>
      </c>
    </row>
    <row r="428" spans="1:2" x14ac:dyDescent="0.5">
      <c r="A428">
        <v>790.656982421875</v>
      </c>
      <c r="B428">
        <v>135.69999694824219</v>
      </c>
    </row>
    <row r="429" spans="1:2" x14ac:dyDescent="0.5">
      <c r="A429">
        <v>790.66900634765625</v>
      </c>
      <c r="B429">
        <v>95.25</v>
      </c>
    </row>
    <row r="430" spans="1:2" x14ac:dyDescent="0.5">
      <c r="A430">
        <v>790.6820068359375</v>
      </c>
      <c r="B430">
        <v>111.30000305175781</v>
      </c>
    </row>
    <row r="431" spans="1:2" x14ac:dyDescent="0.5">
      <c r="A431">
        <v>790.6939697265625</v>
      </c>
      <c r="B431">
        <v>187.30000305175781</v>
      </c>
    </row>
    <row r="432" spans="1:2" x14ac:dyDescent="0.5">
      <c r="A432">
        <v>790.70599365234375</v>
      </c>
      <c r="B432">
        <v>199.5</v>
      </c>
    </row>
    <row r="433" spans="1:2" x14ac:dyDescent="0.5">
      <c r="A433">
        <v>790.718017578125</v>
      </c>
      <c r="B433">
        <v>159.30000305175781</v>
      </c>
    </row>
    <row r="434" spans="1:2" x14ac:dyDescent="0.5">
      <c r="A434">
        <v>790.73101806640625</v>
      </c>
      <c r="B434">
        <v>154.80000305175781</v>
      </c>
    </row>
    <row r="435" spans="1:2" x14ac:dyDescent="0.5">
      <c r="A435">
        <v>790.74298095703125</v>
      </c>
      <c r="B435">
        <v>138</v>
      </c>
    </row>
    <row r="436" spans="1:2" x14ac:dyDescent="0.5">
      <c r="A436">
        <v>790.7550048828125</v>
      </c>
      <c r="B436">
        <v>139.5</v>
      </c>
    </row>
    <row r="437" spans="1:2" x14ac:dyDescent="0.5">
      <c r="A437">
        <v>790.76800537109375</v>
      </c>
      <c r="B437">
        <v>188.80000305175781</v>
      </c>
    </row>
    <row r="438" spans="1:2" x14ac:dyDescent="0.5">
      <c r="A438">
        <v>790.780029296875</v>
      </c>
      <c r="B438">
        <v>248</v>
      </c>
    </row>
    <row r="439" spans="1:2" x14ac:dyDescent="0.5">
      <c r="A439">
        <v>790.7919921875</v>
      </c>
      <c r="B439">
        <v>291.5</v>
      </c>
    </row>
    <row r="440" spans="1:2" x14ac:dyDescent="0.5">
      <c r="A440">
        <v>790.80401611328125</v>
      </c>
      <c r="B440">
        <v>306</v>
      </c>
    </row>
    <row r="441" spans="1:2" x14ac:dyDescent="0.5">
      <c r="A441">
        <v>790.8170166015625</v>
      </c>
      <c r="B441">
        <v>570.20001220703125</v>
      </c>
    </row>
    <row r="442" spans="1:2" x14ac:dyDescent="0.5">
      <c r="A442">
        <v>790.8289794921875</v>
      </c>
      <c r="B442">
        <v>2363</v>
      </c>
    </row>
    <row r="443" spans="1:2" x14ac:dyDescent="0.5">
      <c r="A443">
        <v>790.84100341796875</v>
      </c>
      <c r="B443">
        <v>8861</v>
      </c>
    </row>
    <row r="444" spans="1:2" x14ac:dyDescent="0.5">
      <c r="A444">
        <v>790.85302734375</v>
      </c>
      <c r="B444">
        <v>20590</v>
      </c>
    </row>
    <row r="445" spans="1:2" x14ac:dyDescent="0.5">
      <c r="A445">
        <v>790.86602783203125</v>
      </c>
      <c r="B445">
        <v>29610</v>
      </c>
    </row>
    <row r="446" spans="1:2" x14ac:dyDescent="0.5">
      <c r="A446">
        <v>790.87799072265625</v>
      </c>
      <c r="B446">
        <v>26240</v>
      </c>
    </row>
    <row r="447" spans="1:2" x14ac:dyDescent="0.5">
      <c r="A447">
        <v>790.8900146484375</v>
      </c>
      <c r="B447">
        <v>13890</v>
      </c>
    </row>
    <row r="448" spans="1:2" x14ac:dyDescent="0.5">
      <c r="A448">
        <v>790.90301513671875</v>
      </c>
      <c r="B448">
        <v>4654</v>
      </c>
    </row>
    <row r="449" spans="1:2" x14ac:dyDescent="0.5">
      <c r="A449">
        <v>790.91497802734375</v>
      </c>
      <c r="B449">
        <v>1409</v>
      </c>
    </row>
    <row r="450" spans="1:2" x14ac:dyDescent="0.5">
      <c r="A450">
        <v>790.927001953125</v>
      </c>
      <c r="B450">
        <v>495.20001220703125</v>
      </c>
    </row>
    <row r="451" spans="1:2" x14ac:dyDescent="0.5">
      <c r="A451">
        <v>790.93902587890625</v>
      </c>
      <c r="B451">
        <v>275.5</v>
      </c>
    </row>
    <row r="452" spans="1:2" x14ac:dyDescent="0.5">
      <c r="A452">
        <v>790.9520263671875</v>
      </c>
      <c r="B452">
        <v>194.19999694824219</v>
      </c>
    </row>
    <row r="453" spans="1:2" x14ac:dyDescent="0.5">
      <c r="A453">
        <v>790.9639892578125</v>
      </c>
      <c r="B453">
        <v>153.80000305175781</v>
      </c>
    </row>
    <row r="454" spans="1:2" x14ac:dyDescent="0.5">
      <c r="A454">
        <v>790.97601318359375</v>
      </c>
      <c r="B454">
        <v>148</v>
      </c>
    </row>
    <row r="455" spans="1:2" x14ac:dyDescent="0.5">
      <c r="A455">
        <v>790.989013671875</v>
      </c>
      <c r="B455">
        <v>154.80000305175781</v>
      </c>
    </row>
    <row r="456" spans="1:2" x14ac:dyDescent="0.5">
      <c r="A456">
        <v>791.0009765625</v>
      </c>
      <c r="B456">
        <v>157.30000305175781</v>
      </c>
    </row>
    <row r="457" spans="1:2" x14ac:dyDescent="0.5">
      <c r="A457">
        <v>791.01300048828125</v>
      </c>
      <c r="B457">
        <v>127.5</v>
      </c>
    </row>
    <row r="458" spans="1:2" x14ac:dyDescent="0.5">
      <c r="A458">
        <v>791.0250244140625</v>
      </c>
      <c r="B458">
        <v>83.75</v>
      </c>
    </row>
    <row r="459" spans="1:2" x14ac:dyDescent="0.5">
      <c r="A459">
        <v>791.03802490234375</v>
      </c>
      <c r="B459">
        <v>61.5</v>
      </c>
    </row>
    <row r="460" spans="1:2" x14ac:dyDescent="0.5">
      <c r="A460">
        <v>791.04998779296875</v>
      </c>
      <c r="B460">
        <v>55.5</v>
      </c>
    </row>
    <row r="461" spans="1:2" x14ac:dyDescent="0.5">
      <c r="A461">
        <v>791.06201171875</v>
      </c>
      <c r="B461">
        <v>67.75</v>
      </c>
    </row>
    <row r="462" spans="1:2" x14ac:dyDescent="0.5">
      <c r="A462">
        <v>791.073974609375</v>
      </c>
      <c r="B462">
        <v>105.5</v>
      </c>
    </row>
    <row r="463" spans="1:2" x14ac:dyDescent="0.5">
      <c r="A463">
        <v>791.08697509765625</v>
      </c>
      <c r="B463">
        <v>117</v>
      </c>
    </row>
    <row r="464" spans="1:2" x14ac:dyDescent="0.5">
      <c r="A464">
        <v>791.0989990234375</v>
      </c>
      <c r="B464">
        <v>107</v>
      </c>
    </row>
    <row r="465" spans="1:2" x14ac:dyDescent="0.5">
      <c r="A465">
        <v>791.11102294921875</v>
      </c>
      <c r="B465">
        <v>126.30000305175781</v>
      </c>
    </row>
    <row r="466" spans="1:2" x14ac:dyDescent="0.5">
      <c r="A466">
        <v>791.1240234375</v>
      </c>
      <c r="B466">
        <v>132</v>
      </c>
    </row>
    <row r="467" spans="1:2" x14ac:dyDescent="0.5">
      <c r="A467">
        <v>791.135986328125</v>
      </c>
      <c r="B467">
        <v>132.69999694824219</v>
      </c>
    </row>
    <row r="468" spans="1:2" x14ac:dyDescent="0.5">
      <c r="A468">
        <v>791.14801025390625</v>
      </c>
      <c r="B468">
        <v>175.80000305175781</v>
      </c>
    </row>
    <row r="469" spans="1:2" x14ac:dyDescent="0.5">
      <c r="A469">
        <v>791.15997314453125</v>
      </c>
      <c r="B469">
        <v>206</v>
      </c>
    </row>
    <row r="470" spans="1:2" x14ac:dyDescent="0.5">
      <c r="A470">
        <v>791.1729736328125</v>
      </c>
      <c r="B470">
        <v>180</v>
      </c>
    </row>
    <row r="471" spans="1:2" x14ac:dyDescent="0.5">
      <c r="A471">
        <v>791.18499755859375</v>
      </c>
      <c r="B471">
        <v>166.80000305175781</v>
      </c>
    </row>
    <row r="472" spans="1:2" x14ac:dyDescent="0.5">
      <c r="A472">
        <v>791.197021484375</v>
      </c>
      <c r="B472">
        <v>197.80000305175781</v>
      </c>
    </row>
    <row r="473" spans="1:2" x14ac:dyDescent="0.5">
      <c r="A473">
        <v>791.21002197265625</v>
      </c>
      <c r="B473">
        <v>198.80000305175781</v>
      </c>
    </row>
    <row r="474" spans="1:2" x14ac:dyDescent="0.5">
      <c r="A474">
        <v>791.22198486328125</v>
      </c>
      <c r="B474">
        <v>164</v>
      </c>
    </row>
    <row r="475" spans="1:2" x14ac:dyDescent="0.5">
      <c r="A475">
        <v>791.2340087890625</v>
      </c>
      <c r="B475">
        <v>160.30000305175781</v>
      </c>
    </row>
    <row r="476" spans="1:2" x14ac:dyDescent="0.5">
      <c r="A476">
        <v>791.2459716796875</v>
      </c>
      <c r="B476">
        <v>175.80000305175781</v>
      </c>
    </row>
    <row r="477" spans="1:2" x14ac:dyDescent="0.5">
      <c r="A477">
        <v>791.25897216796875</v>
      </c>
      <c r="B477">
        <v>148.19999694824219</v>
      </c>
    </row>
    <row r="478" spans="1:2" x14ac:dyDescent="0.5">
      <c r="A478">
        <v>791.27099609375</v>
      </c>
      <c r="B478">
        <v>107.69999694824219</v>
      </c>
    </row>
    <row r="479" spans="1:2" x14ac:dyDescent="0.5">
      <c r="A479">
        <v>791.28302001953125</v>
      </c>
      <c r="B479">
        <v>94.5</v>
      </c>
    </row>
    <row r="480" spans="1:2" x14ac:dyDescent="0.5">
      <c r="A480">
        <v>791.2960205078125</v>
      </c>
      <c r="B480">
        <v>90.25</v>
      </c>
    </row>
    <row r="481" spans="1:2" x14ac:dyDescent="0.5">
      <c r="A481">
        <v>791.3079833984375</v>
      </c>
      <c r="B481">
        <v>221</v>
      </c>
    </row>
    <row r="482" spans="1:2" x14ac:dyDescent="0.5">
      <c r="A482">
        <v>791.32000732421875</v>
      </c>
      <c r="B482">
        <v>674.5</v>
      </c>
    </row>
    <row r="483" spans="1:2" x14ac:dyDescent="0.5">
      <c r="A483">
        <v>791.33197021484375</v>
      </c>
      <c r="B483">
        <v>1972</v>
      </c>
    </row>
    <row r="484" spans="1:2" x14ac:dyDescent="0.5">
      <c r="A484">
        <v>791.344970703125</v>
      </c>
      <c r="B484">
        <v>5672</v>
      </c>
    </row>
    <row r="485" spans="1:2" x14ac:dyDescent="0.5">
      <c r="A485">
        <v>791.35699462890625</v>
      </c>
      <c r="B485">
        <v>11980</v>
      </c>
    </row>
    <row r="486" spans="1:2" x14ac:dyDescent="0.5">
      <c r="A486">
        <v>791.3690185546875</v>
      </c>
      <c r="B486">
        <v>16000</v>
      </c>
    </row>
    <row r="487" spans="1:2" x14ac:dyDescent="0.5">
      <c r="A487">
        <v>791.3809814453125</v>
      </c>
      <c r="B487">
        <v>13300</v>
      </c>
    </row>
    <row r="488" spans="1:2" x14ac:dyDescent="0.5">
      <c r="A488">
        <v>791.39398193359375</v>
      </c>
      <c r="B488">
        <v>7196</v>
      </c>
    </row>
    <row r="489" spans="1:2" x14ac:dyDescent="0.5">
      <c r="A489">
        <v>791.406005859375</v>
      </c>
      <c r="B489">
        <v>2792</v>
      </c>
    </row>
    <row r="490" spans="1:2" x14ac:dyDescent="0.5">
      <c r="A490">
        <v>791.41802978515625</v>
      </c>
      <c r="B490">
        <v>890.20001220703125</v>
      </c>
    </row>
    <row r="491" spans="1:2" x14ac:dyDescent="0.5">
      <c r="A491">
        <v>791.4310302734375</v>
      </c>
      <c r="B491">
        <v>301</v>
      </c>
    </row>
    <row r="492" spans="1:2" x14ac:dyDescent="0.5">
      <c r="A492">
        <v>791.4429931640625</v>
      </c>
      <c r="B492">
        <v>193.5</v>
      </c>
    </row>
    <row r="493" spans="1:2" x14ac:dyDescent="0.5">
      <c r="A493">
        <v>791.45501708984375</v>
      </c>
      <c r="B493">
        <v>154.30000305175781</v>
      </c>
    </row>
    <row r="494" spans="1:2" x14ac:dyDescent="0.5">
      <c r="A494">
        <v>791.46697998046875</v>
      </c>
      <c r="B494">
        <v>89.75</v>
      </c>
    </row>
    <row r="495" spans="1:2" x14ac:dyDescent="0.5">
      <c r="A495">
        <v>791.47998046875</v>
      </c>
      <c r="B495">
        <v>119.19999694824219</v>
      </c>
    </row>
    <row r="496" spans="1:2" x14ac:dyDescent="0.5">
      <c r="A496">
        <v>791.49200439453125</v>
      </c>
      <c r="B496">
        <v>200.5</v>
      </c>
    </row>
    <row r="497" spans="1:2" x14ac:dyDescent="0.5">
      <c r="A497">
        <v>791.5040283203125</v>
      </c>
      <c r="B497">
        <v>175.5</v>
      </c>
    </row>
    <row r="498" spans="1:2" x14ac:dyDescent="0.5">
      <c r="A498">
        <v>791.51702880859375</v>
      </c>
      <c r="B498">
        <v>114.80000305175781</v>
      </c>
    </row>
    <row r="499" spans="1:2" x14ac:dyDescent="0.5">
      <c r="A499">
        <v>791.52899169921875</v>
      </c>
      <c r="B499">
        <v>116</v>
      </c>
    </row>
    <row r="500" spans="1:2" x14ac:dyDescent="0.5">
      <c r="A500">
        <v>791.541015625</v>
      </c>
      <c r="B500">
        <v>109.30000305175781</v>
      </c>
    </row>
    <row r="501" spans="1:2" x14ac:dyDescent="0.5">
      <c r="A501">
        <v>791.552978515625</v>
      </c>
      <c r="B501">
        <v>80.5</v>
      </c>
    </row>
    <row r="502" spans="1:2" x14ac:dyDescent="0.5">
      <c r="A502">
        <v>791.56597900390625</v>
      </c>
      <c r="B502">
        <v>76</v>
      </c>
    </row>
    <row r="503" spans="1:2" x14ac:dyDescent="0.5">
      <c r="A503">
        <v>791.5780029296875</v>
      </c>
      <c r="B503">
        <v>69</v>
      </c>
    </row>
    <row r="504" spans="1:2" x14ac:dyDescent="0.5">
      <c r="A504">
        <v>791.59002685546875</v>
      </c>
      <c r="B504">
        <v>44</v>
      </c>
    </row>
    <row r="505" spans="1:2" x14ac:dyDescent="0.5">
      <c r="A505">
        <v>791.60302734375</v>
      </c>
      <c r="B505">
        <v>38.5</v>
      </c>
    </row>
    <row r="506" spans="1:2" x14ac:dyDescent="0.5">
      <c r="A506">
        <v>791.614990234375</v>
      </c>
      <c r="B506">
        <v>33.25</v>
      </c>
    </row>
    <row r="507" spans="1:2" x14ac:dyDescent="0.5">
      <c r="A507">
        <v>791.62701416015625</v>
      </c>
      <c r="B507">
        <v>36.75</v>
      </c>
    </row>
    <row r="508" spans="1:2" x14ac:dyDescent="0.5">
      <c r="A508">
        <v>791.63897705078125</v>
      </c>
      <c r="B508">
        <v>56.75</v>
      </c>
    </row>
    <row r="509" spans="1:2" x14ac:dyDescent="0.5">
      <c r="A509">
        <v>791.6519775390625</v>
      </c>
      <c r="B509">
        <v>66.75</v>
      </c>
    </row>
    <row r="510" spans="1:2" x14ac:dyDescent="0.5">
      <c r="A510">
        <v>791.66400146484375</v>
      </c>
      <c r="B510">
        <v>70.25</v>
      </c>
    </row>
    <row r="511" spans="1:2" x14ac:dyDescent="0.5">
      <c r="A511">
        <v>791.676025390625</v>
      </c>
      <c r="B511">
        <v>68.75</v>
      </c>
    </row>
    <row r="512" spans="1:2" x14ac:dyDescent="0.5">
      <c r="A512">
        <v>791.68902587890625</v>
      </c>
      <c r="B512">
        <v>92.75</v>
      </c>
    </row>
    <row r="513" spans="1:2" x14ac:dyDescent="0.5">
      <c r="A513">
        <v>791.70098876953125</v>
      </c>
      <c r="B513">
        <v>112.30000305175781</v>
      </c>
    </row>
    <row r="514" spans="1:2" x14ac:dyDescent="0.5">
      <c r="A514">
        <v>791.7130126953125</v>
      </c>
      <c r="B514">
        <v>91.5</v>
      </c>
    </row>
    <row r="515" spans="1:2" x14ac:dyDescent="0.5">
      <c r="A515">
        <v>791.7249755859375</v>
      </c>
      <c r="B515">
        <v>78</v>
      </c>
    </row>
    <row r="516" spans="1:2" x14ac:dyDescent="0.5">
      <c r="A516">
        <v>791.73797607421875</v>
      </c>
      <c r="B516">
        <v>74.75</v>
      </c>
    </row>
    <row r="517" spans="1:2" x14ac:dyDescent="0.5">
      <c r="A517">
        <v>791.75</v>
      </c>
      <c r="B517">
        <v>75</v>
      </c>
    </row>
    <row r="518" spans="1:2" x14ac:dyDescent="0.5">
      <c r="A518">
        <v>791.76202392578125</v>
      </c>
      <c r="B518">
        <v>91</v>
      </c>
    </row>
    <row r="519" spans="1:2" x14ac:dyDescent="0.5">
      <c r="A519">
        <v>791.7750244140625</v>
      </c>
      <c r="B519">
        <v>101.5</v>
      </c>
    </row>
    <row r="520" spans="1:2" x14ac:dyDescent="0.5">
      <c r="A520">
        <v>791.7869873046875</v>
      </c>
      <c r="B520">
        <v>139</v>
      </c>
    </row>
    <row r="521" spans="1:2" x14ac:dyDescent="0.5">
      <c r="A521">
        <v>791.79901123046875</v>
      </c>
      <c r="B521">
        <v>205</v>
      </c>
    </row>
    <row r="522" spans="1:2" x14ac:dyDescent="0.5">
      <c r="A522">
        <v>791.81097412109375</v>
      </c>
      <c r="B522">
        <v>252</v>
      </c>
    </row>
    <row r="523" spans="1:2" x14ac:dyDescent="0.5">
      <c r="A523">
        <v>791.823974609375</v>
      </c>
      <c r="B523">
        <v>488.5</v>
      </c>
    </row>
    <row r="524" spans="1:2" x14ac:dyDescent="0.5">
      <c r="A524">
        <v>791.83599853515625</v>
      </c>
      <c r="B524">
        <v>1287</v>
      </c>
    </row>
    <row r="525" spans="1:2" x14ac:dyDescent="0.5">
      <c r="A525">
        <v>791.8480224609375</v>
      </c>
      <c r="B525">
        <v>2866</v>
      </c>
    </row>
    <row r="526" spans="1:2" x14ac:dyDescent="0.5">
      <c r="A526">
        <v>791.8599853515625</v>
      </c>
      <c r="B526">
        <v>4982</v>
      </c>
    </row>
    <row r="527" spans="1:2" x14ac:dyDescent="0.5">
      <c r="A527">
        <v>791.87298583984375</v>
      </c>
      <c r="B527">
        <v>6039</v>
      </c>
    </row>
    <row r="528" spans="1:2" x14ac:dyDescent="0.5">
      <c r="A528">
        <v>791.885009765625</v>
      </c>
      <c r="B528">
        <v>4895</v>
      </c>
    </row>
    <row r="529" spans="1:2" x14ac:dyDescent="0.5">
      <c r="A529">
        <v>791.89697265625</v>
      </c>
      <c r="B529">
        <v>2812</v>
      </c>
    </row>
    <row r="530" spans="1:2" x14ac:dyDescent="0.5">
      <c r="A530">
        <v>791.90997314453125</v>
      </c>
      <c r="B530">
        <v>1157</v>
      </c>
    </row>
    <row r="531" spans="1:2" x14ac:dyDescent="0.5">
      <c r="A531">
        <v>791.9219970703125</v>
      </c>
      <c r="B531">
        <v>309.20001220703125</v>
      </c>
    </row>
    <row r="532" spans="1:2" x14ac:dyDescent="0.5">
      <c r="A532">
        <v>791.93402099609375</v>
      </c>
      <c r="B532">
        <v>78.25</v>
      </c>
    </row>
    <row r="533" spans="1:2" x14ac:dyDescent="0.5">
      <c r="A533">
        <v>791.947021484375</v>
      </c>
      <c r="B533">
        <v>33</v>
      </c>
    </row>
    <row r="534" spans="1:2" x14ac:dyDescent="0.5">
      <c r="A534">
        <v>791.958984375</v>
      </c>
      <c r="B534">
        <v>27.5</v>
      </c>
    </row>
    <row r="535" spans="1:2" x14ac:dyDescent="0.5">
      <c r="A535">
        <v>791.97100830078125</v>
      </c>
      <c r="B535">
        <v>48</v>
      </c>
    </row>
    <row r="536" spans="1:2" x14ac:dyDescent="0.5">
      <c r="A536">
        <v>791.98297119140625</v>
      </c>
      <c r="B536">
        <v>81</v>
      </c>
    </row>
    <row r="537" spans="1:2" x14ac:dyDescent="0.5">
      <c r="A537">
        <v>791.9959716796875</v>
      </c>
      <c r="B537">
        <v>92</v>
      </c>
    </row>
    <row r="538" spans="1:2" x14ac:dyDescent="0.5">
      <c r="A538">
        <v>792.00799560546875</v>
      </c>
      <c r="B538">
        <v>81.25</v>
      </c>
    </row>
    <row r="539" spans="1:2" x14ac:dyDescent="0.5">
      <c r="A539">
        <v>792.02001953125</v>
      </c>
      <c r="B539">
        <v>67.25</v>
      </c>
    </row>
    <row r="540" spans="1:2" x14ac:dyDescent="0.5">
      <c r="A540">
        <v>792.03302001953125</v>
      </c>
      <c r="B540">
        <v>74.75</v>
      </c>
    </row>
    <row r="541" spans="1:2" x14ac:dyDescent="0.5">
      <c r="A541">
        <v>792.04498291015625</v>
      </c>
      <c r="B541">
        <v>99.25</v>
      </c>
    </row>
    <row r="542" spans="1:2" x14ac:dyDescent="0.5">
      <c r="A542">
        <v>792.0570068359375</v>
      </c>
      <c r="B542">
        <v>75.5</v>
      </c>
    </row>
    <row r="543" spans="1:2" x14ac:dyDescent="0.5">
      <c r="A543">
        <v>792.0689697265625</v>
      </c>
      <c r="B543">
        <v>30.75</v>
      </c>
    </row>
    <row r="544" spans="1:2" x14ac:dyDescent="0.5">
      <c r="A544">
        <v>792.08197021484375</v>
      </c>
      <c r="B544">
        <v>28.75</v>
      </c>
    </row>
    <row r="545" spans="1:2" x14ac:dyDescent="0.5">
      <c r="A545">
        <v>792.093994140625</v>
      </c>
      <c r="B545">
        <v>40</v>
      </c>
    </row>
    <row r="546" spans="1:2" x14ac:dyDescent="0.5">
      <c r="A546">
        <v>792.10601806640625</v>
      </c>
      <c r="B546">
        <v>55.25</v>
      </c>
    </row>
    <row r="547" spans="1:2" x14ac:dyDescent="0.5">
      <c r="A547">
        <v>792.1190185546875</v>
      </c>
      <c r="B547">
        <v>77.5</v>
      </c>
    </row>
    <row r="548" spans="1:2" x14ac:dyDescent="0.5">
      <c r="A548">
        <v>792.1309814453125</v>
      </c>
      <c r="B548">
        <v>71.5</v>
      </c>
    </row>
    <row r="549" spans="1:2" x14ac:dyDescent="0.5">
      <c r="A549">
        <v>792.14300537109375</v>
      </c>
      <c r="B549">
        <v>73.5</v>
      </c>
    </row>
    <row r="550" spans="1:2" x14ac:dyDescent="0.5">
      <c r="A550">
        <v>792.155029296875</v>
      </c>
      <c r="B550">
        <v>110.30000305175781</v>
      </c>
    </row>
    <row r="551" spans="1:2" x14ac:dyDescent="0.5">
      <c r="A551">
        <v>792.16802978515625</v>
      </c>
      <c r="B551">
        <v>120.5</v>
      </c>
    </row>
    <row r="552" spans="1:2" x14ac:dyDescent="0.5">
      <c r="A552">
        <v>792.17999267578125</v>
      </c>
      <c r="B552">
        <v>85.5</v>
      </c>
    </row>
    <row r="553" spans="1:2" x14ac:dyDescent="0.5">
      <c r="A553">
        <v>792.1920166015625</v>
      </c>
      <c r="B553">
        <v>52</v>
      </c>
    </row>
    <row r="554" spans="1:2" x14ac:dyDescent="0.5">
      <c r="A554">
        <v>792.20501708984375</v>
      </c>
      <c r="B554">
        <v>49</v>
      </c>
    </row>
    <row r="555" spans="1:2" x14ac:dyDescent="0.5">
      <c r="A555">
        <v>792.21697998046875</v>
      </c>
      <c r="B555">
        <v>58.25</v>
      </c>
    </row>
    <row r="556" spans="1:2" x14ac:dyDescent="0.5">
      <c r="A556">
        <v>792.22900390625</v>
      </c>
      <c r="B556">
        <v>64.5</v>
      </c>
    </row>
    <row r="557" spans="1:2" x14ac:dyDescent="0.5">
      <c r="A557">
        <v>792.24102783203125</v>
      </c>
      <c r="B557">
        <v>52.75</v>
      </c>
    </row>
    <row r="558" spans="1:2" x14ac:dyDescent="0.5">
      <c r="A558">
        <v>792.2540283203125</v>
      </c>
      <c r="B558">
        <v>62.75</v>
      </c>
    </row>
    <row r="559" spans="1:2" x14ac:dyDescent="0.5">
      <c r="A559">
        <v>792.2659912109375</v>
      </c>
      <c r="B559">
        <v>119.80000305175781</v>
      </c>
    </row>
    <row r="560" spans="1:2" x14ac:dyDescent="0.5">
      <c r="A560">
        <v>792.27801513671875</v>
      </c>
      <c r="B560">
        <v>138</v>
      </c>
    </row>
    <row r="561" spans="1:2" x14ac:dyDescent="0.5">
      <c r="A561">
        <v>792.291015625</v>
      </c>
      <c r="B561">
        <v>128.30000305175781</v>
      </c>
    </row>
    <row r="562" spans="1:2" x14ac:dyDescent="0.5">
      <c r="A562">
        <v>792.302978515625</v>
      </c>
      <c r="B562">
        <v>172</v>
      </c>
    </row>
    <row r="563" spans="1:2" x14ac:dyDescent="0.5">
      <c r="A563">
        <v>792.31500244140625</v>
      </c>
      <c r="B563">
        <v>241.5</v>
      </c>
    </row>
    <row r="564" spans="1:2" x14ac:dyDescent="0.5">
      <c r="A564">
        <v>792.3270263671875</v>
      </c>
      <c r="B564">
        <v>326</v>
      </c>
    </row>
    <row r="565" spans="1:2" x14ac:dyDescent="0.5">
      <c r="A565">
        <v>792.34002685546875</v>
      </c>
      <c r="B565">
        <v>646.29998779296875</v>
      </c>
    </row>
    <row r="566" spans="1:2" x14ac:dyDescent="0.5">
      <c r="A566">
        <v>792.35198974609375</v>
      </c>
      <c r="B566">
        <v>1337</v>
      </c>
    </row>
    <row r="567" spans="1:2" x14ac:dyDescent="0.5">
      <c r="A567">
        <v>792.364013671875</v>
      </c>
      <c r="B567">
        <v>2250</v>
      </c>
    </row>
    <row r="568" spans="1:2" x14ac:dyDescent="0.5">
      <c r="A568">
        <v>792.37701416015625</v>
      </c>
      <c r="B568">
        <v>2711</v>
      </c>
    </row>
    <row r="569" spans="1:2" x14ac:dyDescent="0.5">
      <c r="A569">
        <v>792.38897705078125</v>
      </c>
      <c r="B569">
        <v>2133</v>
      </c>
    </row>
    <row r="570" spans="1:2" x14ac:dyDescent="0.5">
      <c r="A570">
        <v>792.4010009765625</v>
      </c>
      <c r="B570">
        <v>1131</v>
      </c>
    </row>
    <row r="571" spans="1:2" x14ac:dyDescent="0.5">
      <c r="A571">
        <v>792.41302490234375</v>
      </c>
      <c r="B571">
        <v>419</v>
      </c>
    </row>
    <row r="572" spans="1:2" x14ac:dyDescent="0.5">
      <c r="A572">
        <v>792.426025390625</v>
      </c>
      <c r="B572">
        <v>97.5</v>
      </c>
    </row>
    <row r="573" spans="1:2" x14ac:dyDescent="0.5">
      <c r="A573">
        <v>792.43798828125</v>
      </c>
      <c r="B573">
        <v>31.75</v>
      </c>
    </row>
    <row r="574" spans="1:2" x14ac:dyDescent="0.5">
      <c r="A574">
        <v>792.45001220703125</v>
      </c>
      <c r="B574">
        <v>35.75</v>
      </c>
    </row>
    <row r="575" spans="1:2" x14ac:dyDescent="0.5">
      <c r="A575">
        <v>792.4630126953125</v>
      </c>
      <c r="B575">
        <v>38.5</v>
      </c>
    </row>
    <row r="576" spans="1:2" x14ac:dyDescent="0.5">
      <c r="A576">
        <v>792.4749755859375</v>
      </c>
      <c r="B576">
        <v>36.75</v>
      </c>
    </row>
    <row r="577" spans="1:2" x14ac:dyDescent="0.5">
      <c r="A577">
        <v>792.48699951171875</v>
      </c>
      <c r="B577">
        <v>53</v>
      </c>
    </row>
    <row r="578" spans="1:2" x14ac:dyDescent="0.5">
      <c r="A578">
        <v>792.4990234375</v>
      </c>
      <c r="B578">
        <v>58.25</v>
      </c>
    </row>
    <row r="579" spans="1:2" x14ac:dyDescent="0.5">
      <c r="A579">
        <v>792.51202392578125</v>
      </c>
      <c r="B579">
        <v>38.25</v>
      </c>
    </row>
    <row r="580" spans="1:2" x14ac:dyDescent="0.5">
      <c r="A580">
        <v>792.52398681640625</v>
      </c>
      <c r="B580">
        <v>42.75</v>
      </c>
    </row>
    <row r="581" spans="1:2" x14ac:dyDescent="0.5">
      <c r="A581">
        <v>792.5360107421875</v>
      </c>
      <c r="B581">
        <v>54.75</v>
      </c>
    </row>
    <row r="582" spans="1:2" x14ac:dyDescent="0.5">
      <c r="A582">
        <v>792.54901123046875</v>
      </c>
      <c r="B582">
        <v>41.5</v>
      </c>
    </row>
    <row r="583" spans="1:2" x14ac:dyDescent="0.5">
      <c r="A583">
        <v>792.56097412109375</v>
      </c>
      <c r="B583">
        <v>69.75</v>
      </c>
    </row>
    <row r="584" spans="1:2" x14ac:dyDescent="0.5">
      <c r="A584">
        <v>792.572998046875</v>
      </c>
      <c r="B584">
        <v>107.30000305175781</v>
      </c>
    </row>
    <row r="585" spans="1:2" x14ac:dyDescent="0.5">
      <c r="A585">
        <v>792.58599853515625</v>
      </c>
      <c r="B585">
        <v>96.75</v>
      </c>
    </row>
    <row r="586" spans="1:2" x14ac:dyDescent="0.5">
      <c r="A586">
        <v>792.5980224609375</v>
      </c>
      <c r="B586">
        <v>72.25</v>
      </c>
    </row>
    <row r="587" spans="1:2" x14ac:dyDescent="0.5">
      <c r="A587">
        <v>792.6099853515625</v>
      </c>
      <c r="B587">
        <v>38.75</v>
      </c>
    </row>
    <row r="588" spans="1:2" x14ac:dyDescent="0.5">
      <c r="A588">
        <v>792.62200927734375</v>
      </c>
      <c r="B588">
        <v>21.75</v>
      </c>
    </row>
    <row r="589" spans="1:2" x14ac:dyDescent="0.5">
      <c r="A589">
        <v>792.635009765625</v>
      </c>
      <c r="B589">
        <v>45.75</v>
      </c>
    </row>
    <row r="590" spans="1:2" x14ac:dyDescent="0.5">
      <c r="A590">
        <v>792.64697265625</v>
      </c>
      <c r="B590">
        <v>85.5</v>
      </c>
    </row>
    <row r="591" spans="1:2" x14ac:dyDescent="0.5">
      <c r="A591">
        <v>792.65899658203125</v>
      </c>
      <c r="B591">
        <v>89.5</v>
      </c>
    </row>
    <row r="592" spans="1:2" x14ac:dyDescent="0.5">
      <c r="A592">
        <v>792.6719970703125</v>
      </c>
      <c r="B592">
        <v>75.25</v>
      </c>
    </row>
    <row r="593" spans="1:2" x14ac:dyDescent="0.5">
      <c r="A593">
        <v>792.68402099609375</v>
      </c>
      <c r="B593">
        <v>79.25</v>
      </c>
    </row>
    <row r="594" spans="1:2" x14ac:dyDescent="0.5">
      <c r="A594">
        <v>792.69598388671875</v>
      </c>
      <c r="B594">
        <v>84.5</v>
      </c>
    </row>
    <row r="595" spans="1:2" x14ac:dyDescent="0.5">
      <c r="A595">
        <v>792.7080078125</v>
      </c>
      <c r="B595">
        <v>83.25</v>
      </c>
    </row>
    <row r="596" spans="1:2" x14ac:dyDescent="0.5">
      <c r="A596">
        <v>792.72100830078125</v>
      </c>
      <c r="B596">
        <v>57</v>
      </c>
    </row>
    <row r="597" spans="1:2" x14ac:dyDescent="0.5">
      <c r="A597">
        <v>792.73297119140625</v>
      </c>
      <c r="B597">
        <v>68.5</v>
      </c>
    </row>
    <row r="598" spans="1:2" x14ac:dyDescent="0.5">
      <c r="A598">
        <v>792.7449951171875</v>
      </c>
      <c r="B598">
        <v>127.80000305175781</v>
      </c>
    </row>
    <row r="599" spans="1:2" x14ac:dyDescent="0.5">
      <c r="A599">
        <v>792.75799560546875</v>
      </c>
      <c r="B599">
        <v>134.5</v>
      </c>
    </row>
    <row r="600" spans="1:2" x14ac:dyDescent="0.5">
      <c r="A600">
        <v>792.77001953125</v>
      </c>
      <c r="B600">
        <v>133.30000305175781</v>
      </c>
    </row>
    <row r="601" spans="1:2" x14ac:dyDescent="0.5">
      <c r="A601">
        <v>792.781982421875</v>
      </c>
      <c r="B601">
        <v>191.80000305175781</v>
      </c>
    </row>
    <row r="602" spans="1:2" x14ac:dyDescent="0.5">
      <c r="A602">
        <v>792.79400634765625</v>
      </c>
      <c r="B602">
        <v>248.69999694824219</v>
      </c>
    </row>
    <row r="603" spans="1:2" x14ac:dyDescent="0.5">
      <c r="A603">
        <v>792.8070068359375</v>
      </c>
      <c r="B603">
        <v>290.20001220703125</v>
      </c>
    </row>
    <row r="604" spans="1:2" x14ac:dyDescent="0.5">
      <c r="A604">
        <v>792.8189697265625</v>
      </c>
      <c r="B604">
        <v>365</v>
      </c>
    </row>
    <row r="605" spans="1:2" x14ac:dyDescent="0.5">
      <c r="A605">
        <v>792.83099365234375</v>
      </c>
      <c r="B605">
        <v>480.5</v>
      </c>
    </row>
    <row r="606" spans="1:2" x14ac:dyDescent="0.5">
      <c r="A606">
        <v>792.843994140625</v>
      </c>
      <c r="B606">
        <v>677.5</v>
      </c>
    </row>
    <row r="607" spans="1:2" x14ac:dyDescent="0.5">
      <c r="A607">
        <v>792.85601806640625</v>
      </c>
      <c r="B607">
        <v>948.5</v>
      </c>
    </row>
    <row r="608" spans="1:2" x14ac:dyDescent="0.5">
      <c r="A608">
        <v>792.86798095703125</v>
      </c>
      <c r="B608">
        <v>1039</v>
      </c>
    </row>
    <row r="609" spans="1:2" x14ac:dyDescent="0.5">
      <c r="A609">
        <v>792.8809814453125</v>
      </c>
      <c r="B609">
        <v>869.5</v>
      </c>
    </row>
    <row r="610" spans="1:2" x14ac:dyDescent="0.5">
      <c r="A610">
        <v>792.89300537109375</v>
      </c>
      <c r="B610">
        <v>642.79998779296875</v>
      </c>
    </row>
    <row r="611" spans="1:2" x14ac:dyDescent="0.5">
      <c r="A611">
        <v>792.905029296875</v>
      </c>
      <c r="B611">
        <v>383.70001220703125</v>
      </c>
    </row>
    <row r="612" spans="1:2" x14ac:dyDescent="0.5">
      <c r="A612">
        <v>792.9169921875</v>
      </c>
      <c r="B612">
        <v>170.80000305175781</v>
      </c>
    </row>
    <row r="613" spans="1:2" x14ac:dyDescent="0.5">
      <c r="A613">
        <v>792.92999267578125</v>
      </c>
      <c r="B613">
        <v>95.5</v>
      </c>
    </row>
    <row r="614" spans="1:2" x14ac:dyDescent="0.5">
      <c r="A614">
        <v>792.9420166015625</v>
      </c>
      <c r="B614">
        <v>54.25</v>
      </c>
    </row>
    <row r="615" spans="1:2" x14ac:dyDescent="0.5">
      <c r="A615">
        <v>792.9539794921875</v>
      </c>
      <c r="B615">
        <v>22.75</v>
      </c>
    </row>
    <row r="616" spans="1:2" x14ac:dyDescent="0.5">
      <c r="A616">
        <v>792.96697998046875</v>
      </c>
      <c r="B616">
        <v>24</v>
      </c>
    </row>
    <row r="617" spans="1:2" x14ac:dyDescent="0.5">
      <c r="A617">
        <v>792.97900390625</v>
      </c>
      <c r="B617">
        <v>29</v>
      </c>
    </row>
    <row r="618" spans="1:2" x14ac:dyDescent="0.5">
      <c r="A618">
        <v>792.99102783203125</v>
      </c>
      <c r="B618">
        <v>25.75</v>
      </c>
    </row>
    <row r="619" spans="1:2" x14ac:dyDescent="0.5">
      <c r="A619">
        <v>793.00299072265625</v>
      </c>
      <c r="B619">
        <v>19.75</v>
      </c>
    </row>
    <row r="620" spans="1:2" x14ac:dyDescent="0.5">
      <c r="A620">
        <v>793.0159912109375</v>
      </c>
      <c r="B620">
        <v>10.5</v>
      </c>
    </row>
    <row r="621" spans="1:2" x14ac:dyDescent="0.5">
      <c r="A621">
        <v>793.02801513671875</v>
      </c>
      <c r="B621">
        <v>16.75</v>
      </c>
    </row>
    <row r="622" spans="1:2" x14ac:dyDescent="0.5">
      <c r="A622">
        <v>793.03997802734375</v>
      </c>
      <c r="B622">
        <v>45.25</v>
      </c>
    </row>
    <row r="623" spans="1:2" x14ac:dyDescent="0.5">
      <c r="A623">
        <v>793.052978515625</v>
      </c>
      <c r="B623">
        <v>52.25</v>
      </c>
    </row>
    <row r="624" spans="1:2" x14ac:dyDescent="0.5">
      <c r="A624">
        <v>793.06500244140625</v>
      </c>
      <c r="B624">
        <v>25</v>
      </c>
    </row>
    <row r="625" spans="1:2" x14ac:dyDescent="0.5">
      <c r="A625">
        <v>793.0770263671875</v>
      </c>
      <c r="B625">
        <v>12</v>
      </c>
    </row>
    <row r="626" spans="1:2" x14ac:dyDescent="0.5">
      <c r="A626">
        <v>793.09002685546875</v>
      </c>
      <c r="B626">
        <v>35.75</v>
      </c>
    </row>
    <row r="627" spans="1:2" x14ac:dyDescent="0.5">
      <c r="A627">
        <v>793.10198974609375</v>
      </c>
      <c r="B627">
        <v>63.25</v>
      </c>
    </row>
    <row r="628" spans="1:2" x14ac:dyDescent="0.5">
      <c r="A628">
        <v>793.114013671875</v>
      </c>
      <c r="B628">
        <v>54.75</v>
      </c>
    </row>
    <row r="629" spans="1:2" x14ac:dyDescent="0.5">
      <c r="A629">
        <v>793.1259765625</v>
      </c>
      <c r="B629">
        <v>29.25</v>
      </c>
    </row>
    <row r="630" spans="1:2" x14ac:dyDescent="0.5">
      <c r="A630">
        <v>793.13897705078125</v>
      </c>
      <c r="B630">
        <v>29.5</v>
      </c>
    </row>
    <row r="631" spans="1:2" x14ac:dyDescent="0.5">
      <c r="A631">
        <v>793.1510009765625</v>
      </c>
      <c r="B631">
        <v>45.25</v>
      </c>
    </row>
    <row r="632" spans="1:2" x14ac:dyDescent="0.5">
      <c r="A632">
        <v>793.16302490234375</v>
      </c>
      <c r="B632">
        <v>50.5</v>
      </c>
    </row>
    <row r="633" spans="1:2" x14ac:dyDescent="0.5">
      <c r="A633">
        <v>793.176025390625</v>
      </c>
      <c r="B633">
        <v>36</v>
      </c>
    </row>
    <row r="634" spans="1:2" x14ac:dyDescent="0.5">
      <c r="A634">
        <v>793.18798828125</v>
      </c>
      <c r="B634">
        <v>13</v>
      </c>
    </row>
    <row r="635" spans="1:2" x14ac:dyDescent="0.5">
      <c r="A635">
        <v>793.20001220703125</v>
      </c>
      <c r="B635">
        <v>3.75</v>
      </c>
    </row>
    <row r="636" spans="1:2" x14ac:dyDescent="0.5">
      <c r="A636">
        <v>793.21197509765625</v>
      </c>
      <c r="B636">
        <v>27.5</v>
      </c>
    </row>
    <row r="637" spans="1:2" x14ac:dyDescent="0.5">
      <c r="A637">
        <v>793.2249755859375</v>
      </c>
      <c r="B637">
        <v>84.25</v>
      </c>
    </row>
    <row r="638" spans="1:2" x14ac:dyDescent="0.5">
      <c r="A638">
        <v>793.23699951171875</v>
      </c>
      <c r="B638">
        <v>98.75</v>
      </c>
    </row>
    <row r="639" spans="1:2" x14ac:dyDescent="0.5">
      <c r="A639">
        <v>793.2490234375</v>
      </c>
      <c r="B639">
        <v>45</v>
      </c>
    </row>
    <row r="640" spans="1:2" x14ac:dyDescent="0.5">
      <c r="A640">
        <v>793.26202392578125</v>
      </c>
      <c r="B640">
        <v>27.5</v>
      </c>
    </row>
    <row r="641" spans="1:2" x14ac:dyDescent="0.5">
      <c r="A641">
        <v>793.27398681640625</v>
      </c>
      <c r="B641">
        <v>56.25</v>
      </c>
    </row>
    <row r="642" spans="1:2" x14ac:dyDescent="0.5">
      <c r="A642">
        <v>793.2860107421875</v>
      </c>
      <c r="B642">
        <v>88.25</v>
      </c>
    </row>
    <row r="643" spans="1:2" x14ac:dyDescent="0.5">
      <c r="A643">
        <v>793.29901123046875</v>
      </c>
      <c r="B643">
        <v>155.80000305175781</v>
      </c>
    </row>
    <row r="644" spans="1:2" x14ac:dyDescent="0.5">
      <c r="A644">
        <v>793.31097412109375</v>
      </c>
      <c r="B644">
        <v>229.30000305175781</v>
      </c>
    </row>
    <row r="645" spans="1:2" x14ac:dyDescent="0.5">
      <c r="A645">
        <v>793.322998046875</v>
      </c>
      <c r="B645">
        <v>277.5</v>
      </c>
    </row>
    <row r="646" spans="1:2" x14ac:dyDescent="0.5">
      <c r="A646">
        <v>793.33502197265625</v>
      </c>
      <c r="B646">
        <v>310.70001220703125</v>
      </c>
    </row>
    <row r="647" spans="1:2" x14ac:dyDescent="0.5">
      <c r="A647">
        <v>793.3480224609375</v>
      </c>
      <c r="B647">
        <v>283.70001220703125</v>
      </c>
    </row>
    <row r="648" spans="1:2" x14ac:dyDescent="0.5">
      <c r="A648">
        <v>793.3599853515625</v>
      </c>
      <c r="B648">
        <v>242</v>
      </c>
    </row>
    <row r="649" spans="1:2" x14ac:dyDescent="0.5">
      <c r="A649">
        <v>793.37200927734375</v>
      </c>
      <c r="B649">
        <v>240.5</v>
      </c>
    </row>
    <row r="650" spans="1:2" x14ac:dyDescent="0.5">
      <c r="A650">
        <v>793.385009765625</v>
      </c>
      <c r="B650">
        <v>217.80000305175781</v>
      </c>
    </row>
    <row r="651" spans="1:2" x14ac:dyDescent="0.5">
      <c r="A651">
        <v>793.39697265625</v>
      </c>
      <c r="B651">
        <v>202.30000305175781</v>
      </c>
    </row>
    <row r="652" spans="1:2" x14ac:dyDescent="0.5">
      <c r="A652">
        <v>793.40899658203125</v>
      </c>
      <c r="B652">
        <v>208</v>
      </c>
    </row>
    <row r="653" spans="1:2" x14ac:dyDescent="0.5">
      <c r="A653">
        <v>793.4219970703125</v>
      </c>
      <c r="B653">
        <v>161.30000305175781</v>
      </c>
    </row>
    <row r="654" spans="1:2" x14ac:dyDescent="0.5">
      <c r="A654">
        <v>793.43402099609375</v>
      </c>
      <c r="B654">
        <v>84.5</v>
      </c>
    </row>
    <row r="655" spans="1:2" x14ac:dyDescent="0.5">
      <c r="A655">
        <v>793.44598388671875</v>
      </c>
      <c r="B655">
        <v>40</v>
      </c>
    </row>
    <row r="656" spans="1:2" x14ac:dyDescent="0.5">
      <c r="A656">
        <v>793.4580078125</v>
      </c>
      <c r="B656">
        <v>18</v>
      </c>
    </row>
    <row r="657" spans="1:2" x14ac:dyDescent="0.5">
      <c r="A657">
        <v>793.47100830078125</v>
      </c>
      <c r="B657">
        <v>7.75</v>
      </c>
    </row>
    <row r="658" spans="1:2" x14ac:dyDescent="0.5">
      <c r="A658">
        <v>793.48297119140625</v>
      </c>
      <c r="B658">
        <v>14.5</v>
      </c>
    </row>
    <row r="659" spans="1:2" x14ac:dyDescent="0.5">
      <c r="A659">
        <v>793.4949951171875</v>
      </c>
      <c r="B659">
        <v>21</v>
      </c>
    </row>
    <row r="660" spans="1:2" x14ac:dyDescent="0.5">
      <c r="A660">
        <v>793.50799560546875</v>
      </c>
      <c r="B660">
        <v>19.75</v>
      </c>
    </row>
    <row r="661" spans="1:2" x14ac:dyDescent="0.5">
      <c r="A661">
        <v>793.52001953125</v>
      </c>
      <c r="B661">
        <v>17.25</v>
      </c>
    </row>
    <row r="662" spans="1:2" x14ac:dyDescent="0.5">
      <c r="A662">
        <v>793.531982421875</v>
      </c>
      <c r="B662">
        <v>16.75</v>
      </c>
    </row>
    <row r="663" spans="1:2" x14ac:dyDescent="0.5">
      <c r="A663">
        <v>793.54400634765625</v>
      </c>
      <c r="B663">
        <v>22.5</v>
      </c>
    </row>
    <row r="664" spans="1:2" x14ac:dyDescent="0.5">
      <c r="A664">
        <v>793.5570068359375</v>
      </c>
      <c r="B664">
        <v>26.25</v>
      </c>
    </row>
    <row r="665" spans="1:2" x14ac:dyDescent="0.5">
      <c r="A665">
        <v>793.5689697265625</v>
      </c>
      <c r="B665">
        <v>19.5</v>
      </c>
    </row>
    <row r="666" spans="1:2" x14ac:dyDescent="0.5">
      <c r="A666">
        <v>793.58099365234375</v>
      </c>
      <c r="B666">
        <v>14.5</v>
      </c>
    </row>
    <row r="667" spans="1:2" x14ac:dyDescent="0.5">
      <c r="A667">
        <v>793.593994140625</v>
      </c>
      <c r="B667">
        <v>23.25</v>
      </c>
    </row>
    <row r="668" spans="1:2" x14ac:dyDescent="0.5">
      <c r="A668">
        <v>793.60601806640625</v>
      </c>
      <c r="B668">
        <v>62.25</v>
      </c>
    </row>
    <row r="669" spans="1:2" x14ac:dyDescent="0.5">
      <c r="A669">
        <v>793.61798095703125</v>
      </c>
      <c r="B669">
        <v>93.25</v>
      </c>
    </row>
    <row r="670" spans="1:2" x14ac:dyDescent="0.5">
      <c r="A670">
        <v>793.6309814453125</v>
      </c>
      <c r="B670">
        <v>69.25</v>
      </c>
    </row>
    <row r="671" spans="1:2" x14ac:dyDescent="0.5">
      <c r="A671">
        <v>793.64300537109375</v>
      </c>
      <c r="B671">
        <v>40.75</v>
      </c>
    </row>
    <row r="672" spans="1:2" x14ac:dyDescent="0.5">
      <c r="A672">
        <v>793.655029296875</v>
      </c>
      <c r="B672">
        <v>36</v>
      </c>
    </row>
    <row r="673" spans="1:2" x14ac:dyDescent="0.5">
      <c r="A673">
        <v>793.6669921875</v>
      </c>
      <c r="B673">
        <v>38.75</v>
      </c>
    </row>
    <row r="674" spans="1:2" x14ac:dyDescent="0.5">
      <c r="A674">
        <v>793.67999267578125</v>
      </c>
      <c r="B674">
        <v>55.25</v>
      </c>
    </row>
    <row r="675" spans="1:2" x14ac:dyDescent="0.5">
      <c r="A675">
        <v>793.6920166015625</v>
      </c>
      <c r="B675">
        <v>76.75</v>
      </c>
    </row>
    <row r="676" spans="1:2" x14ac:dyDescent="0.5">
      <c r="A676">
        <v>793.7039794921875</v>
      </c>
      <c r="B676">
        <v>81.75</v>
      </c>
    </row>
    <row r="677" spans="1:2" x14ac:dyDescent="0.5">
      <c r="A677">
        <v>793.71697998046875</v>
      </c>
      <c r="B677">
        <v>77.25</v>
      </c>
    </row>
    <row r="678" spans="1:2" x14ac:dyDescent="0.5">
      <c r="A678">
        <v>793.72900390625</v>
      </c>
      <c r="B678">
        <v>105.80000305175781</v>
      </c>
    </row>
    <row r="679" spans="1:2" x14ac:dyDescent="0.5">
      <c r="A679">
        <v>793.74102783203125</v>
      </c>
      <c r="B679">
        <v>146.80000305175781</v>
      </c>
    </row>
    <row r="680" spans="1:2" x14ac:dyDescent="0.5">
      <c r="A680">
        <v>793.7540283203125</v>
      </c>
      <c r="B680">
        <v>124</v>
      </c>
    </row>
    <row r="681" spans="1:2" x14ac:dyDescent="0.5">
      <c r="A681">
        <v>793.7659912109375</v>
      </c>
      <c r="B681">
        <v>97.25</v>
      </c>
    </row>
    <row r="682" spans="1:2" x14ac:dyDescent="0.5">
      <c r="A682">
        <v>793.77801513671875</v>
      </c>
      <c r="B682">
        <v>159.69999694824219</v>
      </c>
    </row>
    <row r="683" spans="1:2" x14ac:dyDescent="0.5">
      <c r="A683">
        <v>793.78997802734375</v>
      </c>
      <c r="B683">
        <v>206.5</v>
      </c>
    </row>
    <row r="684" spans="1:2" x14ac:dyDescent="0.5">
      <c r="A684">
        <v>793.802978515625</v>
      </c>
      <c r="B684">
        <v>277.5</v>
      </c>
    </row>
    <row r="685" spans="1:2" x14ac:dyDescent="0.5">
      <c r="A685">
        <v>793.81500244140625</v>
      </c>
      <c r="B685">
        <v>590.70001220703125</v>
      </c>
    </row>
    <row r="686" spans="1:2" x14ac:dyDescent="0.5">
      <c r="A686">
        <v>793.8270263671875</v>
      </c>
      <c r="B686">
        <v>1022</v>
      </c>
    </row>
    <row r="687" spans="1:2" x14ac:dyDescent="0.5">
      <c r="A687">
        <v>793.84002685546875</v>
      </c>
      <c r="B687">
        <v>1142</v>
      </c>
    </row>
    <row r="688" spans="1:2" x14ac:dyDescent="0.5">
      <c r="A688">
        <v>793.85198974609375</v>
      </c>
      <c r="B688">
        <v>872</v>
      </c>
    </row>
    <row r="689" spans="1:2" x14ac:dyDescent="0.5">
      <c r="A689">
        <v>793.864013671875</v>
      </c>
      <c r="B689">
        <v>598.5</v>
      </c>
    </row>
    <row r="690" spans="1:2" x14ac:dyDescent="0.5">
      <c r="A690">
        <v>793.87701416015625</v>
      </c>
      <c r="B690">
        <v>442.79998779296875</v>
      </c>
    </row>
    <row r="691" spans="1:2" x14ac:dyDescent="0.5">
      <c r="A691">
        <v>793.88897705078125</v>
      </c>
      <c r="B691">
        <v>343.5</v>
      </c>
    </row>
    <row r="692" spans="1:2" x14ac:dyDescent="0.5">
      <c r="A692">
        <v>793.9010009765625</v>
      </c>
      <c r="B692">
        <v>253.80000305175781</v>
      </c>
    </row>
    <row r="693" spans="1:2" x14ac:dyDescent="0.5">
      <c r="A693">
        <v>793.91302490234375</v>
      </c>
      <c r="B693">
        <v>126.5</v>
      </c>
    </row>
    <row r="694" spans="1:2" x14ac:dyDescent="0.5">
      <c r="A694">
        <v>793.926025390625</v>
      </c>
      <c r="B694">
        <v>54.75</v>
      </c>
    </row>
    <row r="695" spans="1:2" x14ac:dyDescent="0.5">
      <c r="A695">
        <v>793.93798828125</v>
      </c>
      <c r="B695">
        <v>32</v>
      </c>
    </row>
    <row r="696" spans="1:2" x14ac:dyDescent="0.5">
      <c r="A696">
        <v>793.95001220703125</v>
      </c>
      <c r="B696">
        <v>16.75</v>
      </c>
    </row>
    <row r="697" spans="1:2" x14ac:dyDescent="0.5">
      <c r="A697">
        <v>793.9630126953125</v>
      </c>
      <c r="B697">
        <v>17.5</v>
      </c>
    </row>
    <row r="698" spans="1:2" x14ac:dyDescent="0.5">
      <c r="A698">
        <v>793.9749755859375</v>
      </c>
      <c r="B698">
        <v>30</v>
      </c>
    </row>
    <row r="699" spans="1:2" x14ac:dyDescent="0.5">
      <c r="A699">
        <v>793.98699951171875</v>
      </c>
      <c r="B699">
        <v>47</v>
      </c>
    </row>
    <row r="700" spans="1:2" x14ac:dyDescent="0.5">
      <c r="A700">
        <v>794</v>
      </c>
      <c r="B700">
        <v>46.25</v>
      </c>
    </row>
    <row r="701" spans="1:2" x14ac:dyDescent="0.5">
      <c r="A701">
        <v>794.01202392578125</v>
      </c>
      <c r="B701">
        <v>27.5</v>
      </c>
    </row>
    <row r="702" spans="1:2" x14ac:dyDescent="0.5">
      <c r="A702">
        <v>794.02398681640625</v>
      </c>
      <c r="B702">
        <v>11.5</v>
      </c>
    </row>
    <row r="703" spans="1:2" x14ac:dyDescent="0.5">
      <c r="A703">
        <v>794.0360107421875</v>
      </c>
      <c r="B703">
        <v>9</v>
      </c>
    </row>
    <row r="704" spans="1:2" x14ac:dyDescent="0.5">
      <c r="A704">
        <v>794.04901123046875</v>
      </c>
      <c r="B704">
        <v>30.25</v>
      </c>
    </row>
    <row r="705" spans="1:2" x14ac:dyDescent="0.5">
      <c r="A705">
        <v>794.06097412109375</v>
      </c>
      <c r="B705">
        <v>50.75</v>
      </c>
    </row>
    <row r="706" spans="1:2" x14ac:dyDescent="0.5">
      <c r="A706">
        <v>794.072998046875</v>
      </c>
      <c r="B706">
        <v>35.75</v>
      </c>
    </row>
    <row r="707" spans="1:2" x14ac:dyDescent="0.5">
      <c r="A707">
        <v>794.08599853515625</v>
      </c>
      <c r="B707">
        <v>27</v>
      </c>
    </row>
    <row r="708" spans="1:2" x14ac:dyDescent="0.5">
      <c r="A708">
        <v>794.0980224609375</v>
      </c>
      <c r="B708">
        <v>42.25</v>
      </c>
    </row>
    <row r="709" spans="1:2" x14ac:dyDescent="0.5">
      <c r="A709">
        <v>794.1099853515625</v>
      </c>
      <c r="B709">
        <v>43</v>
      </c>
    </row>
    <row r="710" spans="1:2" x14ac:dyDescent="0.5">
      <c r="A710">
        <v>794.12298583984375</v>
      </c>
      <c r="B710">
        <v>33.25</v>
      </c>
    </row>
    <row r="711" spans="1:2" x14ac:dyDescent="0.5">
      <c r="A711">
        <v>794.135009765625</v>
      </c>
      <c r="B711">
        <v>44.5</v>
      </c>
    </row>
    <row r="712" spans="1:2" x14ac:dyDescent="0.5">
      <c r="A712">
        <v>794.14697265625</v>
      </c>
      <c r="B712">
        <v>51</v>
      </c>
    </row>
    <row r="713" spans="1:2" x14ac:dyDescent="0.5">
      <c r="A713">
        <v>794.15899658203125</v>
      </c>
      <c r="B713">
        <v>32.75</v>
      </c>
    </row>
    <row r="714" spans="1:2" x14ac:dyDescent="0.5">
      <c r="A714">
        <v>794.1719970703125</v>
      </c>
      <c r="B714">
        <v>28.75</v>
      </c>
    </row>
    <row r="715" spans="1:2" x14ac:dyDescent="0.5">
      <c r="A715">
        <v>794.18402099609375</v>
      </c>
      <c r="B715">
        <v>33.25</v>
      </c>
    </row>
    <row r="716" spans="1:2" x14ac:dyDescent="0.5">
      <c r="A716">
        <v>794.19598388671875</v>
      </c>
      <c r="B716">
        <v>26</v>
      </c>
    </row>
    <row r="717" spans="1:2" x14ac:dyDescent="0.5">
      <c r="A717">
        <v>794.208984375</v>
      </c>
      <c r="B717">
        <v>38.5</v>
      </c>
    </row>
    <row r="718" spans="1:2" x14ac:dyDescent="0.5">
      <c r="A718">
        <v>794.22100830078125</v>
      </c>
      <c r="B718">
        <v>60.25</v>
      </c>
    </row>
    <row r="719" spans="1:2" x14ac:dyDescent="0.5">
      <c r="A719">
        <v>794.23297119140625</v>
      </c>
      <c r="B719">
        <v>54.25</v>
      </c>
    </row>
    <row r="720" spans="1:2" x14ac:dyDescent="0.5">
      <c r="A720">
        <v>794.2459716796875</v>
      </c>
      <c r="B720">
        <v>58.5</v>
      </c>
    </row>
    <row r="721" spans="1:2" x14ac:dyDescent="0.5">
      <c r="A721">
        <v>794.25799560546875</v>
      </c>
      <c r="B721">
        <v>74.5</v>
      </c>
    </row>
    <row r="722" spans="1:2" x14ac:dyDescent="0.5">
      <c r="A722">
        <v>794.27001953125</v>
      </c>
      <c r="B722">
        <v>81.5</v>
      </c>
    </row>
    <row r="723" spans="1:2" x14ac:dyDescent="0.5">
      <c r="A723">
        <v>794.28302001953125</v>
      </c>
      <c r="B723">
        <v>113</v>
      </c>
    </row>
    <row r="724" spans="1:2" x14ac:dyDescent="0.5">
      <c r="A724">
        <v>794.29498291015625</v>
      </c>
      <c r="B724">
        <v>173.19999694824219</v>
      </c>
    </row>
    <row r="725" spans="1:2" x14ac:dyDescent="0.5">
      <c r="A725">
        <v>794.3070068359375</v>
      </c>
      <c r="B725">
        <v>316.79998779296875</v>
      </c>
    </row>
    <row r="726" spans="1:2" x14ac:dyDescent="0.5">
      <c r="A726">
        <v>794.3189697265625</v>
      </c>
      <c r="B726">
        <v>582.20001220703125</v>
      </c>
    </row>
    <row r="727" spans="1:2" x14ac:dyDescent="0.5">
      <c r="A727">
        <v>794.33197021484375</v>
      </c>
      <c r="B727">
        <v>834.20001220703125</v>
      </c>
    </row>
    <row r="728" spans="1:2" x14ac:dyDescent="0.5">
      <c r="A728">
        <v>794.343994140625</v>
      </c>
      <c r="B728">
        <v>960.20001220703125</v>
      </c>
    </row>
    <row r="729" spans="1:2" x14ac:dyDescent="0.5">
      <c r="A729">
        <v>794.35601806640625</v>
      </c>
      <c r="B729">
        <v>873</v>
      </c>
    </row>
    <row r="730" spans="1:2" x14ac:dyDescent="0.5">
      <c r="A730">
        <v>794.3690185546875</v>
      </c>
      <c r="B730">
        <v>573.5</v>
      </c>
    </row>
    <row r="731" spans="1:2" x14ac:dyDescent="0.5">
      <c r="A731">
        <v>794.3809814453125</v>
      </c>
      <c r="B731">
        <v>296.20001220703125</v>
      </c>
    </row>
    <row r="732" spans="1:2" x14ac:dyDescent="0.5">
      <c r="A732">
        <v>794.39300537109375</v>
      </c>
      <c r="B732">
        <v>152</v>
      </c>
    </row>
    <row r="733" spans="1:2" x14ac:dyDescent="0.5">
      <c r="A733">
        <v>794.406005859375</v>
      </c>
      <c r="B733">
        <v>89.75</v>
      </c>
    </row>
    <row r="734" spans="1:2" x14ac:dyDescent="0.5">
      <c r="A734">
        <v>794.41802978515625</v>
      </c>
      <c r="B734">
        <v>71</v>
      </c>
    </row>
    <row r="735" spans="1:2" x14ac:dyDescent="0.5">
      <c r="A735">
        <v>794.42999267578125</v>
      </c>
      <c r="B735">
        <v>70.75</v>
      </c>
    </row>
    <row r="736" spans="1:2" x14ac:dyDescent="0.5">
      <c r="A736">
        <v>794.4429931640625</v>
      </c>
      <c r="B736">
        <v>62</v>
      </c>
    </row>
    <row r="737" spans="1:2" x14ac:dyDescent="0.5">
      <c r="A737">
        <v>794.45501708984375</v>
      </c>
      <c r="B737">
        <v>27.25</v>
      </c>
    </row>
    <row r="738" spans="1:2" x14ac:dyDescent="0.5">
      <c r="A738">
        <v>794.46697998046875</v>
      </c>
      <c r="B738">
        <v>19.25</v>
      </c>
    </row>
    <row r="739" spans="1:2" x14ac:dyDescent="0.5">
      <c r="A739">
        <v>794.47900390625</v>
      </c>
      <c r="B739">
        <v>40.5</v>
      </c>
    </row>
    <row r="740" spans="1:2" x14ac:dyDescent="0.5">
      <c r="A740">
        <v>794.49200439453125</v>
      </c>
      <c r="B740">
        <v>36</v>
      </c>
    </row>
    <row r="741" spans="1:2" x14ac:dyDescent="0.5">
      <c r="A741">
        <v>794.5040283203125</v>
      </c>
      <c r="B741">
        <v>11.5</v>
      </c>
    </row>
    <row r="742" spans="1:2" x14ac:dyDescent="0.5">
      <c r="A742">
        <v>794.5159912109375</v>
      </c>
      <c r="B742">
        <v>0</v>
      </c>
    </row>
    <row r="743" spans="1:2" x14ac:dyDescent="0.5">
      <c r="A743">
        <v>794.52899169921875</v>
      </c>
      <c r="B743">
        <v>0</v>
      </c>
    </row>
    <row r="744" spans="1:2" x14ac:dyDescent="0.5">
      <c r="A744">
        <v>794.541015625</v>
      </c>
      <c r="B744">
        <v>2.5</v>
      </c>
    </row>
    <row r="745" spans="1:2" x14ac:dyDescent="0.5">
      <c r="A745">
        <v>794.552978515625</v>
      </c>
      <c r="B745">
        <v>7.5</v>
      </c>
    </row>
    <row r="746" spans="1:2" x14ac:dyDescent="0.5">
      <c r="A746">
        <v>794.56597900390625</v>
      </c>
      <c r="B746">
        <v>16.75</v>
      </c>
    </row>
    <row r="747" spans="1:2" x14ac:dyDescent="0.5">
      <c r="A747">
        <v>794.5780029296875</v>
      </c>
      <c r="B747">
        <v>29.75</v>
      </c>
    </row>
    <row r="748" spans="1:2" x14ac:dyDescent="0.5">
      <c r="A748">
        <v>794.59002685546875</v>
      </c>
      <c r="B748">
        <v>33</v>
      </c>
    </row>
    <row r="749" spans="1:2" x14ac:dyDescent="0.5">
      <c r="A749">
        <v>794.60198974609375</v>
      </c>
      <c r="B749">
        <v>36.25</v>
      </c>
    </row>
    <row r="750" spans="1:2" x14ac:dyDescent="0.5">
      <c r="A750">
        <v>794.614990234375</v>
      </c>
      <c r="B750">
        <v>41</v>
      </c>
    </row>
    <row r="751" spans="1:2" x14ac:dyDescent="0.5">
      <c r="A751">
        <v>794.62701416015625</v>
      </c>
      <c r="B751">
        <v>27</v>
      </c>
    </row>
    <row r="752" spans="1:2" x14ac:dyDescent="0.5">
      <c r="A752">
        <v>794.63897705078125</v>
      </c>
      <c r="B752">
        <v>36.75</v>
      </c>
    </row>
    <row r="753" spans="1:2" x14ac:dyDescent="0.5">
      <c r="A753">
        <v>794.6519775390625</v>
      </c>
      <c r="B753">
        <v>95.5</v>
      </c>
    </row>
    <row r="754" spans="1:2" x14ac:dyDescent="0.5">
      <c r="A754">
        <v>794.66400146484375</v>
      </c>
      <c r="B754">
        <v>125.80000305175781</v>
      </c>
    </row>
    <row r="755" spans="1:2" x14ac:dyDescent="0.5">
      <c r="A755">
        <v>794.676025390625</v>
      </c>
      <c r="B755">
        <v>104.80000305175781</v>
      </c>
    </row>
    <row r="756" spans="1:2" x14ac:dyDescent="0.5">
      <c r="A756">
        <v>794.68902587890625</v>
      </c>
      <c r="B756">
        <v>81</v>
      </c>
    </row>
    <row r="757" spans="1:2" x14ac:dyDescent="0.5">
      <c r="A757">
        <v>794.70098876953125</v>
      </c>
      <c r="B757">
        <v>60.25</v>
      </c>
    </row>
    <row r="758" spans="1:2" x14ac:dyDescent="0.5">
      <c r="A758">
        <v>794.7130126953125</v>
      </c>
      <c r="B758">
        <v>76.75</v>
      </c>
    </row>
    <row r="759" spans="1:2" x14ac:dyDescent="0.5">
      <c r="A759">
        <v>794.72601318359375</v>
      </c>
      <c r="B759">
        <v>126.80000305175781</v>
      </c>
    </row>
    <row r="760" spans="1:2" x14ac:dyDescent="0.5">
      <c r="A760">
        <v>794.73797607421875</v>
      </c>
      <c r="B760">
        <v>154.80000305175781</v>
      </c>
    </row>
    <row r="761" spans="1:2" x14ac:dyDescent="0.5">
      <c r="A761">
        <v>794.75</v>
      </c>
      <c r="B761">
        <v>148.5</v>
      </c>
    </row>
    <row r="762" spans="1:2" x14ac:dyDescent="0.5">
      <c r="A762">
        <v>794.76202392578125</v>
      </c>
      <c r="B762">
        <v>116.80000305175781</v>
      </c>
    </row>
    <row r="763" spans="1:2" x14ac:dyDescent="0.5">
      <c r="A763">
        <v>794.7750244140625</v>
      </c>
      <c r="B763">
        <v>95.5</v>
      </c>
    </row>
    <row r="764" spans="1:2" x14ac:dyDescent="0.5">
      <c r="A764">
        <v>794.7869873046875</v>
      </c>
      <c r="B764">
        <v>73.25</v>
      </c>
    </row>
    <row r="765" spans="1:2" x14ac:dyDescent="0.5">
      <c r="A765">
        <v>794.79901123046875</v>
      </c>
      <c r="B765">
        <v>66.5</v>
      </c>
    </row>
    <row r="766" spans="1:2" x14ac:dyDescent="0.5">
      <c r="A766">
        <v>794.81201171875</v>
      </c>
      <c r="B766">
        <v>188.5</v>
      </c>
    </row>
    <row r="767" spans="1:2" x14ac:dyDescent="0.5">
      <c r="A767">
        <v>794.823974609375</v>
      </c>
      <c r="B767">
        <v>405.5</v>
      </c>
    </row>
    <row r="768" spans="1:2" x14ac:dyDescent="0.5">
      <c r="A768">
        <v>794.83599853515625</v>
      </c>
      <c r="B768">
        <v>529</v>
      </c>
    </row>
    <row r="769" spans="1:2" x14ac:dyDescent="0.5">
      <c r="A769">
        <v>794.8489990234375</v>
      </c>
      <c r="B769">
        <v>525.79998779296875</v>
      </c>
    </row>
    <row r="770" spans="1:2" x14ac:dyDescent="0.5">
      <c r="A770">
        <v>794.86102294921875</v>
      </c>
      <c r="B770">
        <v>429</v>
      </c>
    </row>
    <row r="771" spans="1:2" x14ac:dyDescent="0.5">
      <c r="A771">
        <v>794.87298583984375</v>
      </c>
      <c r="B771">
        <v>291.79998779296875</v>
      </c>
    </row>
    <row r="772" spans="1:2" x14ac:dyDescent="0.5">
      <c r="A772">
        <v>794.885986328125</v>
      </c>
      <c r="B772">
        <v>220</v>
      </c>
    </row>
    <row r="773" spans="1:2" x14ac:dyDescent="0.5">
      <c r="A773">
        <v>794.89801025390625</v>
      </c>
      <c r="B773">
        <v>152.5</v>
      </c>
    </row>
    <row r="774" spans="1:2" x14ac:dyDescent="0.5">
      <c r="A774">
        <v>794.90997314453125</v>
      </c>
      <c r="B774">
        <v>59.25</v>
      </c>
    </row>
    <row r="775" spans="1:2" x14ac:dyDescent="0.5">
      <c r="A775">
        <v>794.9219970703125</v>
      </c>
      <c r="B775">
        <v>13.75</v>
      </c>
    </row>
    <row r="776" spans="1:2" x14ac:dyDescent="0.5">
      <c r="A776">
        <v>794.93499755859375</v>
      </c>
      <c r="B776">
        <v>7</v>
      </c>
    </row>
    <row r="777" spans="1:2" x14ac:dyDescent="0.5">
      <c r="A777">
        <v>794.947021484375</v>
      </c>
      <c r="B777">
        <v>3.5</v>
      </c>
    </row>
    <row r="778" spans="1:2" x14ac:dyDescent="0.5">
      <c r="A778">
        <v>794.958984375</v>
      </c>
      <c r="B778">
        <v>5.5</v>
      </c>
    </row>
    <row r="779" spans="1:2" x14ac:dyDescent="0.5">
      <c r="A779">
        <v>794.97198486328125</v>
      </c>
      <c r="B779">
        <v>14.75</v>
      </c>
    </row>
    <row r="780" spans="1:2" x14ac:dyDescent="0.5">
      <c r="A780">
        <v>794.9840087890625</v>
      </c>
      <c r="B780">
        <v>16</v>
      </c>
    </row>
    <row r="781" spans="1:2" x14ac:dyDescent="0.5">
      <c r="A781">
        <v>794.9959716796875</v>
      </c>
      <c r="B781">
        <v>9.75</v>
      </c>
    </row>
    <row r="782" spans="1:2" x14ac:dyDescent="0.5">
      <c r="A782">
        <v>795.00897216796875</v>
      </c>
      <c r="B782">
        <v>3</v>
      </c>
    </row>
    <row r="783" spans="1:2" x14ac:dyDescent="0.5">
      <c r="A783">
        <v>795.02099609375</v>
      </c>
      <c r="B783">
        <v>0</v>
      </c>
    </row>
    <row r="784" spans="1:2" x14ac:dyDescent="0.5">
      <c r="A784">
        <v>795.03302001953125</v>
      </c>
      <c r="B784">
        <v>0</v>
      </c>
    </row>
    <row r="785" spans="1:2" x14ac:dyDescent="0.5">
      <c r="A785">
        <v>795.0460205078125</v>
      </c>
      <c r="B785">
        <v>4.25</v>
      </c>
    </row>
    <row r="786" spans="1:2" x14ac:dyDescent="0.5">
      <c r="A786">
        <v>795.0579833984375</v>
      </c>
      <c r="B786">
        <v>11.75</v>
      </c>
    </row>
    <row r="787" spans="1:2" x14ac:dyDescent="0.5">
      <c r="A787">
        <v>795.07000732421875</v>
      </c>
      <c r="B787">
        <v>10.75</v>
      </c>
    </row>
    <row r="788" spans="1:2" x14ac:dyDescent="0.5">
      <c r="A788">
        <v>795.08197021484375</v>
      </c>
      <c r="B788">
        <v>3.25</v>
      </c>
    </row>
    <row r="789" spans="1:2" x14ac:dyDescent="0.5">
      <c r="A789">
        <v>795.094970703125</v>
      </c>
      <c r="B789">
        <v>0</v>
      </c>
    </row>
    <row r="790" spans="1:2" x14ac:dyDescent="0.5">
      <c r="A790">
        <v>795.10699462890625</v>
      </c>
      <c r="B790">
        <v>3.75</v>
      </c>
    </row>
    <row r="791" spans="1:2" x14ac:dyDescent="0.5">
      <c r="A791">
        <v>795.1190185546875</v>
      </c>
      <c r="B791">
        <v>14.25</v>
      </c>
    </row>
    <row r="792" spans="1:2" x14ac:dyDescent="0.5">
      <c r="A792">
        <v>795.13201904296875</v>
      </c>
      <c r="B792">
        <v>25.5</v>
      </c>
    </row>
    <row r="793" spans="1:2" x14ac:dyDescent="0.5">
      <c r="A793">
        <v>795.14398193359375</v>
      </c>
      <c r="B793">
        <v>54</v>
      </c>
    </row>
    <row r="794" spans="1:2" x14ac:dyDescent="0.5">
      <c r="A794">
        <v>795.156005859375</v>
      </c>
      <c r="B794">
        <v>86</v>
      </c>
    </row>
    <row r="795" spans="1:2" x14ac:dyDescent="0.5">
      <c r="A795">
        <v>795.16900634765625</v>
      </c>
      <c r="B795">
        <v>69.25</v>
      </c>
    </row>
    <row r="796" spans="1:2" x14ac:dyDescent="0.5">
      <c r="A796">
        <v>795.1810302734375</v>
      </c>
      <c r="B796">
        <v>32</v>
      </c>
    </row>
    <row r="797" spans="1:2" x14ac:dyDescent="0.5">
      <c r="A797">
        <v>795.1929931640625</v>
      </c>
      <c r="B797">
        <v>13.5</v>
      </c>
    </row>
    <row r="798" spans="1:2" x14ac:dyDescent="0.5">
      <c r="A798">
        <v>795.20599365234375</v>
      </c>
      <c r="B798">
        <v>15</v>
      </c>
    </row>
    <row r="799" spans="1:2" x14ac:dyDescent="0.5">
      <c r="A799">
        <v>795.218017578125</v>
      </c>
      <c r="B799">
        <v>28.25</v>
      </c>
    </row>
    <row r="800" spans="1:2" x14ac:dyDescent="0.5">
      <c r="A800">
        <v>795.22998046875</v>
      </c>
      <c r="B800">
        <v>38.75</v>
      </c>
    </row>
    <row r="801" spans="1:2" x14ac:dyDescent="0.5">
      <c r="A801">
        <v>795.24298095703125</v>
      </c>
      <c r="B801">
        <v>61.75</v>
      </c>
    </row>
    <row r="802" spans="1:2" x14ac:dyDescent="0.5">
      <c r="A802">
        <v>795.2550048828125</v>
      </c>
      <c r="B802">
        <v>77</v>
      </c>
    </row>
    <row r="803" spans="1:2" x14ac:dyDescent="0.5">
      <c r="A803">
        <v>795.26702880859375</v>
      </c>
      <c r="B803">
        <v>66.25</v>
      </c>
    </row>
    <row r="804" spans="1:2" x14ac:dyDescent="0.5">
      <c r="A804">
        <v>795.27899169921875</v>
      </c>
      <c r="B804">
        <v>77.75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156.5</v>
      </c>
      <c r="C1" s="2" t="s">
        <v>21</v>
      </c>
      <c r="D1">
        <v>785.84002685546875</v>
      </c>
      <c r="E1">
        <v>141300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0.99899900049965618</v>
      </c>
      <c r="M1">
        <f>I$7*(L$1*J1) + $I$4</f>
        <v>54305.620135976169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0.86497466310085114</v>
      </c>
      <c r="O1">
        <f>I$10*(N$1*J1) + $I$4</f>
        <v>88104.844017600932</v>
      </c>
      <c r="P1">
        <f>IF(ISNUMBER(D1),SUM(M1,O1,V1)-(2*$I$4),"")</f>
        <v>142410.48147987874</v>
      </c>
      <c r="Q1">
        <f>IF(ISNUMBER(P1),P1-E1,"")</f>
        <v>1110.4814798787411</v>
      </c>
      <c r="R1">
        <f>IF(ISNUMBER(P1),Q1*Q1,"")</f>
        <v>1233169.1171536788</v>
      </c>
      <c r="S1">
        <f>IF(ISNUMBER(P1),((IF(P1&gt;E1,I$5*(P1-E1),P1-E1)))^2,"")</f>
        <v>1233169.1171536788</v>
      </c>
      <c r="T1">
        <f>IF(ISNUMBER(P1),(M1*D1),"")</f>
        <v>42675529.986058399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1.2635969521460531E-7</v>
      </c>
      <c r="V1">
        <f>I$13*(U$1*J1)+$I$4</f>
        <v>1.7326301645679797E-2</v>
      </c>
    </row>
    <row r="2" spans="1:22" ht="14.7" thickTop="1" x14ac:dyDescent="0.5">
      <c r="A2">
        <v>785.43597412109375</v>
      </c>
      <c r="B2">
        <v>115</v>
      </c>
      <c r="C2" s="2" t="s">
        <v>22</v>
      </c>
      <c r="D2">
        <v>786.34197998046875</v>
      </c>
      <c r="E2">
        <v>131000</v>
      </c>
      <c r="F2" s="3" t="s">
        <v>25</v>
      </c>
      <c r="G2" s="4">
        <v>6.89801025390625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1.0009989995102182E-3</v>
      </c>
      <c r="M2">
        <f>I$7*((L$1*J2)+(L$2*J1)) + $I$4</f>
        <v>43686.057224257602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0.13501531768182404</v>
      </c>
      <c r="O2">
        <f>I$10*((N$1*J2)+(N$2*J1)) + $I$4</f>
        <v>84539.930093032832</v>
      </c>
      <c r="P2">
        <f t="shared" ref="P2:P48" si="3">IF(ISNUMBER(D2),SUM(M2,O2,V2)-(2*$I$4),"")</f>
        <v>128226.53237806758</v>
      </c>
      <c r="Q2">
        <f t="shared" ref="Q2:Q48" si="4">IF(ISNUMBER(P2),P2-E2,"")</f>
        <v>-2773.4676219324174</v>
      </c>
      <c r="R2">
        <f t="shared" ref="R2:R48" si="5">IF(ISNUMBER(P2),Q2*Q2,"")</f>
        <v>7692122.6499074586</v>
      </c>
      <c r="S2">
        <f t="shared" ref="S2:S48" si="6">IF(ISNUMBER(P2),((IF(P2&gt;E2,I$5*(P2-E2),P2-E2)))^2,"")</f>
        <v>7692122.6499074586</v>
      </c>
      <c r="T2">
        <f t="shared" ref="T2:T48" si="7">IF(ISNUMBER(P2),(M2*D2),"")</f>
        <v>34352180.735262781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3.8735728614292799E-6</v>
      </c>
      <c r="V2">
        <f>I$13*((U$1*J2)+(U$2*J1))+$I$4</f>
        <v>0.5450607771499969</v>
      </c>
    </row>
    <row r="3" spans="1:22" x14ac:dyDescent="0.5">
      <c r="A3">
        <v>785.447998046875</v>
      </c>
      <c r="B3">
        <v>81.75</v>
      </c>
      <c r="D3">
        <v>786.843994140625</v>
      </c>
      <c r="E3">
        <v>62330</v>
      </c>
      <c r="F3" s="7" t="s">
        <v>19</v>
      </c>
      <c r="G3" s="8">
        <f>IF(ISBLANK(G2),"",$G$2*$G$6)</f>
        <v>13.7960205078125</v>
      </c>
      <c r="H3" s="21" t="s">
        <v>432</v>
      </c>
      <c r="I3" s="21">
        <v>1.0010000000000001</v>
      </c>
      <c r="J3">
        <f>'hidden params'!J3</f>
        <v>0.37217999724675188</v>
      </c>
      <c r="K3">
        <f t="shared" si="0"/>
        <v>2</v>
      </c>
      <c r="L3">
        <f t="shared" si="1"/>
        <v>5.0100050076170842E-10</v>
      </c>
      <c r="M3">
        <f>I$7*((L$1*J3)+(L$2*J2)+(L$3*J1)) + $I$4</f>
        <v>20255.184573489863</v>
      </c>
      <c r="N3">
        <f t="shared" si="2"/>
        <v>1.0526854635460541E-5</v>
      </c>
      <c r="O3">
        <f>I$10*((N$1*J3)+(N$2*J2)+(N$3*J1)) + $I$4</f>
        <v>43841.270156763429</v>
      </c>
      <c r="P3">
        <f t="shared" si="3"/>
        <v>64104.415527484161</v>
      </c>
      <c r="Q3">
        <f t="shared" si="4"/>
        <v>1774.4155274841614</v>
      </c>
      <c r="R3">
        <f t="shared" si="5"/>
        <v>3148550.4641768946</v>
      </c>
      <c r="S3">
        <f t="shared" si="6"/>
        <v>3148550.4641768946</v>
      </c>
      <c r="T3">
        <f t="shared" si="7"/>
        <v>15937670.331860336</v>
      </c>
      <c r="U3">
        <f t="shared" si="8"/>
        <v>5.4898388459989011E-5</v>
      </c>
      <c r="V3">
        <f>I$13*((U$1*J3)+(U$2*J2)+(U$3*J1))+$I$4</f>
        <v>7.96079723087011</v>
      </c>
    </row>
    <row r="4" spans="1:22" x14ac:dyDescent="0.5">
      <c r="A4">
        <v>785.46099853515625</v>
      </c>
      <c r="B4">
        <v>67.75</v>
      </c>
      <c r="D4">
        <v>787.34600830078125</v>
      </c>
      <c r="E4">
        <v>19570</v>
      </c>
      <c r="F4" s="5" t="s">
        <v>26</v>
      </c>
      <c r="G4" s="6">
        <v>788.57476806640625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6872.1558314467002</v>
      </c>
      <c r="N4">
        <f t="shared" si="2"/>
        <v>0</v>
      </c>
      <c r="O4">
        <f>I$10*((N$1*J4)+(N$2*J3)+(N$3*J2)+(N$4*J1)) + $I$4</f>
        <v>16235.694749544455</v>
      </c>
      <c r="P4">
        <f t="shared" si="3"/>
        <v>23179.425683093377</v>
      </c>
      <c r="Q4">
        <f t="shared" si="4"/>
        <v>3609.4256830933773</v>
      </c>
      <c r="R4">
        <f t="shared" si="5"/>
        <v>13027953.761774093</v>
      </c>
      <c r="S4">
        <f t="shared" si="6"/>
        <v>13027953.761774093</v>
      </c>
      <c r="T4">
        <f t="shared" si="7"/>
        <v>5410764.4623104958</v>
      </c>
      <c r="U4">
        <f t="shared" si="8"/>
        <v>4.7642748505265963E-4</v>
      </c>
      <c r="V4">
        <f>I$13*((U$1*J4)+(U$2*J3)+(U$3*J2)+(U$4*J1))+$I$4</f>
        <v>71.575102102221038</v>
      </c>
    </row>
    <row r="5" spans="1:22" ht="14.7" thickBot="1" x14ac:dyDescent="0.55000000000000004">
      <c r="A5">
        <v>785.4730224609375</v>
      </c>
      <c r="B5">
        <v>57.5</v>
      </c>
      <c r="D5">
        <v>787.8480224609375</v>
      </c>
      <c r="E5">
        <v>6889</v>
      </c>
      <c r="F5" s="9" t="s">
        <v>27</v>
      </c>
      <c r="G5" s="10">
        <f>($G$4-1.00794)*$G$6</f>
        <v>1575.1336561328126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1880.4757710370031</v>
      </c>
      <c r="N5">
        <f t="shared" si="2"/>
        <v>0</v>
      </c>
      <c r="O5">
        <f>I$10*((N$1*J5)+(N$2*J4)+(N$3*J3)+(N$4*J2)+(N$5*J1)) + $I$4</f>
        <v>4775.3092332554306</v>
      </c>
      <c r="P5">
        <f t="shared" si="3"/>
        <v>7098.613391256069</v>
      </c>
      <c r="Q5">
        <f t="shared" si="4"/>
        <v>209.61339125606901</v>
      </c>
      <c r="R5">
        <f t="shared" si="5"/>
        <v>43937.77379386987</v>
      </c>
      <c r="S5">
        <f t="shared" si="6"/>
        <v>43937.77379386987</v>
      </c>
      <c r="T5">
        <f t="shared" si="7"/>
        <v>1481529.1174972097</v>
      </c>
      <c r="U5">
        <f t="shared" si="8"/>
        <v>2.825812264668737E-3</v>
      </c>
      <c r="V5">
        <f>I$13*((U$1*J5)+(U$2*J4)+(U$3*J3)+(U$4*J2)+(U$5*J1))+$I$4</f>
        <v>442.82838696363558</v>
      </c>
    </row>
    <row r="6" spans="1:22" ht="14.7" thickTop="1" x14ac:dyDescent="0.5">
      <c r="A6">
        <v>785.4849853515625</v>
      </c>
      <c r="B6">
        <v>61.75</v>
      </c>
      <c r="D6">
        <v>788.35101318359375</v>
      </c>
      <c r="E6">
        <v>4158</v>
      </c>
      <c r="F6" t="s">
        <v>28</v>
      </c>
      <c r="G6">
        <v>2</v>
      </c>
      <c r="H6" t="s">
        <v>434</v>
      </c>
      <c r="I6">
        <f>SUM(S1:S30)</f>
        <v>31022666.531367235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436.8056952857998</v>
      </c>
      <c r="N6">
        <f t="shared" si="2"/>
        <v>0</v>
      </c>
      <c r="O6">
        <f>I$10*((N$1*J6)+(N$2*J5)+(N$3*J4)+(N$4*J3)+(N$5*J2)+(N$6*J1)) + $I$4</f>
        <v>1180.233865322356</v>
      </c>
      <c r="P6">
        <f t="shared" si="3"/>
        <v>3613.1762010754464</v>
      </c>
      <c r="Q6">
        <f t="shared" si="4"/>
        <v>-544.82379892455356</v>
      </c>
      <c r="R6">
        <f t="shared" si="5"/>
        <v>296832.97187458235</v>
      </c>
      <c r="S6">
        <f t="shared" si="6"/>
        <v>296832.97187458235</v>
      </c>
      <c r="T6">
        <f t="shared" si="7"/>
        <v>344356.21244292438</v>
      </c>
      <c r="U6">
        <f t="shared" si="8"/>
        <v>1.2102940505601748E-2</v>
      </c>
      <c r="V6">
        <f>I$13*((U$1*J6)+(U$2*J5)+(U$3*J4)+(U$4*J3)+(U$5*J2)+(U$6*J1))+$I$4</f>
        <v>1996.1366404672904</v>
      </c>
    </row>
    <row r="7" spans="1:22" x14ac:dyDescent="0.5">
      <c r="A7">
        <v>785.49700927734375</v>
      </c>
      <c r="B7">
        <v>76.5</v>
      </c>
      <c r="D7">
        <v>788.85400390625</v>
      </c>
      <c r="E7">
        <v>7754</v>
      </c>
      <c r="F7" t="s">
        <v>29</v>
      </c>
      <c r="G7" s="11">
        <v>0.10000000149011612</v>
      </c>
      <c r="H7" s="21" t="s">
        <v>435</v>
      </c>
      <c r="I7" s="21">
        <v>54360.034503352697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88.897244102806482</v>
      </c>
      <c r="N7">
        <f t="shared" si="2"/>
        <v>0</v>
      </c>
      <c r="O7">
        <f>I$10*((N$1*J7)+(N$2*J6)+(N$3*J5)+(N$4*J4)+(N$5*J3)+(N$6*J2)+(N$7*J1)) + $I$4</f>
        <v>253.69772219220238</v>
      </c>
      <c r="P7">
        <f t="shared" si="3"/>
        <v>7112.9039815186197</v>
      </c>
      <c r="Q7">
        <f t="shared" si="4"/>
        <v>-641.09601848138027</v>
      </c>
      <c r="R7">
        <f t="shared" si="5"/>
        <v>411004.10491267825</v>
      </c>
      <c r="S7">
        <f t="shared" si="6"/>
        <v>411004.10491267825</v>
      </c>
      <c r="T7">
        <f t="shared" si="7"/>
        <v>70126.946946730168</v>
      </c>
      <c r="U7">
        <f t="shared" si="8"/>
        <v>3.8537654366894353E-2</v>
      </c>
      <c r="V7">
        <f>I$13*((U$1*J7)+(U$2*J6)+(U$3*J5)+(U$4*J4)+(U$5*J3)+(U$6*J2)+(U$7*J1))+$I$4</f>
        <v>6770.3090152236109</v>
      </c>
    </row>
    <row r="8" spans="1:22" x14ac:dyDescent="0.5">
      <c r="A8">
        <v>785.510009765625</v>
      </c>
      <c r="B8">
        <v>84.25</v>
      </c>
      <c r="D8">
        <v>789.35601806640625</v>
      </c>
      <c r="E8">
        <v>16850</v>
      </c>
      <c r="F8" t="s">
        <v>30</v>
      </c>
      <c r="G8" s="11">
        <v>1.9999999552965164E-2</v>
      </c>
      <c r="H8" s="21" t="s">
        <v>436</v>
      </c>
      <c r="I8" s="21">
        <v>1.0000000010095432E-3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16.192669211187731</v>
      </c>
      <c r="N8">
        <f t="shared" si="2"/>
        <v>0</v>
      </c>
      <c r="O8">
        <f>I$10*((N$1*J8)+(N$2*J7)+(N$3*J6)+(N$4*J5)+(N$5*J4)+(N$6*J3)+(N$7*J2)+(N$8*J1)) + $I$4</f>
        <v>48.53768822680523</v>
      </c>
      <c r="P8">
        <f t="shared" si="3"/>
        <v>17657.51200094599</v>
      </c>
      <c r="Q8">
        <f t="shared" si="4"/>
        <v>807.51200094598971</v>
      </c>
      <c r="R8">
        <f t="shared" si="5"/>
        <v>652075.63167179609</v>
      </c>
      <c r="S8">
        <f t="shared" si="6"/>
        <v>652075.63167179609</v>
      </c>
      <c r="T8">
        <f t="shared" si="7"/>
        <v>12781.780890409642</v>
      </c>
      <c r="U8">
        <f t="shared" si="8"/>
        <v>9.2462290068023131E-2</v>
      </c>
      <c r="V8">
        <f>I$13*((U$1*J8)+(U$2*J7)+(U$3*J6)+(U$4*J5)+(U$5*J4)+(U$6*J3)+(U$7*J2)+(U$8*J1))+$I$4</f>
        <v>17592.781643507999</v>
      </c>
    </row>
    <row r="9" spans="1:22" x14ac:dyDescent="0.5">
      <c r="A9">
        <v>785.52197265625</v>
      </c>
      <c r="B9">
        <v>85</v>
      </c>
      <c r="D9">
        <v>789.8590087890625</v>
      </c>
      <c r="E9">
        <v>35890</v>
      </c>
      <c r="F9" t="s">
        <v>31</v>
      </c>
      <c r="G9">
        <v>6</v>
      </c>
      <c r="H9" t="s">
        <v>442</v>
      </c>
      <c r="I9">
        <f>I3*I8</f>
        <v>1.0010000010105529E-3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2.6804836732563522</v>
      </c>
      <c r="N9">
        <f t="shared" si="2"/>
        <v>0</v>
      </c>
      <c r="O9">
        <f>I$10*((N$1*J9)+(N$2*J8)+(N$3*J7)+(N$4*J6)+(N$5*J5)+(N$6*J4)+(N$7*J3)+(N$8*J2)+(N$9*J1)) + $I$4</f>
        <v>8.4025614889719265</v>
      </c>
      <c r="P9">
        <f t="shared" si="3"/>
        <v>35342.89381098195</v>
      </c>
      <c r="Q9">
        <f t="shared" si="4"/>
        <v>-547.10618901804992</v>
      </c>
      <c r="R9">
        <f t="shared" si="5"/>
        <v>299325.18206185417</v>
      </c>
      <c r="S9">
        <f t="shared" si="6"/>
        <v>299325.18206185417</v>
      </c>
      <c r="T9">
        <f t="shared" si="7"/>
        <v>2117.2041772335274</v>
      </c>
      <c r="U9">
        <f t="shared" si="8"/>
        <v>0.16741292816932926</v>
      </c>
      <c r="V9">
        <f>I$13*((U$1*J9)+(U$2*J8)+(U$3*J7)+(U$4*J6)+(U$5*J5)+(U$6*J4)+(U$7*J3)+(U$8*J2)+(U$9*J1))+$I$4</f>
        <v>35331.810765819719</v>
      </c>
    </row>
    <row r="10" spans="1:22" x14ac:dyDescent="0.5">
      <c r="A10">
        <v>785.53399658203125</v>
      </c>
      <c r="B10">
        <v>109</v>
      </c>
      <c r="D10">
        <v>790.36199951171875</v>
      </c>
      <c r="E10">
        <v>54580</v>
      </c>
      <c r="F10" s="2" t="s">
        <v>22</v>
      </c>
      <c r="G10">
        <v>785.8131103515625</v>
      </c>
      <c r="H10" s="22" t="s">
        <v>450</v>
      </c>
      <c r="I10" s="22">
        <v>101858.29455599718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0.40789153765457553</v>
      </c>
      <c r="N10">
        <f t="shared" si="2"/>
        <v>0</v>
      </c>
      <c r="O10">
        <f>I$10*((N1*J$10)+(N2*J$9)+(N3*J$8)+(N4*J$7)+(N5*J$6)+(N6*J$5)+(N7*J$4)+(N8*J$3)+(N9*J$2)+(N10*J$1)) + $I$4</f>
        <v>1.3324684551022199</v>
      </c>
      <c r="P10">
        <f t="shared" si="3"/>
        <v>54944.250685881023</v>
      </c>
      <c r="Q10">
        <f t="shared" si="4"/>
        <v>364.25068588102295</v>
      </c>
      <c r="R10">
        <f t="shared" si="5"/>
        <v>132678.56216479564</v>
      </c>
      <c r="S10">
        <f t="shared" si="6"/>
        <v>132678.56216479564</v>
      </c>
      <c r="T10">
        <f t="shared" si="7"/>
        <v>322.38197128457983</v>
      </c>
      <c r="U10">
        <f t="shared" si="8"/>
        <v>0.22646919035374391</v>
      </c>
      <c r="V10">
        <f>I$13*((U1*J$10)+(U2*J$9)+(U3*J$8)+(U4*J$7)+(U5*J$6)+(U6*J$5)+(U7*J$4)+(U8*J$3)+(U9*J$2)+(U10*J$1)) + $I$4</f>
        <v>54942.510325888266</v>
      </c>
    </row>
    <row r="11" spans="1:22" x14ac:dyDescent="0.5">
      <c r="A11">
        <v>785.5460205078125</v>
      </c>
      <c r="B11">
        <v>136.5</v>
      </c>
      <c r="D11">
        <v>790.86602783203125</v>
      </c>
      <c r="E11">
        <v>65790</v>
      </c>
      <c r="F11" s="2" t="s">
        <v>32</v>
      </c>
      <c r="G11">
        <v>792.71112060546875</v>
      </c>
      <c r="H11" s="22" t="s">
        <v>451</v>
      </c>
      <c r="I11" s="22">
        <v>0.1348999842056923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5.7566202593964139E-2</v>
      </c>
      <c r="N11">
        <f t="shared" si="2"/>
        <v>0</v>
      </c>
      <c r="O11">
        <f>I$10*((N1*J$11)+(N2*J$10)+(N3*J$9)+(N4*J$8)+(N5*J$10)+(N6*J$6)+(N7*J$5)+(N8*J$4)+(N9*J$3)+(N10*J$2)+(N11*J$1)) + $I$4</f>
        <v>0.19540757684463023</v>
      </c>
      <c r="P11">
        <f t="shared" si="3"/>
        <v>65922.006518838956</v>
      </c>
      <c r="Q11">
        <f t="shared" si="4"/>
        <v>132.00651883895625</v>
      </c>
      <c r="R11">
        <f t="shared" si="5"/>
        <v>17425.721015979711</v>
      </c>
      <c r="S11">
        <f t="shared" si="6"/>
        <v>17425.721015979711</v>
      </c>
      <c r="T11">
        <f t="shared" si="7"/>
        <v>45.527153982862394</v>
      </c>
      <c r="U11">
        <f t="shared" si="8"/>
        <v>0.22340697080062749</v>
      </c>
      <c r="V11">
        <f>I$13*((U1*J$11)+(U2*J$10)+(U3*J$9)+(U4*J$8)+(U5*J$10)+(U6*J$6)+(U7*J$5)+(U8*J$4)+(U9*J$3)+(U10*J$2)+(U11*J$1)) + $I$4</f>
        <v>65921.753545059517</v>
      </c>
    </row>
    <row r="12" spans="1:22" x14ac:dyDescent="0.5">
      <c r="A12">
        <v>785.55902099609375</v>
      </c>
      <c r="B12">
        <v>126.30000305175781</v>
      </c>
      <c r="D12">
        <v>791.3690185546875</v>
      </c>
      <c r="E12">
        <v>61430</v>
      </c>
      <c r="F12" t="s">
        <v>33</v>
      </c>
      <c r="G12" t="s">
        <v>34</v>
      </c>
      <c r="H12" t="s">
        <v>455</v>
      </c>
      <c r="I12">
        <f>I11*I22</f>
        <v>0.13503488418989798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7.5883900193864885E-3</v>
      </c>
      <c r="N12">
        <f t="shared" si="2"/>
        <v>0</v>
      </c>
      <c r="O12">
        <f>I$10*((N1*J$12)+(N2*J$11)+(N3*J$10)+(N4*J$9)+(N5*J$8)+(N6*J$10)+(N7*J$6)+(N8*J$5)+(N9*J$4)+(N10*J$3)+(N11*J$2)+(N12*J$1)) + $I$4</f>
        <v>2.6701719579268157E-2</v>
      </c>
      <c r="P12">
        <f t="shared" si="3"/>
        <v>60584.679274282309</v>
      </c>
      <c r="Q12">
        <f t="shared" si="4"/>
        <v>-845.32072571769095</v>
      </c>
      <c r="R12">
        <f t="shared" si="5"/>
        <v>714567.12932788371</v>
      </c>
      <c r="S12">
        <f t="shared" si="6"/>
        <v>714567.12932788371</v>
      </c>
      <c r="T12">
        <f t="shared" si="7"/>
        <v>6.0052167620520711</v>
      </c>
      <c r="U12">
        <f t="shared" si="8"/>
        <v>0.15343480841843365</v>
      </c>
      <c r="V12">
        <f>I$13*((U1*J$12)+(U2*J$11)+(U3*J$10)+(U4*J$9)+(U5*J$8)+(U6*J$10)+(U7*J$6)+(U8*J$5)+(U9*J$4)+(U10*J$3)+(U11*J$2)+(U12*J$1)) + $I$4</f>
        <v>60584.644984172708</v>
      </c>
    </row>
    <row r="13" spans="1:22" x14ac:dyDescent="0.5">
      <c r="A13">
        <v>785.57098388671875</v>
      </c>
      <c r="B13">
        <v>85</v>
      </c>
      <c r="D13">
        <v>791.87298583984375</v>
      </c>
      <c r="E13">
        <v>41540</v>
      </c>
      <c r="F13">
        <v>14130</v>
      </c>
      <c r="H13" s="23" t="s">
        <v>511</v>
      </c>
      <c r="I13" s="23">
        <v>137118.89393412476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9.361942180738707E-4</v>
      </c>
      <c r="N13">
        <f t="shared" si="2"/>
        <v>0</v>
      </c>
      <c r="O13">
        <f>I$10*((N1*J$13)+(N2*J$12)+(N3*J$11)+(N4*J$10)+(N5*J$9)+(N6*J$8)+(N7*J$10)+(N8*J$6)+(N9*J$5)+(N10*J$4)+(N11*J$3)+(N12*J$2)+(N13*J$1)) + $I$4</f>
        <v>3.414946944152755E-3</v>
      </c>
      <c r="P13">
        <f t="shared" si="3"/>
        <v>42312.024382003605</v>
      </c>
      <c r="Q13">
        <f t="shared" si="4"/>
        <v>772.02438200360484</v>
      </c>
      <c r="R13">
        <f t="shared" si="5"/>
        <v>596021.64640804799</v>
      </c>
      <c r="S13">
        <f t="shared" si="6"/>
        <v>596021.64640804799</v>
      </c>
      <c r="T13">
        <f t="shared" si="7"/>
        <v>0.74134691079215376</v>
      </c>
      <c r="U13">
        <f t="shared" si="8"/>
        <v>6.7060057378397236E-2</v>
      </c>
      <c r="V13">
        <f>I$13*((U1*J$13)+(U2*J$12)+(U3*J$11)+(U4*J$10)+(U5*J$9)+(U6*J$8)+(U7*J$10)+(U8*J$6)+(U9*J$5)+(U10*J$4)+(U11*J$3)+(U12*J$2)+(U13*J$1)) + $I$4</f>
        <v>42312.020030862441</v>
      </c>
    </row>
    <row r="14" spans="1:22" x14ac:dyDescent="0.5">
      <c r="A14">
        <v>785.5830078125</v>
      </c>
      <c r="B14">
        <v>58.75</v>
      </c>
      <c r="D14">
        <v>792.37701416015625</v>
      </c>
      <c r="E14">
        <v>21980</v>
      </c>
      <c r="F14">
        <v>14130</v>
      </c>
      <c r="H14" s="23" t="s">
        <v>512</v>
      </c>
      <c r="I14" s="23">
        <v>0.6978887007115393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1.0964590689744498E-4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4.1169946567387594E-4</v>
      </c>
      <c r="P14">
        <f t="shared" si="3"/>
        <v>22415.899143308256</v>
      </c>
      <c r="Q14">
        <f t="shared" si="4"/>
        <v>435.89914330825559</v>
      </c>
      <c r="R14">
        <f t="shared" si="5"/>
        <v>190008.06313687115</v>
      </c>
      <c r="S14">
        <f t="shared" si="6"/>
        <v>190008.06313687115</v>
      </c>
      <c r="T14">
        <f t="shared" si="7"/>
        <v>8.6880896322279938E-2</v>
      </c>
      <c r="U14">
        <f t="shared" si="8"/>
        <v>1.5138390597654811E-2</v>
      </c>
      <c r="V14">
        <f>I$13*((U1*J$14)+(U2*J$13)+(U3*J$12)+(U4*J$11)+(U5*J$10)+(U6*J$9)+(U7*J$8)+(U8*J$10)+(U9*J$6)+(U10*J$5)+(U11*J$4)+(U12*J$3)+(U13*J$2)+(U14*J$1)) + $I$4</f>
        <v>22415.898621962882</v>
      </c>
    </row>
    <row r="15" spans="1:22" x14ac:dyDescent="0.5">
      <c r="A15">
        <v>785.594970703125</v>
      </c>
      <c r="B15">
        <v>70.25</v>
      </c>
      <c r="D15">
        <v>792.8809814453125</v>
      </c>
      <c r="E15">
        <v>10140</v>
      </c>
      <c r="H15" t="s">
        <v>510</v>
      </c>
      <c r="I15">
        <f>I14*I23</f>
        <v>9.2612611012348776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1.0893351023735781E-7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2.7549572391587561E-5</v>
      </c>
      <c r="P15">
        <f t="shared" si="3"/>
        <v>9146.9660155692345</v>
      </c>
      <c r="Q15">
        <f t="shared" si="4"/>
        <v>-993.03398443076549</v>
      </c>
      <c r="R15">
        <f t="shared" si="5"/>
        <v>986116.49423444178</v>
      </c>
      <c r="S15">
        <f t="shared" si="6"/>
        <v>986116.49423444178</v>
      </c>
      <c r="T15">
        <f t="shared" si="7"/>
        <v>8.6371308509279257E-5</v>
      </c>
      <c r="U15">
        <f t="shared" si="8"/>
        <v>6.7542167839049054E-4</v>
      </c>
      <c r="V15">
        <f>I$13*((U1*J$15)+(U2*J$14)+(U3*J$13)+(U4*J$12)+(U5*J$11)+(U6*J$10)+(U7*J$9)+(U8*J$8)+(U9*J$10)+(U10*J$6)+(U11*J$5)+(U12*J$4)+(U13*J$3)+(U14*J$2)+(U15*J$1)) + $I$4</f>
        <v>9146.9659879107294</v>
      </c>
    </row>
    <row r="16" spans="1:22" x14ac:dyDescent="0.5">
      <c r="A16">
        <v>785.60699462890625</v>
      </c>
      <c r="B16">
        <v>100.19999694824219</v>
      </c>
      <c r="D16">
        <v>793.385009765625</v>
      </c>
      <c r="E16">
        <v>3947</v>
      </c>
      <c r="F16">
        <v>24353318351.708988</v>
      </c>
      <c r="H16" t="s">
        <v>452</v>
      </c>
      <c r="I16">
        <f>I7/(I7+I10+I13)</f>
        <v>0.18531584211718655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5.4521043357435658E-14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2.1465514420012262E-9</v>
      </c>
      <c r="P16">
        <f t="shared" si="3"/>
        <v>2986.0581093313585</v>
      </c>
      <c r="Q16">
        <f t="shared" si="4"/>
        <v>-960.94189066864146</v>
      </c>
      <c r="R16">
        <f t="shared" si="5"/>
        <v>923409.3172418233</v>
      </c>
      <c r="S16">
        <f t="shared" si="6"/>
        <v>923409.3172418233</v>
      </c>
      <c r="T16">
        <f t="shared" si="7"/>
        <v>4.3256178516571157E-11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2986.0581093292121</v>
      </c>
    </row>
    <row r="17" spans="1:22" x14ac:dyDescent="0.5">
      <c r="A17">
        <v>785.6199951171875</v>
      </c>
      <c r="B17">
        <v>141</v>
      </c>
      <c r="D17">
        <f>D16 + (1/$G$6)</f>
        <v>793.885009765625</v>
      </c>
      <c r="E17">
        <v>0</v>
      </c>
      <c r="F17">
        <v>31754240.226935074</v>
      </c>
      <c r="H17" t="s">
        <v>453</v>
      </c>
      <c r="I17">
        <f>I10/(I10+I7+I13)</f>
        <v>0.34723958151830953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0</v>
      </c>
      <c r="P17">
        <f t="shared" si="3"/>
        <v>792.78084078427423</v>
      </c>
      <c r="Q17">
        <f t="shared" si="4"/>
        <v>792.78084078427423</v>
      </c>
      <c r="R17">
        <f t="shared" si="5"/>
        <v>628501.46151462081</v>
      </c>
      <c r="S17">
        <f t="shared" si="6"/>
        <v>628501.46151462081</v>
      </c>
      <c r="T17">
        <f t="shared" si="7"/>
        <v>0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792.78084078427423</v>
      </c>
    </row>
    <row r="18" spans="1:22" x14ac:dyDescent="0.5">
      <c r="A18">
        <v>785.63201904296875</v>
      </c>
      <c r="B18">
        <v>191.80000305175781</v>
      </c>
      <c r="D18">
        <f>D17 + (1/$G$6)</f>
        <v>794.385009765625</v>
      </c>
      <c r="E18">
        <v>0</v>
      </c>
      <c r="F18">
        <v>6921040001.2789326</v>
      </c>
      <c r="H18" t="s">
        <v>508</v>
      </c>
      <c r="I18">
        <f>I13/(I13+I10+I7)</f>
        <v>0.46744457636450393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0</v>
      </c>
      <c r="P18">
        <f t="shared" si="3"/>
        <v>167.89501626380905</v>
      </c>
      <c r="Q18">
        <f t="shared" si="4"/>
        <v>167.89501626380905</v>
      </c>
      <c r="R18">
        <f t="shared" si="5"/>
        <v>28188.736486224709</v>
      </c>
      <c r="S18">
        <f t="shared" si="6"/>
        <v>28188.736486224709</v>
      </c>
      <c r="T18">
        <f t="shared" si="7"/>
        <v>0</v>
      </c>
      <c r="U18">
        <f t="shared" si="8"/>
        <v>0</v>
      </c>
      <c r="V18">
        <f t="shared" si="11"/>
        <v>167.89501626380905</v>
      </c>
    </row>
    <row r="19" spans="1:22" x14ac:dyDescent="0.5">
      <c r="A19">
        <v>785.64398193359375</v>
      </c>
      <c r="B19">
        <v>223.19999694824219</v>
      </c>
      <c r="D19">
        <f>D18 + (1/$G$6)</f>
        <v>794.885009765625</v>
      </c>
      <c r="E19">
        <v>0</v>
      </c>
      <c r="H19" t="s">
        <v>441</v>
      </c>
      <c r="I19">
        <v>66.757272963090372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0</v>
      </c>
      <c r="P19">
        <f t="shared" si="3"/>
        <v>27.888035241681319</v>
      </c>
      <c r="Q19">
        <f t="shared" si="4"/>
        <v>27.888035241681319</v>
      </c>
      <c r="R19">
        <f t="shared" si="5"/>
        <v>777.74250964125918</v>
      </c>
      <c r="S19">
        <f t="shared" si="6"/>
        <v>777.74250964125918</v>
      </c>
      <c r="T19">
        <f t="shared" si="7"/>
        <v>0</v>
      </c>
      <c r="U19">
        <f t="shared" si="8"/>
        <v>0</v>
      </c>
      <c r="V19">
        <f t="shared" si="11"/>
        <v>27.888035241681319</v>
      </c>
    </row>
    <row r="20" spans="1:22" x14ac:dyDescent="0.5">
      <c r="A20">
        <v>785.656005859375</v>
      </c>
      <c r="B20">
        <v>228.30000305175781</v>
      </c>
      <c r="E20">
        <v>0</v>
      </c>
      <c r="F20">
        <v>8.8303496035060713E-2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4.7808903073420952</v>
      </c>
    </row>
    <row r="21" spans="1:22" x14ac:dyDescent="0.5">
      <c r="A21">
        <v>785.66900634765625</v>
      </c>
      <c r="B21">
        <v>245.30000305175781</v>
      </c>
      <c r="E21">
        <v>0</v>
      </c>
      <c r="F21">
        <v>0.69757554392148735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1.2613387473991058</v>
      </c>
    </row>
    <row r="22" spans="1:22" x14ac:dyDescent="0.5">
      <c r="A22">
        <v>785.6810302734375</v>
      </c>
      <c r="B22">
        <v>297.5</v>
      </c>
      <c r="E22">
        <v>0</v>
      </c>
      <c r="F22">
        <v>156218.10967967991</v>
      </c>
      <c r="H22" s="22" t="s">
        <v>454</v>
      </c>
      <c r="I22" s="22">
        <v>1.0009999999999999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0.22488836637644086</v>
      </c>
    </row>
    <row r="23" spans="1:22" x14ac:dyDescent="0.5">
      <c r="A23">
        <v>785.6929931640625</v>
      </c>
      <c r="B23">
        <v>366</v>
      </c>
      <c r="E23">
        <v>0</v>
      </c>
      <c r="F23">
        <v>1.0009999999999999</v>
      </c>
      <c r="H23" s="23" t="s">
        <v>509</v>
      </c>
      <c r="I23" s="23">
        <v>13.270398405637557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3.321506896807945E-2</v>
      </c>
    </row>
    <row r="24" spans="1:22" x14ac:dyDescent="0.5">
      <c r="A24">
        <v>785.70501708984375</v>
      </c>
      <c r="B24">
        <v>377.5</v>
      </c>
      <c r="E24">
        <v>0</v>
      </c>
      <c r="F24">
        <v>13.277252486876163</v>
      </c>
      <c r="H24" t="s">
        <v>443</v>
      </c>
      <c r="I24">
        <v>15062800284.207243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4.5722279846750671E-3</v>
      </c>
    </row>
    <row r="25" spans="1:22" x14ac:dyDescent="0.5">
      <c r="A25">
        <v>785.718017578125</v>
      </c>
      <c r="B25">
        <v>319.70001220703125</v>
      </c>
      <c r="E25">
        <v>0</v>
      </c>
      <c r="H25" t="s">
        <v>449</v>
      </c>
      <c r="I25">
        <v>15062805685.841816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5.8470761155301901E-4</v>
      </c>
    </row>
    <row r="26" spans="1:22" x14ac:dyDescent="0.5">
      <c r="A26">
        <v>785.72998046875</v>
      </c>
      <c r="B26">
        <v>283.29998779296875</v>
      </c>
      <c r="E26">
        <v>0</v>
      </c>
      <c r="H26" t="s">
        <v>507</v>
      </c>
      <c r="I26">
        <v>31018900.803123057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6.67479610609449E-5</v>
      </c>
    </row>
    <row r="27" spans="1:22" x14ac:dyDescent="0.5">
      <c r="A27">
        <v>785.74200439453125</v>
      </c>
      <c r="B27">
        <v>327.29998779296875</v>
      </c>
      <c r="E27">
        <v>0</v>
      </c>
      <c r="H27" t="s">
        <v>470</v>
      </c>
      <c r="I27">
        <f xml:space="preserve"> 1 + 1.5*EXP(-(I22 * 0.000239 * I19))</f>
        <v>2.4762338740531789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5.7392208531071211E-6</v>
      </c>
    </row>
    <row r="28" spans="1:22" x14ac:dyDescent="0.5">
      <c r="A28">
        <v>785.7540283203125</v>
      </c>
      <c r="B28">
        <v>417.5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6.2620981303610952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1.854037745991696E-7</v>
      </c>
    </row>
    <row r="29" spans="1:22" x14ac:dyDescent="0.5">
      <c r="A29">
        <v>785.76702880859375</v>
      </c>
      <c r="B29">
        <v>514</v>
      </c>
      <c r="H29" t="s">
        <v>471</v>
      </c>
      <c r="I29">
        <f>(I25-I26)/I26</f>
        <v>484.60088513275934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722.5</v>
      </c>
      <c r="H30" t="s">
        <v>513</v>
      </c>
      <c r="I30">
        <f>(I26-I6)/I6</f>
        <v>-1.2138634957025513E-4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1508</v>
      </c>
      <c r="H31" t="s">
        <v>472</v>
      </c>
      <c r="I31">
        <f>(0.25* 0.0058*I22*I19)*EXP(-((I17-0.5)^2)/(2*((0.174318)^2)))</f>
        <v>6.5999524360853878E-2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5431</v>
      </c>
      <c r="H32" t="s">
        <v>495</v>
      </c>
      <c r="I32">
        <f xml:space="preserve"> 1/ (0.01 * $R$69)</f>
        <v>8.3962480986573647E-7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29390</v>
      </c>
      <c r="F33">
        <v>3947</v>
      </c>
      <c r="H33" t="s">
        <v>496</v>
      </c>
      <c r="I33">
        <f xml:space="preserve"> 1/ (0.01 * $R$72)</f>
        <v>1.5732690847965431E-6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92790</v>
      </c>
      <c r="H34" t="s">
        <v>517</v>
      </c>
      <c r="I34">
        <f xml:space="preserve"> 1/ (0.01 * $R$75)</f>
        <v>56.500766479774484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141300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106600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39600</v>
      </c>
      <c r="G37" s="13" t="s">
        <v>458</v>
      </c>
      <c r="H37">
        <f>AVERAGE(K101:K110)</f>
        <v>4.9760590927164269E-2</v>
      </c>
      <c r="I37" s="19">
        <f>STDEV(K101:K110)</f>
        <v>6.2669875764679223E-2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7851</v>
      </c>
      <c r="G38" s="13" t="s">
        <v>460</v>
      </c>
      <c r="H38">
        <f>AVERAGE(M101:M110)</f>
        <v>5.1200081644480075</v>
      </c>
      <c r="I38" s="19">
        <f>STDEV(M101:M110)</f>
        <v>4.1097178064433963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1688</v>
      </c>
      <c r="G39" s="13" t="s">
        <v>462</v>
      </c>
      <c r="H39">
        <f>AVERAGE(O101:O110)</f>
        <v>9.4306222160332638</v>
      </c>
      <c r="I39" s="19">
        <f>STDEV(O101:O110)</f>
        <v>0.52679677616519349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877.5</v>
      </c>
      <c r="G40" s="13" t="s">
        <v>504</v>
      </c>
      <c r="H40">
        <f>AVERAGE(Q101:Q110)</f>
        <v>0.453510447444058</v>
      </c>
      <c r="I40" s="19">
        <f>STDEV(Q101:Q110)</f>
        <v>0.24202687752547905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899.20001220703125</v>
      </c>
      <c r="G41" s="13" t="s">
        <v>505</v>
      </c>
      <c r="H41">
        <f>AVERAGE(R101:R110)</f>
        <v>0.27999710138124112</v>
      </c>
      <c r="I41" s="19">
        <f>STDEV(R101:R110)</f>
        <v>0.20486244100789269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904.70001220703125</v>
      </c>
      <c r="G42" s="16" t="s">
        <v>506</v>
      </c>
      <c r="H42" s="17">
        <f>AVERAGE(S101:S110)</f>
        <v>0.26649245117470094</v>
      </c>
      <c r="I42" s="20">
        <f>STDEV(S101:S110)</f>
        <v>0.21303964486879304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704.79998779296875</v>
      </c>
      <c r="F43">
        <v>66.757272963090372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485.5</v>
      </c>
      <c r="F44">
        <f xml:space="preserve"> $F$51 / 2</f>
        <v>66.757272963090372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368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326.29998779296875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300.70001220703125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280.79998779296875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241.30000305175781</v>
      </c>
    </row>
    <row r="50" spans="1:16" x14ac:dyDescent="0.5">
      <c r="A50">
        <v>786.02398681640625</v>
      </c>
      <c r="B50">
        <v>168.5</v>
      </c>
      <c r="E50" t="s">
        <v>437</v>
      </c>
      <c r="F50">
        <f>MEDIAN(F54:F74)</f>
        <v>110.90000152587891</v>
      </c>
    </row>
    <row r="51" spans="1:16" x14ac:dyDescent="0.5">
      <c r="A51">
        <v>786.0360107421875</v>
      </c>
      <c r="B51">
        <v>133.69999694824219</v>
      </c>
      <c r="E51" t="s">
        <v>438</v>
      </c>
      <c r="F51">
        <f>AVERAGE(F54:F74)</f>
        <v>133.51454592618074</v>
      </c>
    </row>
    <row r="52" spans="1:16" x14ac:dyDescent="0.5">
      <c r="A52">
        <v>786.0479736328125</v>
      </c>
      <c r="B52">
        <v>156.69999694824219</v>
      </c>
      <c r="E52" t="s">
        <v>439</v>
      </c>
      <c r="F52">
        <f>SUM(E$1:E$18)</f>
        <v>685148</v>
      </c>
    </row>
    <row r="53" spans="1:16" x14ac:dyDescent="0.5">
      <c r="A53">
        <v>786.05999755859375</v>
      </c>
      <c r="B53">
        <v>244.19999694824219</v>
      </c>
      <c r="E53" t="s">
        <v>440</v>
      </c>
      <c r="F53">
        <f>ABS(F52/F50)</f>
        <v>6178.0702486295122</v>
      </c>
    </row>
    <row r="54" spans="1:16" x14ac:dyDescent="0.5">
      <c r="A54">
        <v>786.072998046875</v>
      </c>
      <c r="B54">
        <v>351.79998779296875</v>
      </c>
      <c r="F54">
        <f>AVERAGE(B1:B10)</f>
        <v>89.5</v>
      </c>
    </row>
    <row r="55" spans="1:16" x14ac:dyDescent="0.5">
      <c r="A55">
        <v>786.08502197265625</v>
      </c>
      <c r="B55">
        <v>380</v>
      </c>
      <c r="F55">
        <v>380</v>
      </c>
    </row>
    <row r="56" spans="1:16" x14ac:dyDescent="0.5">
      <c r="A56">
        <v>786.09698486328125</v>
      </c>
      <c r="B56">
        <v>342</v>
      </c>
      <c r="F56">
        <v>315</v>
      </c>
    </row>
    <row r="57" spans="1:16" x14ac:dyDescent="0.5">
      <c r="A57">
        <v>786.1090087890625</v>
      </c>
      <c r="B57">
        <v>353.29998779296875</v>
      </c>
      <c r="F57">
        <v>161</v>
      </c>
    </row>
    <row r="58" spans="1:16" x14ac:dyDescent="0.5">
      <c r="A58">
        <v>786.12200927734375</v>
      </c>
      <c r="B58">
        <v>374.79998779296875</v>
      </c>
      <c r="F58">
        <v>98.25</v>
      </c>
    </row>
    <row r="59" spans="1:16" x14ac:dyDescent="0.5">
      <c r="A59">
        <v>786.13397216796875</v>
      </c>
      <c r="B59">
        <v>284.79998779296875</v>
      </c>
      <c r="F59">
        <v>83</v>
      </c>
    </row>
    <row r="60" spans="1:16" x14ac:dyDescent="0.5">
      <c r="A60">
        <v>786.14599609375</v>
      </c>
      <c r="B60">
        <v>232.80000305175781</v>
      </c>
      <c r="F60">
        <v>87.25</v>
      </c>
    </row>
    <row r="61" spans="1:16" x14ac:dyDescent="0.5">
      <c r="A61">
        <v>786.15802001953125</v>
      </c>
      <c r="B61">
        <v>292.20001220703125</v>
      </c>
      <c r="F61">
        <v>102.80000305175781</v>
      </c>
      <c r="I61" s="23"/>
    </row>
    <row r="62" spans="1:16" x14ac:dyDescent="0.5">
      <c r="A62">
        <v>786.1710205078125</v>
      </c>
      <c r="B62">
        <v>350.20001220703125</v>
      </c>
      <c r="F62">
        <v>127.80000305175781</v>
      </c>
      <c r="I62" s="23"/>
    </row>
    <row r="63" spans="1:16" x14ac:dyDescent="0.5">
      <c r="A63">
        <v>786.1829833984375</v>
      </c>
      <c r="B63">
        <v>366.29998779296875</v>
      </c>
      <c r="F63">
        <v>177.30000305175781</v>
      </c>
      <c r="I63" s="23"/>
    </row>
    <row r="64" spans="1:16" x14ac:dyDescent="0.5">
      <c r="A64">
        <v>786.19500732421875</v>
      </c>
      <c r="B64">
        <v>331.5</v>
      </c>
      <c r="F64">
        <v>119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303</v>
      </c>
      <c r="F65">
        <v>187</v>
      </c>
      <c r="I65" t="s">
        <v>488</v>
      </c>
      <c r="L65">
        <v>0.9995126960869154</v>
      </c>
      <c r="M65">
        <v>0.99818999091876459</v>
      </c>
      <c r="N65">
        <v>0.99986886790168794</v>
      </c>
      <c r="O65">
        <v>0.99902562963893449</v>
      </c>
      <c r="P65">
        <v>0.99824613335008217</v>
      </c>
    </row>
    <row r="66" spans="1:20" x14ac:dyDescent="0.5">
      <c r="A66">
        <v>786.218994140625</v>
      </c>
      <c r="B66">
        <v>354.29998779296875</v>
      </c>
      <c r="F66">
        <v>145.5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405.5</v>
      </c>
      <c r="F67">
        <v>159.30000305175781</v>
      </c>
      <c r="I67" t="s">
        <v>473</v>
      </c>
      <c r="J67">
        <v>1.0010000000000001</v>
      </c>
      <c r="K67">
        <v>931494073.1512332</v>
      </c>
      <c r="L67">
        <v>1.07461768018945E-9</v>
      </c>
      <c r="M67">
        <v>2.2281388519862744</v>
      </c>
      <c r="N67">
        <v>-2075498133.7822075</v>
      </c>
      <c r="O67">
        <v>2075498135.7842073</v>
      </c>
      <c r="P67">
        <v>1</v>
      </c>
      <c r="Q67" s="12" t="s">
        <v>487</v>
      </c>
      <c r="R67">
        <v>93056350964.159149</v>
      </c>
      <c r="S67">
        <v>1</v>
      </c>
      <c r="T67" s="12" t="s">
        <v>487</v>
      </c>
    </row>
    <row r="68" spans="1:20" x14ac:dyDescent="0.5">
      <c r="A68">
        <v>786.2440185546875</v>
      </c>
      <c r="B68">
        <v>428.70001220703125</v>
      </c>
      <c r="F68">
        <v>132.69999694824219</v>
      </c>
      <c r="I68" t="s">
        <v>474</v>
      </c>
      <c r="J68">
        <v>1.0000000010095432E-3</v>
      </c>
      <c r="K68">
        <v>905391.61025073531</v>
      </c>
      <c r="L68">
        <v>1.104494441618039E-9</v>
      </c>
      <c r="M68">
        <v>2.2281388519862744</v>
      </c>
      <c r="N68">
        <v>-2017338.2220620778</v>
      </c>
      <c r="O68">
        <v>2017338.2240620777</v>
      </c>
      <c r="P68">
        <v>1</v>
      </c>
      <c r="Q68" s="12" t="s">
        <v>487</v>
      </c>
      <c r="R68">
        <v>90539160933.670334</v>
      </c>
      <c r="S68">
        <v>1</v>
      </c>
      <c r="T68" s="12" t="s">
        <v>487</v>
      </c>
    </row>
    <row r="69" spans="1:20" x14ac:dyDescent="0.5">
      <c r="A69">
        <v>786.2559814453125</v>
      </c>
      <c r="B69">
        <v>502.70001220703125</v>
      </c>
      <c r="F69">
        <v>81.75</v>
      </c>
      <c r="I69" t="s">
        <v>475</v>
      </c>
      <c r="J69">
        <v>54360.034503352697</v>
      </c>
      <c r="K69">
        <v>64743244678.590843</v>
      </c>
      <c r="L69">
        <v>8.3962480986573657E-7</v>
      </c>
      <c r="M69">
        <v>2.2281388519862744</v>
      </c>
      <c r="N69">
        <v>-144256884511.98737</v>
      </c>
      <c r="O69">
        <v>144256993232.05637</v>
      </c>
      <c r="P69">
        <v>0.9999993465898942</v>
      </c>
      <c r="Q69" s="12" t="s">
        <v>487</v>
      </c>
      <c r="R69">
        <v>119100816.01327489</v>
      </c>
      <c r="S69">
        <v>1</v>
      </c>
      <c r="T69" s="12" t="s">
        <v>487</v>
      </c>
    </row>
    <row r="70" spans="1:20" x14ac:dyDescent="0.5">
      <c r="A70">
        <v>786.26800537109375</v>
      </c>
      <c r="B70">
        <v>575.5</v>
      </c>
      <c r="F70">
        <v>15.25</v>
      </c>
      <c r="I70" t="s">
        <v>476</v>
      </c>
      <c r="J70">
        <v>1.0009999999999999</v>
      </c>
      <c r="K70">
        <v>22144.495212031627</v>
      </c>
      <c r="L70">
        <v>4.5203107608257104E-5</v>
      </c>
      <c r="M70">
        <v>2.2281388519862744</v>
      </c>
      <c r="N70">
        <v>-49340.009139551701</v>
      </c>
      <c r="O70">
        <v>49342.011139551701</v>
      </c>
      <c r="P70">
        <v>0.99996482218370986</v>
      </c>
      <c r="Q70" s="12" t="s">
        <v>487</v>
      </c>
      <c r="R70">
        <v>2212237.2839192436</v>
      </c>
      <c r="S70">
        <v>1</v>
      </c>
      <c r="T70" s="12" t="s">
        <v>487</v>
      </c>
    </row>
    <row r="71" spans="1:20" x14ac:dyDescent="0.5">
      <c r="A71">
        <v>786.281005859375</v>
      </c>
      <c r="B71">
        <v>706.70001220703125</v>
      </c>
      <c r="F71">
        <v>70.75</v>
      </c>
      <c r="I71" t="s">
        <v>477</v>
      </c>
      <c r="J71">
        <v>0.1348999842056923</v>
      </c>
      <c r="K71">
        <v>385124.37591544766</v>
      </c>
      <c r="L71">
        <v>3.50276411055604E-7</v>
      </c>
      <c r="M71">
        <v>2.2281388519862744</v>
      </c>
      <c r="N71">
        <v>-858110.44992419169</v>
      </c>
      <c r="O71">
        <v>858110.71972416015</v>
      </c>
      <c r="P71">
        <v>0.99999972740902354</v>
      </c>
      <c r="Q71" s="12" t="s">
        <v>487</v>
      </c>
      <c r="R71">
        <v>285488822.09520435</v>
      </c>
      <c r="S71">
        <v>1</v>
      </c>
      <c r="T71" s="12" t="s">
        <v>487</v>
      </c>
    </row>
    <row r="72" spans="1:20" x14ac:dyDescent="0.5">
      <c r="A72">
        <v>786.29302978515625</v>
      </c>
      <c r="B72">
        <v>1467</v>
      </c>
      <c r="F72">
        <v>82</v>
      </c>
      <c r="I72" t="s">
        <v>478</v>
      </c>
      <c r="J72">
        <v>101858.29455599718</v>
      </c>
      <c r="K72">
        <v>64743085299.467133</v>
      </c>
      <c r="L72">
        <v>1.5732690847965431E-6</v>
      </c>
      <c r="M72">
        <v>2.2281388519862744</v>
      </c>
      <c r="N72">
        <v>-144256481894.90958</v>
      </c>
      <c r="O72">
        <v>144256685611.49869</v>
      </c>
      <c r="P72">
        <v>0.99999877565561768</v>
      </c>
      <c r="Q72" s="12" t="s">
        <v>487</v>
      </c>
      <c r="R72">
        <v>63561917.644197598</v>
      </c>
      <c r="S72">
        <v>1</v>
      </c>
      <c r="T72" s="12" t="s">
        <v>487</v>
      </c>
    </row>
    <row r="73" spans="1:20" x14ac:dyDescent="0.5">
      <c r="A73">
        <v>786.30499267578125</v>
      </c>
      <c r="B73">
        <v>5966</v>
      </c>
      <c r="F73">
        <f>AVERAGE(B$794:B$804)</f>
        <v>55.140909368341617</v>
      </c>
      <c r="I73" t="s">
        <v>514</v>
      </c>
      <c r="J73">
        <v>13.270398405637557</v>
      </c>
      <c r="K73">
        <v>0.30171713144114015</v>
      </c>
      <c r="L73">
        <v>43.982913208315402</v>
      </c>
      <c r="M73">
        <v>2.2281388519862744</v>
      </c>
      <c r="N73">
        <v>12.598130742763704</v>
      </c>
      <c r="O73">
        <v>13.942666068511411</v>
      </c>
      <c r="P73">
        <v>8.8715044548739167E-13</v>
      </c>
      <c r="Q73" t="s">
        <v>481</v>
      </c>
      <c r="R73">
        <v>2.2736101978141372</v>
      </c>
      <c r="S73">
        <v>3.0284769101059446E-10</v>
      </c>
      <c r="T73" t="s">
        <v>481</v>
      </c>
    </row>
    <row r="74" spans="1:20" x14ac:dyDescent="0.5">
      <c r="A74">
        <v>786.3170166015625</v>
      </c>
      <c r="B74">
        <v>30240</v>
      </c>
      <c r="I74" t="s">
        <v>515</v>
      </c>
      <c r="J74">
        <v>0.6978887007115393</v>
      </c>
      <c r="K74">
        <v>1.5799870612086438E-2</v>
      </c>
      <c r="L74">
        <v>44.170532648392381</v>
      </c>
      <c r="M74">
        <v>2.2281388519862744</v>
      </c>
      <c r="N74">
        <v>0.66268439514439337</v>
      </c>
      <c r="O74">
        <v>0.73309300627868523</v>
      </c>
      <c r="P74">
        <v>8.503497942813668E-13</v>
      </c>
      <c r="Q74" t="s">
        <v>481</v>
      </c>
      <c r="R74">
        <v>2.2639527758477138</v>
      </c>
      <c r="S74">
        <v>2.9032714674426673E-10</v>
      </c>
      <c r="T74" t="s">
        <v>481</v>
      </c>
    </row>
    <row r="75" spans="1:20" x14ac:dyDescent="0.5">
      <c r="A75">
        <v>786.33001708984375</v>
      </c>
      <c r="B75">
        <v>89060</v>
      </c>
      <c r="I75" t="s">
        <v>516</v>
      </c>
      <c r="J75">
        <v>137118.89393412476</v>
      </c>
      <c r="K75">
        <v>2426.8501557976042</v>
      </c>
      <c r="L75">
        <v>56.500766479774484</v>
      </c>
      <c r="M75">
        <v>2.2281388519862744</v>
      </c>
      <c r="N75">
        <v>131711.53481404317</v>
      </c>
      <c r="O75">
        <v>142526.25305420635</v>
      </c>
      <c r="P75">
        <v>7.3169741988765095E-14</v>
      </c>
      <c r="Q75" t="s">
        <v>481</v>
      </c>
      <c r="R75">
        <v>1.7698874941067726</v>
      </c>
      <c r="S75">
        <v>2.5147353591433426E-11</v>
      </c>
      <c r="T75" t="s">
        <v>481</v>
      </c>
    </row>
    <row r="76" spans="1:20" x14ac:dyDescent="0.5">
      <c r="A76">
        <v>786.34197998046875</v>
      </c>
      <c r="B76">
        <v>131000</v>
      </c>
    </row>
    <row r="77" spans="1:20" x14ac:dyDescent="0.5">
      <c r="A77">
        <v>786.35400390625</v>
      </c>
      <c r="B77">
        <v>97090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35850</v>
      </c>
      <c r="I78">
        <f>MIN(I32:I34)</f>
        <v>8.3962480986573647E-7</v>
      </c>
      <c r="J78">
        <f>I30</f>
        <v>-1.2138634957025513E-4</v>
      </c>
      <c r="K78">
        <f>I28</f>
        <v>6.2620981303610952</v>
      </c>
    </row>
    <row r="79" spans="1:20" x14ac:dyDescent="0.5">
      <c r="A79">
        <v>786.3790283203125</v>
      </c>
      <c r="B79">
        <v>7279</v>
      </c>
      <c r="I79">
        <f>8</f>
        <v>8</v>
      </c>
      <c r="J79">
        <f>J80*2</f>
        <v>0.13199904872170776</v>
      </c>
      <c r="K79">
        <v>2</v>
      </c>
    </row>
    <row r="80" spans="1:20" x14ac:dyDescent="0.5">
      <c r="A80">
        <v>786.3909912109375</v>
      </c>
      <c r="B80">
        <v>1780</v>
      </c>
      <c r="I80">
        <f>4</f>
        <v>4</v>
      </c>
      <c r="J80">
        <f>I31</f>
        <v>6.5999524360853878E-2</v>
      </c>
      <c r="K80">
        <v>1.5</v>
      </c>
    </row>
    <row r="81" spans="1:11" x14ac:dyDescent="0.5">
      <c r="A81">
        <v>786.40301513671875</v>
      </c>
      <c r="B81">
        <v>939.79998779296875</v>
      </c>
      <c r="I81">
        <f>2</f>
        <v>2</v>
      </c>
      <c r="J81">
        <f>J80/2</f>
        <v>3.2999762180426939E-2</v>
      </c>
      <c r="K81">
        <v>1</v>
      </c>
    </row>
    <row r="82" spans="1:11" x14ac:dyDescent="0.5">
      <c r="A82">
        <v>786.41497802734375</v>
      </c>
      <c r="B82">
        <v>898.20001220703125</v>
      </c>
    </row>
    <row r="83" spans="1:11" x14ac:dyDescent="0.5">
      <c r="A83">
        <v>786.427978515625</v>
      </c>
      <c r="B83">
        <v>868.79998779296875</v>
      </c>
    </row>
    <row r="84" spans="1:11" x14ac:dyDescent="0.5">
      <c r="A84">
        <v>786.44000244140625</v>
      </c>
      <c r="B84">
        <v>650.5</v>
      </c>
    </row>
    <row r="85" spans="1:11" x14ac:dyDescent="0.5">
      <c r="A85">
        <v>786.4520263671875</v>
      </c>
      <c r="B85">
        <v>414.29998779296875</v>
      </c>
    </row>
    <row r="86" spans="1:11" x14ac:dyDescent="0.5">
      <c r="A86">
        <v>786.4639892578125</v>
      </c>
      <c r="B86">
        <v>394.20001220703125</v>
      </c>
    </row>
    <row r="87" spans="1:11" x14ac:dyDescent="0.5">
      <c r="A87">
        <v>786.47698974609375</v>
      </c>
      <c r="B87">
        <v>547</v>
      </c>
    </row>
    <row r="88" spans="1:11" x14ac:dyDescent="0.5">
      <c r="A88">
        <v>786.489013671875</v>
      </c>
      <c r="B88">
        <v>499.5</v>
      </c>
    </row>
    <row r="89" spans="1:11" x14ac:dyDescent="0.5">
      <c r="A89">
        <v>786.5009765625</v>
      </c>
      <c r="B89">
        <v>260</v>
      </c>
      <c r="I89">
        <v>15062800284.207243</v>
      </c>
    </row>
    <row r="90" spans="1:11" x14ac:dyDescent="0.5">
      <c r="A90">
        <v>786.51300048828125</v>
      </c>
      <c r="B90">
        <v>163.80000305175781</v>
      </c>
      <c r="H90" t="s">
        <v>500</v>
      </c>
      <c r="I90">
        <f>((MIN(I24:I25)-I26)/(I98-I97))/((I26/(I96-I98)))</f>
        <v>1776.8692736397406</v>
      </c>
    </row>
    <row r="91" spans="1:11" x14ac:dyDescent="0.5">
      <c r="A91">
        <v>786.5260009765625</v>
      </c>
      <c r="B91">
        <v>179.80000305175781</v>
      </c>
      <c r="H91" t="s">
        <v>501</v>
      </c>
      <c r="I91">
        <f>_xlfn.F.DIST(I90,I96-I97,I96-I98,FALSE)</f>
        <v>7.2248606181890978E-19</v>
      </c>
    </row>
    <row r="92" spans="1:11" x14ac:dyDescent="0.5">
      <c r="A92">
        <v>786.53802490234375</v>
      </c>
      <c r="B92">
        <v>154</v>
      </c>
      <c r="I92">
        <f>ROUND(I91,3-(1+INT(LOG10(I91))))</f>
        <v>7.2199999999999999E-19</v>
      </c>
    </row>
    <row r="93" spans="1:11" x14ac:dyDescent="0.5">
      <c r="A93">
        <v>786.54998779296875</v>
      </c>
      <c r="B93">
        <v>168.80000305175781</v>
      </c>
      <c r="H93" t="s">
        <v>518</v>
      </c>
      <c r="I93">
        <f>((I26-I6)/(I99-I98))/((I6/(I96-I99)))</f>
        <v>-3.2369693218734701E-4</v>
      </c>
    </row>
    <row r="94" spans="1:11" x14ac:dyDescent="0.5">
      <c r="A94">
        <v>786.56201171875</v>
      </c>
      <c r="B94">
        <v>222.5</v>
      </c>
      <c r="H94" t="s">
        <v>519</v>
      </c>
      <c r="I94">
        <v>1</v>
      </c>
    </row>
    <row r="95" spans="1:11" x14ac:dyDescent="0.5">
      <c r="A95">
        <v>786.57501220703125</v>
      </c>
      <c r="B95">
        <v>252.69999694824219</v>
      </c>
      <c r="I95">
        <f>ROUND(I94,3-(1+INT(LOG10(I94))))</f>
        <v>1</v>
      </c>
    </row>
    <row r="96" spans="1:11" x14ac:dyDescent="0.5">
      <c r="A96">
        <v>786.58697509765625</v>
      </c>
      <c r="B96">
        <v>315</v>
      </c>
      <c r="H96" t="s">
        <v>499</v>
      </c>
      <c r="I96">
        <v>17</v>
      </c>
    </row>
    <row r="97" spans="1:19" x14ac:dyDescent="0.5">
      <c r="A97">
        <v>786.5989990234375</v>
      </c>
      <c r="B97">
        <v>378.5</v>
      </c>
      <c r="H97" t="s">
        <v>23</v>
      </c>
      <c r="I97">
        <v>3</v>
      </c>
      <c r="J97" t="s">
        <v>464</v>
      </c>
      <c r="K97">
        <f>AVERAGE(K101:K120)</f>
        <v>4.9760590927164269E-2</v>
      </c>
      <c r="L97">
        <f t="shared" ref="L97:P97" si="12">AVERAGE(L101:L120)</f>
        <v>126652.3836223417</v>
      </c>
      <c r="M97">
        <f t="shared" si="12"/>
        <v>5.1200081644480075</v>
      </c>
      <c r="N97">
        <f t="shared" si="12"/>
        <v>79315.347461601632</v>
      </c>
      <c r="O97">
        <f t="shared" si="12"/>
        <v>9.4306222160332638</v>
      </c>
      <c r="P97">
        <f t="shared" si="12"/>
        <v>77067.081896309712</v>
      </c>
    </row>
    <row r="98" spans="1:19" x14ac:dyDescent="0.5">
      <c r="A98">
        <v>786.61102294921875</v>
      </c>
      <c r="B98">
        <v>345.5</v>
      </c>
      <c r="H98" t="s">
        <v>24</v>
      </c>
      <c r="I98">
        <v>6</v>
      </c>
      <c r="J98" t="s">
        <v>465</v>
      </c>
      <c r="K98">
        <f>K99/AVERAGE(K101:K120)</f>
        <v>1.2594278845363909</v>
      </c>
      <c r="L98">
        <f t="shared" ref="L98:P98" si="13">L99/AVERAGE(L101:L120)</f>
        <v>0.51844297696245611</v>
      </c>
      <c r="M98">
        <f t="shared" si="13"/>
        <v>0.802677979105619</v>
      </c>
      <c r="N98">
        <f t="shared" si="13"/>
        <v>0.75485539894579801</v>
      </c>
      <c r="O98">
        <f t="shared" si="13"/>
        <v>5.5860235316135515E-2</v>
      </c>
      <c r="P98">
        <f t="shared" si="13"/>
        <v>0.81676120070536384</v>
      </c>
    </row>
    <row r="99" spans="1:19" x14ac:dyDescent="0.5">
      <c r="A99">
        <v>786.62298583984375</v>
      </c>
      <c r="B99">
        <v>247</v>
      </c>
      <c r="H99" t="s">
        <v>1</v>
      </c>
      <c r="I99">
        <v>9</v>
      </c>
      <c r="J99" t="s">
        <v>456</v>
      </c>
      <c r="K99">
        <f>STDEV(K101:K120)</f>
        <v>6.2669875764679223E-2</v>
      </c>
      <c r="L99">
        <f t="shared" ref="L99:P99" si="14">STDEV(L101:L120)</f>
        <v>65662.038804557858</v>
      </c>
      <c r="M99">
        <f t="shared" si="14"/>
        <v>4.1097178064433963</v>
      </c>
      <c r="N99">
        <f t="shared" si="14"/>
        <v>59871.618250651889</v>
      </c>
      <c r="O99">
        <f t="shared" si="14"/>
        <v>0.52679677616519349</v>
      </c>
      <c r="P99">
        <f t="shared" si="14"/>
        <v>62945.402344488532</v>
      </c>
    </row>
    <row r="100" spans="1:19" x14ac:dyDescent="0.5">
      <c r="A100">
        <v>786.635986328125</v>
      </c>
      <c r="B100">
        <v>201.30000305175781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260</v>
      </c>
      <c r="J101">
        <v>1</v>
      </c>
      <c r="K101">
        <v>5.7156728994547695E-4</v>
      </c>
      <c r="L101">
        <v>135651.22824402037</v>
      </c>
      <c r="M101">
        <v>1.0059718538465185</v>
      </c>
      <c r="N101">
        <v>7136.5623166136293</v>
      </c>
      <c r="O101">
        <v>9.0855970738540925</v>
      </c>
      <c r="P101">
        <v>136794.84240214663</v>
      </c>
      <c r="Q101">
        <f>L101/SUM(P101,N101,L101)</f>
        <v>0.48519189767441273</v>
      </c>
      <c r="R101">
        <f>N101/SUM(P101,N101,L101)</f>
        <v>2.5525771186093959E-2</v>
      </c>
      <c r="S101">
        <f>P101/SUM(P101,N101,L101)</f>
        <v>0.48928233113949321</v>
      </c>
    </row>
    <row r="102" spans="1:19" x14ac:dyDescent="0.5">
      <c r="A102">
        <v>786.65997314453125</v>
      </c>
      <c r="B102">
        <v>291.79998779296875</v>
      </c>
      <c r="J102">
        <v>2</v>
      </c>
      <c r="K102">
        <v>1.3995244783885039E-2</v>
      </c>
      <c r="L102">
        <v>157685.90459403035</v>
      </c>
      <c r="M102">
        <v>9.3125165129975116</v>
      </c>
      <c r="N102">
        <v>127238.07790033137</v>
      </c>
      <c r="O102">
        <v>9.6057243936536576</v>
      </c>
      <c r="P102">
        <v>777.35280755600286</v>
      </c>
      <c r="Q102">
        <f t="shared" ref="Q102:Q110" si="15">L102/SUM(P102,N102,L102)</f>
        <v>0.55192568290727162</v>
      </c>
      <c r="R102">
        <f t="shared" ref="R102:R110" si="16">N102/SUM(P102,N102,L102)</f>
        <v>0.44535345893945949</v>
      </c>
      <c r="S102">
        <f t="shared" ref="S102:S110" si="17">P102/SUM(P102,N102,L102)</f>
        <v>2.7208581532687883E-3</v>
      </c>
    </row>
    <row r="103" spans="1:19" x14ac:dyDescent="0.5">
      <c r="A103">
        <v>786.6719970703125</v>
      </c>
      <c r="B103">
        <v>251</v>
      </c>
      <c r="J103">
        <v>3</v>
      </c>
      <c r="K103">
        <v>6.3081113904363662E-2</v>
      </c>
      <c r="L103">
        <v>173244.66991287874</v>
      </c>
      <c r="M103">
        <v>7.6556252853226585</v>
      </c>
      <c r="N103">
        <v>56002.865258654863</v>
      </c>
      <c r="O103">
        <v>9.0993402730567627</v>
      </c>
      <c r="P103">
        <v>13087.085737087918</v>
      </c>
      <c r="Q103">
        <f t="shared" si="15"/>
        <v>0.71489855334457175</v>
      </c>
      <c r="R103">
        <f t="shared" si="16"/>
        <v>0.23109725324708011</v>
      </c>
      <c r="S103">
        <f t="shared" si="17"/>
        <v>5.4004193408348118E-2</v>
      </c>
    </row>
    <row r="104" spans="1:19" x14ac:dyDescent="0.5">
      <c r="A104">
        <v>786.68499755859375</v>
      </c>
      <c r="B104">
        <v>238.19999694824219</v>
      </c>
      <c r="J104">
        <v>4</v>
      </c>
      <c r="K104">
        <v>1.0100000000010088E-7</v>
      </c>
      <c r="L104">
        <v>198.73621962630699</v>
      </c>
      <c r="M104">
        <v>0.13328119222451981</v>
      </c>
      <c r="N104">
        <v>150559.19439688764</v>
      </c>
      <c r="O104">
        <v>9.2068072255298592</v>
      </c>
      <c r="P104">
        <v>140735.15959366312</v>
      </c>
      <c r="Q104">
        <f t="shared" si="15"/>
        <v>6.8178706906229234E-4</v>
      </c>
      <c r="R104">
        <f t="shared" si="16"/>
        <v>0.51651033747773922</v>
      </c>
      <c r="S104">
        <f t="shared" si="17"/>
        <v>0.48280787545319848</v>
      </c>
    </row>
    <row r="105" spans="1:19" x14ac:dyDescent="0.5">
      <c r="A105">
        <v>786.697021484375</v>
      </c>
      <c r="B105">
        <v>218.5</v>
      </c>
      <c r="J105">
        <v>5</v>
      </c>
      <c r="K105">
        <v>0.19247756870937641</v>
      </c>
      <c r="L105">
        <v>162887.52273126665</v>
      </c>
      <c r="M105">
        <v>7.546272424459965</v>
      </c>
      <c r="N105">
        <v>49284.291730851961</v>
      </c>
      <c r="O105">
        <v>9.3989068509225167</v>
      </c>
      <c r="P105">
        <v>39220.705898369044</v>
      </c>
      <c r="Q105">
        <f t="shared" si="15"/>
        <v>0.64794100674790134</v>
      </c>
      <c r="R105">
        <f t="shared" si="16"/>
        <v>0.19604517930835846</v>
      </c>
      <c r="S105">
        <f t="shared" si="17"/>
        <v>0.1560138139437402</v>
      </c>
    </row>
    <row r="106" spans="1:19" x14ac:dyDescent="0.5">
      <c r="A106">
        <v>786.708984375</v>
      </c>
      <c r="B106">
        <v>205</v>
      </c>
      <c r="J106">
        <v>6</v>
      </c>
      <c r="K106">
        <v>0.10881661738127252</v>
      </c>
      <c r="L106">
        <v>158347.87369009244</v>
      </c>
      <c r="M106">
        <v>9.2091175666478673</v>
      </c>
      <c r="N106">
        <v>131922.19121103873</v>
      </c>
      <c r="O106">
        <v>9.2279425619719664</v>
      </c>
      <c r="P106">
        <v>0</v>
      </c>
      <c r="Q106">
        <f t="shared" si="15"/>
        <v>0.54551913144756159</v>
      </c>
      <c r="R106">
        <f t="shared" si="16"/>
        <v>0.45448086855243824</v>
      </c>
      <c r="S106">
        <f t="shared" si="17"/>
        <v>0</v>
      </c>
    </row>
    <row r="107" spans="1:19" x14ac:dyDescent="0.5">
      <c r="A107">
        <v>786.72100830078125</v>
      </c>
      <c r="B107">
        <v>231.30000305175781</v>
      </c>
      <c r="J107">
        <v>7</v>
      </c>
      <c r="K107">
        <v>6.1820336295068813E-2</v>
      </c>
      <c r="L107">
        <v>168633.48144371598</v>
      </c>
      <c r="M107">
        <v>7.2046284755945154</v>
      </c>
      <c r="N107">
        <v>0</v>
      </c>
      <c r="O107">
        <v>9.1654929179573035</v>
      </c>
      <c r="P107">
        <v>141925.51440766678</v>
      </c>
      <c r="Q107">
        <f t="shared" si="15"/>
        <v>0.54299982836245109</v>
      </c>
      <c r="R107">
        <f t="shared" si="16"/>
        <v>0</v>
      </c>
      <c r="S107">
        <f t="shared" si="17"/>
        <v>0.45700017163754902</v>
      </c>
    </row>
    <row r="108" spans="1:19" x14ac:dyDescent="0.5">
      <c r="A108">
        <v>786.7340087890625</v>
      </c>
      <c r="B108">
        <v>244</v>
      </c>
      <c r="J108">
        <v>8</v>
      </c>
      <c r="K108">
        <v>0</v>
      </c>
      <c r="L108">
        <v>9737.5085906645163</v>
      </c>
      <c r="M108">
        <v>1.0100000000010104E-7</v>
      </c>
      <c r="N108">
        <v>158174.802015622</v>
      </c>
      <c r="O108">
        <v>9.3932322864240323</v>
      </c>
      <c r="P108">
        <v>118608.84855577187</v>
      </c>
      <c r="Q108">
        <f t="shared" si="15"/>
        <v>3.3985303630427205E-2</v>
      </c>
      <c r="R108">
        <f t="shared" si="16"/>
        <v>0.55205277850407264</v>
      </c>
      <c r="S108">
        <f t="shared" si="17"/>
        <v>0.41396191786549991</v>
      </c>
    </row>
    <row r="109" spans="1:19" x14ac:dyDescent="0.5">
      <c r="A109">
        <v>786.7459716796875</v>
      </c>
      <c r="B109">
        <v>210.69999694824219</v>
      </c>
      <c r="J109">
        <v>9</v>
      </c>
      <c r="K109">
        <v>5.6770887308615292E-2</v>
      </c>
      <c r="L109">
        <v>169464.20929457821</v>
      </c>
      <c r="M109">
        <v>8.5929949327503952</v>
      </c>
      <c r="N109">
        <v>87306.988468916927</v>
      </c>
      <c r="O109">
        <v>10.860987262655176</v>
      </c>
      <c r="P109">
        <v>42335.717232964205</v>
      </c>
      <c r="Q109">
        <f t="shared" si="15"/>
        <v>0.56656734029898381</v>
      </c>
      <c r="R109">
        <f t="shared" si="16"/>
        <v>0.29189224351416421</v>
      </c>
      <c r="S109">
        <f t="shared" si="17"/>
        <v>0.14154041618685195</v>
      </c>
    </row>
    <row r="110" spans="1:19" x14ac:dyDescent="0.5">
      <c r="A110">
        <v>786.75799560546875</v>
      </c>
      <c r="B110">
        <v>187.30000305175781</v>
      </c>
      <c r="J110">
        <v>10</v>
      </c>
      <c r="K110">
        <v>7.2472599115526849E-5</v>
      </c>
      <c r="L110">
        <v>130672.70150254352</v>
      </c>
      <c r="M110">
        <v>0.53967329963612598</v>
      </c>
      <c r="N110">
        <v>25528.501317099061</v>
      </c>
      <c r="O110">
        <v>9.2621913143072767</v>
      </c>
      <c r="P110">
        <v>137185.59232787159</v>
      </c>
      <c r="Q110">
        <f t="shared" si="15"/>
        <v>0.44539394295793577</v>
      </c>
      <c r="R110">
        <f t="shared" si="16"/>
        <v>8.7013123083005114E-2</v>
      </c>
      <c r="S110">
        <f t="shared" si="17"/>
        <v>0.46759293395905904</v>
      </c>
    </row>
    <row r="111" spans="1:19" x14ac:dyDescent="0.5">
      <c r="A111">
        <v>786.77001953125</v>
      </c>
      <c r="B111">
        <v>306.70001220703125</v>
      </c>
      <c r="J111">
        <v>11</v>
      </c>
    </row>
    <row r="112" spans="1:19" x14ac:dyDescent="0.5">
      <c r="A112">
        <v>786.78302001953125</v>
      </c>
      <c r="B112">
        <v>514</v>
      </c>
      <c r="J112">
        <v>12</v>
      </c>
    </row>
    <row r="113" spans="1:10" x14ac:dyDescent="0.5">
      <c r="A113">
        <v>786.79498291015625</v>
      </c>
      <c r="B113">
        <v>1141</v>
      </c>
      <c r="J113">
        <v>13</v>
      </c>
    </row>
    <row r="114" spans="1:10" x14ac:dyDescent="0.5">
      <c r="A114">
        <v>786.8070068359375</v>
      </c>
      <c r="B114">
        <v>4890</v>
      </c>
      <c r="J114">
        <v>14</v>
      </c>
    </row>
    <row r="115" spans="1:10" x14ac:dyDescent="0.5">
      <c r="A115">
        <v>786.8189697265625</v>
      </c>
      <c r="B115">
        <v>20110</v>
      </c>
      <c r="J115">
        <v>15</v>
      </c>
    </row>
    <row r="116" spans="1:10" x14ac:dyDescent="0.5">
      <c r="A116">
        <v>786.83197021484375</v>
      </c>
      <c r="B116">
        <v>48160</v>
      </c>
      <c r="J116">
        <v>16</v>
      </c>
    </row>
    <row r="117" spans="1:10" x14ac:dyDescent="0.5">
      <c r="A117">
        <v>786.843994140625</v>
      </c>
      <c r="B117">
        <v>62330</v>
      </c>
      <c r="J117">
        <v>17</v>
      </c>
    </row>
    <row r="118" spans="1:10" x14ac:dyDescent="0.5">
      <c r="A118">
        <v>786.85601806640625</v>
      </c>
      <c r="B118">
        <v>44070</v>
      </c>
      <c r="J118">
        <v>18</v>
      </c>
    </row>
    <row r="119" spans="1:10" x14ac:dyDescent="0.5">
      <c r="A119">
        <v>786.86798095703125</v>
      </c>
      <c r="B119">
        <v>17580</v>
      </c>
      <c r="J119">
        <v>19</v>
      </c>
    </row>
    <row r="120" spans="1:10" x14ac:dyDescent="0.5">
      <c r="A120">
        <v>786.8809814453125</v>
      </c>
      <c r="B120">
        <v>4711</v>
      </c>
      <c r="J120">
        <v>20</v>
      </c>
    </row>
    <row r="121" spans="1:10" x14ac:dyDescent="0.5">
      <c r="A121">
        <v>786.89300537109375</v>
      </c>
      <c r="B121">
        <v>1422</v>
      </c>
    </row>
    <row r="122" spans="1:10" x14ac:dyDescent="0.5">
      <c r="A122">
        <v>786.905029296875</v>
      </c>
      <c r="B122">
        <v>747</v>
      </c>
    </row>
    <row r="123" spans="1:10" x14ac:dyDescent="0.5">
      <c r="A123">
        <v>786.9169921875</v>
      </c>
      <c r="B123">
        <v>501.29998779296875</v>
      </c>
    </row>
    <row r="124" spans="1:10" x14ac:dyDescent="0.5">
      <c r="A124">
        <v>786.92999267578125</v>
      </c>
      <c r="B124">
        <v>397.79998779296875</v>
      </c>
    </row>
    <row r="125" spans="1:10" x14ac:dyDescent="0.5">
      <c r="A125">
        <v>786.9420166015625</v>
      </c>
      <c r="B125">
        <v>386.5</v>
      </c>
    </row>
    <row r="126" spans="1:10" x14ac:dyDescent="0.5">
      <c r="A126">
        <v>786.9539794921875</v>
      </c>
      <c r="B126">
        <v>340.20001220703125</v>
      </c>
    </row>
    <row r="127" spans="1:10" x14ac:dyDescent="0.5">
      <c r="A127">
        <v>786.96600341796875</v>
      </c>
      <c r="B127">
        <v>218.30000305175781</v>
      </c>
    </row>
    <row r="128" spans="1:10" x14ac:dyDescent="0.5">
      <c r="A128">
        <v>786.97900390625</v>
      </c>
      <c r="B128">
        <v>151.5</v>
      </c>
    </row>
    <row r="129" spans="1:2" x14ac:dyDescent="0.5">
      <c r="A129">
        <v>786.99102783203125</v>
      </c>
      <c r="B129">
        <v>173.80000305175781</v>
      </c>
    </row>
    <row r="130" spans="1:2" x14ac:dyDescent="0.5">
      <c r="A130">
        <v>787.00299072265625</v>
      </c>
      <c r="B130">
        <v>175.80000305175781</v>
      </c>
    </row>
    <row r="131" spans="1:2" x14ac:dyDescent="0.5">
      <c r="A131">
        <v>787.0150146484375</v>
      </c>
      <c r="B131">
        <v>137.69999694824219</v>
      </c>
    </row>
    <row r="132" spans="1:2" x14ac:dyDescent="0.5">
      <c r="A132">
        <v>787.02801513671875</v>
      </c>
      <c r="B132">
        <v>99.75</v>
      </c>
    </row>
    <row r="133" spans="1:2" x14ac:dyDescent="0.5">
      <c r="A133">
        <v>787.03997802734375</v>
      </c>
      <c r="B133">
        <v>106</v>
      </c>
    </row>
    <row r="134" spans="1:2" x14ac:dyDescent="0.5">
      <c r="A134">
        <v>787.052001953125</v>
      </c>
      <c r="B134">
        <v>106.5</v>
      </c>
    </row>
    <row r="135" spans="1:2" x14ac:dyDescent="0.5">
      <c r="A135">
        <v>787.06402587890625</v>
      </c>
      <c r="B135">
        <v>96.25</v>
      </c>
    </row>
    <row r="136" spans="1:2" x14ac:dyDescent="0.5">
      <c r="A136">
        <v>787.0770263671875</v>
      </c>
      <c r="B136">
        <v>133.5</v>
      </c>
    </row>
    <row r="137" spans="1:2" x14ac:dyDescent="0.5">
      <c r="A137">
        <v>787.0889892578125</v>
      </c>
      <c r="B137">
        <v>161</v>
      </c>
    </row>
    <row r="138" spans="1:2" x14ac:dyDescent="0.5">
      <c r="A138">
        <v>787.10101318359375</v>
      </c>
      <c r="B138">
        <v>191</v>
      </c>
    </row>
    <row r="139" spans="1:2" x14ac:dyDescent="0.5">
      <c r="A139">
        <v>787.11297607421875</v>
      </c>
      <c r="B139">
        <v>207</v>
      </c>
    </row>
    <row r="140" spans="1:2" x14ac:dyDescent="0.5">
      <c r="A140">
        <v>787.1259765625</v>
      </c>
      <c r="B140">
        <v>145</v>
      </c>
    </row>
    <row r="141" spans="1:2" x14ac:dyDescent="0.5">
      <c r="A141">
        <v>787.13800048828125</v>
      </c>
      <c r="B141">
        <v>112.5</v>
      </c>
    </row>
    <row r="142" spans="1:2" x14ac:dyDescent="0.5">
      <c r="A142">
        <v>787.1500244140625</v>
      </c>
      <c r="B142">
        <v>135.5</v>
      </c>
    </row>
    <row r="143" spans="1:2" x14ac:dyDescent="0.5">
      <c r="A143">
        <v>787.1619873046875</v>
      </c>
      <c r="B143">
        <v>179.80000305175781</v>
      </c>
    </row>
    <row r="144" spans="1:2" x14ac:dyDescent="0.5">
      <c r="A144">
        <v>787.17498779296875</v>
      </c>
      <c r="B144">
        <v>221.19999694824219</v>
      </c>
    </row>
    <row r="145" spans="1:2" x14ac:dyDescent="0.5">
      <c r="A145">
        <v>787.18701171875</v>
      </c>
      <c r="B145">
        <v>183.69999694824219</v>
      </c>
    </row>
    <row r="146" spans="1:2" x14ac:dyDescent="0.5">
      <c r="A146">
        <v>787.198974609375</v>
      </c>
      <c r="B146">
        <v>158.69999694824219</v>
      </c>
    </row>
    <row r="147" spans="1:2" x14ac:dyDescent="0.5">
      <c r="A147">
        <v>787.21099853515625</v>
      </c>
      <c r="B147">
        <v>156.30000305175781</v>
      </c>
    </row>
    <row r="148" spans="1:2" x14ac:dyDescent="0.5">
      <c r="A148">
        <v>787.2239990234375</v>
      </c>
      <c r="B148">
        <v>148</v>
      </c>
    </row>
    <row r="149" spans="1:2" x14ac:dyDescent="0.5">
      <c r="A149">
        <v>787.23602294921875</v>
      </c>
      <c r="B149">
        <v>216.80000305175781</v>
      </c>
    </row>
    <row r="150" spans="1:2" x14ac:dyDescent="0.5">
      <c r="A150">
        <v>787.24798583984375</v>
      </c>
      <c r="B150">
        <v>353</v>
      </c>
    </row>
    <row r="151" spans="1:2" x14ac:dyDescent="0.5">
      <c r="A151">
        <v>787.260009765625</v>
      </c>
      <c r="B151">
        <v>431</v>
      </c>
    </row>
    <row r="152" spans="1:2" x14ac:dyDescent="0.5">
      <c r="A152">
        <v>787.27301025390625</v>
      </c>
      <c r="B152">
        <v>384.5</v>
      </c>
    </row>
    <row r="153" spans="1:2" x14ac:dyDescent="0.5">
      <c r="A153">
        <v>787.28497314453125</v>
      </c>
      <c r="B153">
        <v>463</v>
      </c>
    </row>
    <row r="154" spans="1:2" x14ac:dyDescent="0.5">
      <c r="A154">
        <v>787.2969970703125</v>
      </c>
      <c r="B154">
        <v>1091</v>
      </c>
    </row>
    <row r="155" spans="1:2" x14ac:dyDescent="0.5">
      <c r="A155">
        <v>787.30902099609375</v>
      </c>
      <c r="B155">
        <v>3304</v>
      </c>
    </row>
    <row r="156" spans="1:2" x14ac:dyDescent="0.5">
      <c r="A156">
        <v>787.322021484375</v>
      </c>
      <c r="B156">
        <v>8966</v>
      </c>
    </row>
    <row r="157" spans="1:2" x14ac:dyDescent="0.5">
      <c r="A157">
        <v>787.333984375</v>
      </c>
      <c r="B157">
        <v>16630</v>
      </c>
    </row>
    <row r="158" spans="1:2" x14ac:dyDescent="0.5">
      <c r="A158">
        <v>787.34600830078125</v>
      </c>
      <c r="B158">
        <v>19570</v>
      </c>
    </row>
    <row r="159" spans="1:2" x14ac:dyDescent="0.5">
      <c r="A159">
        <v>787.35797119140625</v>
      </c>
      <c r="B159">
        <v>14650</v>
      </c>
    </row>
    <row r="160" spans="1:2" x14ac:dyDescent="0.5">
      <c r="A160">
        <v>787.3709716796875</v>
      </c>
      <c r="B160">
        <v>7254</v>
      </c>
    </row>
    <row r="161" spans="1:2" x14ac:dyDescent="0.5">
      <c r="A161">
        <v>787.38299560546875</v>
      </c>
      <c r="B161">
        <v>2799</v>
      </c>
    </row>
    <row r="162" spans="1:2" x14ac:dyDescent="0.5">
      <c r="A162">
        <v>787.39501953125</v>
      </c>
      <c r="B162">
        <v>1113</v>
      </c>
    </row>
    <row r="163" spans="1:2" x14ac:dyDescent="0.5">
      <c r="A163">
        <v>787.406982421875</v>
      </c>
      <c r="B163">
        <v>475</v>
      </c>
    </row>
    <row r="164" spans="1:2" x14ac:dyDescent="0.5">
      <c r="A164">
        <v>787.41998291015625</v>
      </c>
      <c r="B164">
        <v>263</v>
      </c>
    </row>
    <row r="165" spans="1:2" x14ac:dyDescent="0.5">
      <c r="A165">
        <v>787.4320068359375</v>
      </c>
      <c r="B165">
        <v>208.30000305175781</v>
      </c>
    </row>
    <row r="166" spans="1:2" x14ac:dyDescent="0.5">
      <c r="A166">
        <v>787.4439697265625</v>
      </c>
      <c r="B166">
        <v>208.30000305175781</v>
      </c>
    </row>
    <row r="167" spans="1:2" x14ac:dyDescent="0.5">
      <c r="A167">
        <v>787.45599365234375</v>
      </c>
      <c r="B167">
        <v>195.5</v>
      </c>
    </row>
    <row r="168" spans="1:2" x14ac:dyDescent="0.5">
      <c r="A168">
        <v>787.468994140625</v>
      </c>
      <c r="B168">
        <v>108.5</v>
      </c>
    </row>
    <row r="169" spans="1:2" x14ac:dyDescent="0.5">
      <c r="A169">
        <v>787.48101806640625</v>
      </c>
      <c r="B169">
        <v>52.25</v>
      </c>
    </row>
    <row r="170" spans="1:2" x14ac:dyDescent="0.5">
      <c r="A170">
        <v>787.49298095703125</v>
      </c>
      <c r="B170">
        <v>74.5</v>
      </c>
    </row>
    <row r="171" spans="1:2" x14ac:dyDescent="0.5">
      <c r="A171">
        <v>787.5050048828125</v>
      </c>
      <c r="B171">
        <v>99.75</v>
      </c>
    </row>
    <row r="172" spans="1:2" x14ac:dyDescent="0.5">
      <c r="A172">
        <v>787.51800537109375</v>
      </c>
      <c r="B172">
        <v>90</v>
      </c>
    </row>
    <row r="173" spans="1:2" x14ac:dyDescent="0.5">
      <c r="A173">
        <v>787.530029296875</v>
      </c>
      <c r="B173">
        <v>61.75</v>
      </c>
    </row>
    <row r="174" spans="1:2" x14ac:dyDescent="0.5">
      <c r="A174">
        <v>787.5419921875</v>
      </c>
      <c r="B174">
        <v>53.75</v>
      </c>
    </row>
    <row r="175" spans="1:2" x14ac:dyDescent="0.5">
      <c r="A175">
        <v>787.55401611328125</v>
      </c>
      <c r="B175">
        <v>72</v>
      </c>
    </row>
    <row r="176" spans="1:2" x14ac:dyDescent="0.5">
      <c r="A176">
        <v>787.5670166015625</v>
      </c>
      <c r="B176">
        <v>88.5</v>
      </c>
    </row>
    <row r="177" spans="1:2" x14ac:dyDescent="0.5">
      <c r="A177">
        <v>787.5789794921875</v>
      </c>
      <c r="B177">
        <v>94.5</v>
      </c>
    </row>
    <row r="178" spans="1:2" x14ac:dyDescent="0.5">
      <c r="A178">
        <v>787.59100341796875</v>
      </c>
      <c r="B178">
        <v>98.25</v>
      </c>
    </row>
    <row r="179" spans="1:2" x14ac:dyDescent="0.5">
      <c r="A179">
        <v>787.60302734375</v>
      </c>
      <c r="B179">
        <v>92</v>
      </c>
    </row>
    <row r="180" spans="1:2" x14ac:dyDescent="0.5">
      <c r="A180">
        <v>787.61602783203125</v>
      </c>
      <c r="B180">
        <v>96</v>
      </c>
    </row>
    <row r="181" spans="1:2" x14ac:dyDescent="0.5">
      <c r="A181">
        <v>787.62799072265625</v>
      </c>
      <c r="B181">
        <v>114</v>
      </c>
    </row>
    <row r="182" spans="1:2" x14ac:dyDescent="0.5">
      <c r="A182">
        <v>787.6400146484375</v>
      </c>
      <c r="B182">
        <v>115.80000305175781</v>
      </c>
    </row>
    <row r="183" spans="1:2" x14ac:dyDescent="0.5">
      <c r="A183">
        <v>787.6519775390625</v>
      </c>
      <c r="B183">
        <v>125.5</v>
      </c>
    </row>
    <row r="184" spans="1:2" x14ac:dyDescent="0.5">
      <c r="A184">
        <v>787.66497802734375</v>
      </c>
      <c r="B184">
        <v>164.30000305175781</v>
      </c>
    </row>
    <row r="185" spans="1:2" x14ac:dyDescent="0.5">
      <c r="A185">
        <v>787.677001953125</v>
      </c>
      <c r="B185">
        <v>188.80000305175781</v>
      </c>
    </row>
    <row r="186" spans="1:2" x14ac:dyDescent="0.5">
      <c r="A186">
        <v>787.68902587890625</v>
      </c>
      <c r="B186">
        <v>157.69999694824219</v>
      </c>
    </row>
    <row r="187" spans="1:2" x14ac:dyDescent="0.5">
      <c r="A187">
        <v>787.70098876953125</v>
      </c>
      <c r="B187">
        <v>110.5</v>
      </c>
    </row>
    <row r="188" spans="1:2" x14ac:dyDescent="0.5">
      <c r="A188">
        <v>787.7139892578125</v>
      </c>
      <c r="B188">
        <v>121</v>
      </c>
    </row>
    <row r="189" spans="1:2" x14ac:dyDescent="0.5">
      <c r="A189">
        <v>787.72601318359375</v>
      </c>
      <c r="B189">
        <v>212.5</v>
      </c>
    </row>
    <row r="190" spans="1:2" x14ac:dyDescent="0.5">
      <c r="A190">
        <v>787.73797607421875</v>
      </c>
      <c r="B190">
        <v>319.5</v>
      </c>
    </row>
    <row r="191" spans="1:2" x14ac:dyDescent="0.5">
      <c r="A191">
        <v>787.75</v>
      </c>
      <c r="B191">
        <v>333</v>
      </c>
    </row>
    <row r="192" spans="1:2" x14ac:dyDescent="0.5">
      <c r="A192">
        <v>787.76300048828125</v>
      </c>
      <c r="B192">
        <v>254.30000305175781</v>
      </c>
    </row>
    <row r="193" spans="1:2" x14ac:dyDescent="0.5">
      <c r="A193">
        <v>787.7750244140625</v>
      </c>
      <c r="B193">
        <v>220.80000305175781</v>
      </c>
    </row>
    <row r="194" spans="1:2" x14ac:dyDescent="0.5">
      <c r="A194">
        <v>787.7869873046875</v>
      </c>
      <c r="B194">
        <v>297.29998779296875</v>
      </c>
    </row>
    <row r="195" spans="1:2" x14ac:dyDescent="0.5">
      <c r="A195">
        <v>787.79901123046875</v>
      </c>
      <c r="B195">
        <v>536.5</v>
      </c>
    </row>
    <row r="196" spans="1:2" x14ac:dyDescent="0.5">
      <c r="A196">
        <v>787.81201171875</v>
      </c>
      <c r="B196">
        <v>1371</v>
      </c>
    </row>
    <row r="197" spans="1:2" x14ac:dyDescent="0.5">
      <c r="A197">
        <v>787.823974609375</v>
      </c>
      <c r="B197">
        <v>3364</v>
      </c>
    </row>
    <row r="198" spans="1:2" x14ac:dyDescent="0.5">
      <c r="A198">
        <v>787.83599853515625</v>
      </c>
      <c r="B198">
        <v>5973</v>
      </c>
    </row>
    <row r="199" spans="1:2" x14ac:dyDescent="0.5">
      <c r="A199">
        <v>787.8480224609375</v>
      </c>
      <c r="B199">
        <v>6889</v>
      </c>
    </row>
    <row r="200" spans="1:2" x14ac:dyDescent="0.5">
      <c r="A200">
        <v>787.86102294921875</v>
      </c>
      <c r="B200">
        <v>5099</v>
      </c>
    </row>
    <row r="201" spans="1:2" x14ac:dyDescent="0.5">
      <c r="A201">
        <v>787.87298583984375</v>
      </c>
      <c r="B201">
        <v>2644</v>
      </c>
    </row>
    <row r="202" spans="1:2" x14ac:dyDescent="0.5">
      <c r="A202">
        <v>787.885009765625</v>
      </c>
      <c r="B202">
        <v>1119</v>
      </c>
    </row>
    <row r="203" spans="1:2" x14ac:dyDescent="0.5">
      <c r="A203">
        <v>787.89697265625</v>
      </c>
      <c r="B203">
        <v>475.5</v>
      </c>
    </row>
    <row r="204" spans="1:2" x14ac:dyDescent="0.5">
      <c r="A204">
        <v>787.90997314453125</v>
      </c>
      <c r="B204">
        <v>303.5</v>
      </c>
    </row>
    <row r="205" spans="1:2" x14ac:dyDescent="0.5">
      <c r="A205">
        <v>787.9219970703125</v>
      </c>
      <c r="B205">
        <v>238.80000305175781</v>
      </c>
    </row>
    <row r="206" spans="1:2" x14ac:dyDescent="0.5">
      <c r="A206">
        <v>787.93402099609375</v>
      </c>
      <c r="B206">
        <v>180</v>
      </c>
    </row>
    <row r="207" spans="1:2" x14ac:dyDescent="0.5">
      <c r="A207">
        <v>787.94598388671875</v>
      </c>
      <c r="B207">
        <v>136.5</v>
      </c>
    </row>
    <row r="208" spans="1:2" x14ac:dyDescent="0.5">
      <c r="A208">
        <v>787.958984375</v>
      </c>
      <c r="B208">
        <v>125.19999694824219</v>
      </c>
    </row>
    <row r="209" spans="1:2" x14ac:dyDescent="0.5">
      <c r="A209">
        <v>787.97100830078125</v>
      </c>
      <c r="B209">
        <v>127.80000305175781</v>
      </c>
    </row>
    <row r="210" spans="1:2" x14ac:dyDescent="0.5">
      <c r="A210">
        <v>787.98297119140625</v>
      </c>
      <c r="B210">
        <v>94</v>
      </c>
    </row>
    <row r="211" spans="1:2" x14ac:dyDescent="0.5">
      <c r="A211">
        <v>787.9949951171875</v>
      </c>
      <c r="B211">
        <v>52</v>
      </c>
    </row>
    <row r="212" spans="1:2" x14ac:dyDescent="0.5">
      <c r="A212">
        <v>788.00799560546875</v>
      </c>
      <c r="B212">
        <v>35.75</v>
      </c>
    </row>
    <row r="213" spans="1:2" x14ac:dyDescent="0.5">
      <c r="A213">
        <v>788.02001953125</v>
      </c>
      <c r="B213">
        <v>22.25</v>
      </c>
    </row>
    <row r="214" spans="1:2" x14ac:dyDescent="0.5">
      <c r="A214">
        <v>788.031982421875</v>
      </c>
      <c r="B214">
        <v>22</v>
      </c>
    </row>
    <row r="215" spans="1:2" x14ac:dyDescent="0.5">
      <c r="A215">
        <v>788.04400634765625</v>
      </c>
      <c r="B215">
        <v>29.5</v>
      </c>
    </row>
    <row r="216" spans="1:2" x14ac:dyDescent="0.5">
      <c r="A216">
        <v>788.0570068359375</v>
      </c>
      <c r="B216">
        <v>16</v>
      </c>
    </row>
    <row r="217" spans="1:2" x14ac:dyDescent="0.5">
      <c r="A217">
        <v>788.0689697265625</v>
      </c>
      <c r="B217">
        <v>14.5</v>
      </c>
    </row>
    <row r="218" spans="1:2" x14ac:dyDescent="0.5">
      <c r="A218">
        <v>788.08099365234375</v>
      </c>
      <c r="B218">
        <v>38</v>
      </c>
    </row>
    <row r="219" spans="1:2" x14ac:dyDescent="0.5">
      <c r="A219">
        <v>788.093994140625</v>
      </c>
      <c r="B219">
        <v>83</v>
      </c>
    </row>
    <row r="220" spans="1:2" x14ac:dyDescent="0.5">
      <c r="A220">
        <v>788.10601806640625</v>
      </c>
      <c r="B220">
        <v>119.5</v>
      </c>
    </row>
    <row r="221" spans="1:2" x14ac:dyDescent="0.5">
      <c r="A221">
        <v>788.11798095703125</v>
      </c>
      <c r="B221">
        <v>92</v>
      </c>
    </row>
    <row r="222" spans="1:2" x14ac:dyDescent="0.5">
      <c r="A222">
        <v>788.1300048828125</v>
      </c>
      <c r="B222">
        <v>65.75</v>
      </c>
    </row>
    <row r="223" spans="1:2" x14ac:dyDescent="0.5">
      <c r="A223">
        <v>788.14300537109375</v>
      </c>
      <c r="B223">
        <v>66</v>
      </c>
    </row>
    <row r="224" spans="1:2" x14ac:dyDescent="0.5">
      <c r="A224">
        <v>788.155029296875</v>
      </c>
      <c r="B224">
        <v>60.25</v>
      </c>
    </row>
    <row r="225" spans="1:2" x14ac:dyDescent="0.5">
      <c r="A225">
        <v>788.1669921875</v>
      </c>
      <c r="B225">
        <v>75.25</v>
      </c>
    </row>
    <row r="226" spans="1:2" x14ac:dyDescent="0.5">
      <c r="A226">
        <v>788.17901611328125</v>
      </c>
      <c r="B226">
        <v>77.75</v>
      </c>
    </row>
    <row r="227" spans="1:2" x14ac:dyDescent="0.5">
      <c r="A227">
        <v>788.1920166015625</v>
      </c>
      <c r="B227">
        <v>52.25</v>
      </c>
    </row>
    <row r="228" spans="1:2" x14ac:dyDescent="0.5">
      <c r="A228">
        <v>788.2039794921875</v>
      </c>
      <c r="B228">
        <v>45.25</v>
      </c>
    </row>
    <row r="229" spans="1:2" x14ac:dyDescent="0.5">
      <c r="A229">
        <v>788.21600341796875</v>
      </c>
      <c r="B229">
        <v>77.25</v>
      </c>
    </row>
    <row r="230" spans="1:2" x14ac:dyDescent="0.5">
      <c r="A230">
        <v>788.22802734375</v>
      </c>
      <c r="B230">
        <v>127.5</v>
      </c>
    </row>
    <row r="231" spans="1:2" x14ac:dyDescent="0.5">
      <c r="A231">
        <v>788.24102783203125</v>
      </c>
      <c r="B231">
        <v>135.69999694824219</v>
      </c>
    </row>
    <row r="232" spans="1:2" x14ac:dyDescent="0.5">
      <c r="A232">
        <v>788.25299072265625</v>
      </c>
      <c r="B232">
        <v>113.5</v>
      </c>
    </row>
    <row r="233" spans="1:2" x14ac:dyDescent="0.5">
      <c r="A233">
        <v>788.2650146484375</v>
      </c>
      <c r="B233">
        <v>139</v>
      </c>
    </row>
    <row r="234" spans="1:2" x14ac:dyDescent="0.5">
      <c r="A234">
        <v>788.2769775390625</v>
      </c>
      <c r="B234">
        <v>230.80000305175781</v>
      </c>
    </row>
    <row r="235" spans="1:2" x14ac:dyDescent="0.5">
      <c r="A235">
        <v>788.28997802734375</v>
      </c>
      <c r="B235">
        <v>350.5</v>
      </c>
    </row>
    <row r="236" spans="1:2" x14ac:dyDescent="0.5">
      <c r="A236">
        <v>788.302001953125</v>
      </c>
      <c r="B236">
        <v>530.29998779296875</v>
      </c>
    </row>
    <row r="237" spans="1:2" x14ac:dyDescent="0.5">
      <c r="A237">
        <v>788.31402587890625</v>
      </c>
      <c r="B237">
        <v>1062</v>
      </c>
    </row>
    <row r="238" spans="1:2" x14ac:dyDescent="0.5">
      <c r="A238">
        <v>788.32598876953125</v>
      </c>
      <c r="B238">
        <v>2296</v>
      </c>
    </row>
    <row r="239" spans="1:2" x14ac:dyDescent="0.5">
      <c r="A239">
        <v>788.3389892578125</v>
      </c>
      <c r="B239">
        <v>3615</v>
      </c>
    </row>
    <row r="240" spans="1:2" x14ac:dyDescent="0.5">
      <c r="A240">
        <v>788.35101318359375</v>
      </c>
      <c r="B240">
        <v>4158</v>
      </c>
    </row>
    <row r="241" spans="1:2" x14ac:dyDescent="0.5">
      <c r="A241">
        <v>788.36297607421875</v>
      </c>
      <c r="B241">
        <v>3795</v>
      </c>
    </row>
    <row r="242" spans="1:2" x14ac:dyDescent="0.5">
      <c r="A242">
        <v>788.375</v>
      </c>
      <c r="B242">
        <v>2458</v>
      </c>
    </row>
    <row r="243" spans="1:2" x14ac:dyDescent="0.5">
      <c r="A243">
        <v>788.38800048828125</v>
      </c>
      <c r="B243">
        <v>1026</v>
      </c>
    </row>
    <row r="244" spans="1:2" x14ac:dyDescent="0.5">
      <c r="A244">
        <v>788.4000244140625</v>
      </c>
      <c r="B244">
        <v>452</v>
      </c>
    </row>
    <row r="245" spans="1:2" x14ac:dyDescent="0.5">
      <c r="A245">
        <v>788.4119873046875</v>
      </c>
      <c r="B245">
        <v>338.79998779296875</v>
      </c>
    </row>
    <row r="246" spans="1:2" x14ac:dyDescent="0.5">
      <c r="A246">
        <v>788.42401123046875</v>
      </c>
      <c r="B246">
        <v>244.69999694824219</v>
      </c>
    </row>
    <row r="247" spans="1:2" x14ac:dyDescent="0.5">
      <c r="A247">
        <v>788.43701171875</v>
      </c>
      <c r="B247">
        <v>173.80000305175781</v>
      </c>
    </row>
    <row r="248" spans="1:2" x14ac:dyDescent="0.5">
      <c r="A248">
        <v>788.448974609375</v>
      </c>
      <c r="B248">
        <v>117.30000305175781</v>
      </c>
    </row>
    <row r="249" spans="1:2" x14ac:dyDescent="0.5">
      <c r="A249">
        <v>788.46099853515625</v>
      </c>
      <c r="B249">
        <v>63.75</v>
      </c>
    </row>
    <row r="250" spans="1:2" x14ac:dyDescent="0.5">
      <c r="A250">
        <v>788.4739990234375</v>
      </c>
      <c r="B250">
        <v>50.5</v>
      </c>
    </row>
    <row r="251" spans="1:2" x14ac:dyDescent="0.5">
      <c r="A251">
        <v>788.48602294921875</v>
      </c>
      <c r="B251">
        <v>53.25</v>
      </c>
    </row>
    <row r="252" spans="1:2" x14ac:dyDescent="0.5">
      <c r="A252">
        <v>788.49798583984375</v>
      </c>
      <c r="B252">
        <v>38.5</v>
      </c>
    </row>
    <row r="253" spans="1:2" x14ac:dyDescent="0.5">
      <c r="A253">
        <v>788.510009765625</v>
      </c>
      <c r="B253">
        <v>45.5</v>
      </c>
    </row>
    <row r="254" spans="1:2" x14ac:dyDescent="0.5">
      <c r="A254">
        <v>788.52301025390625</v>
      </c>
      <c r="B254">
        <v>59.5</v>
      </c>
    </row>
    <row r="255" spans="1:2" x14ac:dyDescent="0.5">
      <c r="A255">
        <v>788.53497314453125</v>
      </c>
      <c r="B255">
        <v>39</v>
      </c>
    </row>
    <row r="256" spans="1:2" x14ac:dyDescent="0.5">
      <c r="A256">
        <v>788.5469970703125</v>
      </c>
      <c r="B256">
        <v>55.25</v>
      </c>
    </row>
    <row r="257" spans="1:2" x14ac:dyDescent="0.5">
      <c r="A257">
        <v>788.55902099609375</v>
      </c>
      <c r="B257">
        <v>85</v>
      </c>
    </row>
    <row r="258" spans="1:2" x14ac:dyDescent="0.5">
      <c r="A258">
        <v>788.572021484375</v>
      </c>
      <c r="B258">
        <v>63.25</v>
      </c>
    </row>
    <row r="259" spans="1:2" x14ac:dyDescent="0.5">
      <c r="A259">
        <v>788.583984375</v>
      </c>
      <c r="B259">
        <v>65.75</v>
      </c>
    </row>
    <row r="260" spans="1:2" x14ac:dyDescent="0.5">
      <c r="A260">
        <v>788.59600830078125</v>
      </c>
      <c r="B260">
        <v>87.25</v>
      </c>
    </row>
    <row r="261" spans="1:2" x14ac:dyDescent="0.5">
      <c r="A261">
        <v>788.60797119140625</v>
      </c>
      <c r="B261">
        <v>97</v>
      </c>
    </row>
    <row r="262" spans="1:2" x14ac:dyDescent="0.5">
      <c r="A262">
        <v>788.6209716796875</v>
      </c>
      <c r="B262">
        <v>121.19999694824219</v>
      </c>
    </row>
    <row r="263" spans="1:2" x14ac:dyDescent="0.5">
      <c r="A263">
        <v>788.63299560546875</v>
      </c>
      <c r="B263">
        <v>134</v>
      </c>
    </row>
    <row r="264" spans="1:2" x14ac:dyDescent="0.5">
      <c r="A264">
        <v>788.64501953125</v>
      </c>
      <c r="B264">
        <v>126.5</v>
      </c>
    </row>
    <row r="265" spans="1:2" x14ac:dyDescent="0.5">
      <c r="A265">
        <v>788.656982421875</v>
      </c>
      <c r="B265">
        <v>112.30000305175781</v>
      </c>
    </row>
    <row r="266" spans="1:2" x14ac:dyDescent="0.5">
      <c r="A266">
        <v>788.66998291015625</v>
      </c>
      <c r="B266">
        <v>122.5</v>
      </c>
    </row>
    <row r="267" spans="1:2" x14ac:dyDescent="0.5">
      <c r="A267">
        <v>788.6820068359375</v>
      </c>
      <c r="B267">
        <v>150.80000305175781</v>
      </c>
    </row>
    <row r="268" spans="1:2" x14ac:dyDescent="0.5">
      <c r="A268">
        <v>788.6939697265625</v>
      </c>
      <c r="B268">
        <v>129.30000305175781</v>
      </c>
    </row>
    <row r="269" spans="1:2" x14ac:dyDescent="0.5">
      <c r="A269">
        <v>788.70599365234375</v>
      </c>
      <c r="B269">
        <v>92.25</v>
      </c>
    </row>
    <row r="270" spans="1:2" x14ac:dyDescent="0.5">
      <c r="A270">
        <v>788.718994140625</v>
      </c>
      <c r="B270">
        <v>106.30000305175781</v>
      </c>
    </row>
    <row r="271" spans="1:2" x14ac:dyDescent="0.5">
      <c r="A271">
        <v>788.73101806640625</v>
      </c>
      <c r="B271">
        <v>124.80000305175781</v>
      </c>
    </row>
    <row r="272" spans="1:2" x14ac:dyDescent="0.5">
      <c r="A272">
        <v>788.74298095703125</v>
      </c>
      <c r="B272">
        <v>110.5</v>
      </c>
    </row>
    <row r="273" spans="1:2" x14ac:dyDescent="0.5">
      <c r="A273">
        <v>788.7550048828125</v>
      </c>
      <c r="B273">
        <v>92</v>
      </c>
    </row>
    <row r="274" spans="1:2" x14ac:dyDescent="0.5">
      <c r="A274">
        <v>788.76800537109375</v>
      </c>
      <c r="B274">
        <v>89.25</v>
      </c>
    </row>
    <row r="275" spans="1:2" x14ac:dyDescent="0.5">
      <c r="A275">
        <v>788.780029296875</v>
      </c>
      <c r="B275">
        <v>232.19999694824219</v>
      </c>
    </row>
    <row r="276" spans="1:2" x14ac:dyDescent="0.5">
      <c r="A276">
        <v>788.7919921875</v>
      </c>
      <c r="B276">
        <v>531.70001220703125</v>
      </c>
    </row>
    <row r="277" spans="1:2" x14ac:dyDescent="0.5">
      <c r="A277">
        <v>788.80499267578125</v>
      </c>
      <c r="B277">
        <v>862</v>
      </c>
    </row>
    <row r="278" spans="1:2" x14ac:dyDescent="0.5">
      <c r="A278">
        <v>788.8170166015625</v>
      </c>
      <c r="B278">
        <v>1429</v>
      </c>
    </row>
    <row r="279" spans="1:2" x14ac:dyDescent="0.5">
      <c r="A279">
        <v>788.8289794921875</v>
      </c>
      <c r="B279">
        <v>2674</v>
      </c>
    </row>
    <row r="280" spans="1:2" x14ac:dyDescent="0.5">
      <c r="A280">
        <v>788.84100341796875</v>
      </c>
      <c r="B280">
        <v>5214</v>
      </c>
    </row>
    <row r="281" spans="1:2" x14ac:dyDescent="0.5">
      <c r="A281">
        <v>788.85400390625</v>
      </c>
      <c r="B281">
        <v>7754</v>
      </c>
    </row>
    <row r="282" spans="1:2" x14ac:dyDescent="0.5">
      <c r="A282">
        <v>788.86602783203125</v>
      </c>
      <c r="B282">
        <v>7342</v>
      </c>
    </row>
    <row r="283" spans="1:2" x14ac:dyDescent="0.5">
      <c r="A283">
        <v>788.87799072265625</v>
      </c>
      <c r="B283">
        <v>4473</v>
      </c>
    </row>
    <row r="284" spans="1:2" x14ac:dyDescent="0.5">
      <c r="A284">
        <v>788.8900146484375</v>
      </c>
      <c r="B284">
        <v>1950</v>
      </c>
    </row>
    <row r="285" spans="1:2" x14ac:dyDescent="0.5">
      <c r="A285">
        <v>788.90301513671875</v>
      </c>
      <c r="B285">
        <v>676.5</v>
      </c>
    </row>
    <row r="286" spans="1:2" x14ac:dyDescent="0.5">
      <c r="A286">
        <v>788.91497802734375</v>
      </c>
      <c r="B286">
        <v>242</v>
      </c>
    </row>
    <row r="287" spans="1:2" x14ac:dyDescent="0.5">
      <c r="A287">
        <v>788.927001953125</v>
      </c>
      <c r="B287">
        <v>156.69999694824219</v>
      </c>
    </row>
    <row r="288" spans="1:2" x14ac:dyDescent="0.5">
      <c r="A288">
        <v>788.93902587890625</v>
      </c>
      <c r="B288">
        <v>116</v>
      </c>
    </row>
    <row r="289" spans="1:2" x14ac:dyDescent="0.5">
      <c r="A289">
        <v>788.9520263671875</v>
      </c>
      <c r="B289">
        <v>109.30000305175781</v>
      </c>
    </row>
    <row r="290" spans="1:2" x14ac:dyDescent="0.5">
      <c r="A290">
        <v>788.9639892578125</v>
      </c>
      <c r="B290">
        <v>146.80000305175781</v>
      </c>
    </row>
    <row r="291" spans="1:2" x14ac:dyDescent="0.5">
      <c r="A291">
        <v>788.97601318359375</v>
      </c>
      <c r="B291">
        <v>161.69999694824219</v>
      </c>
    </row>
    <row r="292" spans="1:2" x14ac:dyDescent="0.5">
      <c r="A292">
        <v>788.98797607421875</v>
      </c>
      <c r="B292">
        <v>142</v>
      </c>
    </row>
    <row r="293" spans="1:2" x14ac:dyDescent="0.5">
      <c r="A293">
        <v>789.0009765625</v>
      </c>
      <c r="B293">
        <v>100.80000305175781</v>
      </c>
    </row>
    <row r="294" spans="1:2" x14ac:dyDescent="0.5">
      <c r="A294">
        <v>789.01300048828125</v>
      </c>
      <c r="B294">
        <v>92.75</v>
      </c>
    </row>
    <row r="295" spans="1:2" x14ac:dyDescent="0.5">
      <c r="A295">
        <v>789.0250244140625</v>
      </c>
      <c r="B295">
        <v>114.80000305175781</v>
      </c>
    </row>
    <row r="296" spans="1:2" x14ac:dyDescent="0.5">
      <c r="A296">
        <v>789.0369873046875</v>
      </c>
      <c r="B296">
        <v>97.5</v>
      </c>
    </row>
    <row r="297" spans="1:2" x14ac:dyDescent="0.5">
      <c r="A297">
        <v>789.04998779296875</v>
      </c>
      <c r="B297">
        <v>56.25</v>
      </c>
    </row>
    <row r="298" spans="1:2" x14ac:dyDescent="0.5">
      <c r="A298">
        <v>789.06201171875</v>
      </c>
      <c r="B298">
        <v>47.5</v>
      </c>
    </row>
    <row r="299" spans="1:2" x14ac:dyDescent="0.5">
      <c r="A299">
        <v>789.073974609375</v>
      </c>
      <c r="B299">
        <v>65.75</v>
      </c>
    </row>
    <row r="300" spans="1:2" x14ac:dyDescent="0.5">
      <c r="A300">
        <v>789.08599853515625</v>
      </c>
      <c r="B300">
        <v>82.5</v>
      </c>
    </row>
    <row r="301" spans="1:2" x14ac:dyDescent="0.5">
      <c r="A301">
        <v>789.0989990234375</v>
      </c>
      <c r="B301">
        <v>102.80000305175781</v>
      </c>
    </row>
    <row r="302" spans="1:2" x14ac:dyDescent="0.5">
      <c r="A302">
        <v>789.11102294921875</v>
      </c>
      <c r="B302">
        <v>106.30000305175781</v>
      </c>
    </row>
    <row r="303" spans="1:2" x14ac:dyDescent="0.5">
      <c r="A303">
        <v>789.12298583984375</v>
      </c>
      <c r="B303">
        <v>98.5</v>
      </c>
    </row>
    <row r="304" spans="1:2" x14ac:dyDescent="0.5">
      <c r="A304">
        <v>789.135986328125</v>
      </c>
      <c r="B304">
        <v>103</v>
      </c>
    </row>
    <row r="305" spans="1:2" x14ac:dyDescent="0.5">
      <c r="A305">
        <v>789.14801025390625</v>
      </c>
      <c r="B305">
        <v>119.19999694824219</v>
      </c>
    </row>
    <row r="306" spans="1:2" x14ac:dyDescent="0.5">
      <c r="A306">
        <v>789.15997314453125</v>
      </c>
      <c r="B306">
        <v>133.30000305175781</v>
      </c>
    </row>
    <row r="307" spans="1:2" x14ac:dyDescent="0.5">
      <c r="A307">
        <v>789.1719970703125</v>
      </c>
      <c r="B307">
        <v>139</v>
      </c>
    </row>
    <row r="308" spans="1:2" x14ac:dyDescent="0.5">
      <c r="A308">
        <v>789.18499755859375</v>
      </c>
      <c r="B308">
        <v>131.69999694824219</v>
      </c>
    </row>
    <row r="309" spans="1:2" x14ac:dyDescent="0.5">
      <c r="A309">
        <v>789.197021484375</v>
      </c>
      <c r="B309">
        <v>104.5</v>
      </c>
    </row>
    <row r="310" spans="1:2" x14ac:dyDescent="0.5">
      <c r="A310">
        <v>789.208984375</v>
      </c>
      <c r="B310">
        <v>85.75</v>
      </c>
    </row>
    <row r="311" spans="1:2" x14ac:dyDescent="0.5">
      <c r="A311">
        <v>789.22100830078125</v>
      </c>
      <c r="B311">
        <v>67.75</v>
      </c>
    </row>
    <row r="312" spans="1:2" x14ac:dyDescent="0.5">
      <c r="A312">
        <v>789.2340087890625</v>
      </c>
      <c r="B312">
        <v>99.25</v>
      </c>
    </row>
    <row r="313" spans="1:2" x14ac:dyDescent="0.5">
      <c r="A313">
        <v>789.2459716796875</v>
      </c>
      <c r="B313">
        <v>190</v>
      </c>
    </row>
    <row r="314" spans="1:2" x14ac:dyDescent="0.5">
      <c r="A314">
        <v>789.25799560546875</v>
      </c>
      <c r="B314">
        <v>226.80000305175781</v>
      </c>
    </row>
    <row r="315" spans="1:2" x14ac:dyDescent="0.5">
      <c r="A315">
        <v>789.27099609375</v>
      </c>
      <c r="B315">
        <v>234.5</v>
      </c>
    </row>
    <row r="316" spans="1:2" x14ac:dyDescent="0.5">
      <c r="A316">
        <v>789.28302001953125</v>
      </c>
      <c r="B316">
        <v>305</v>
      </c>
    </row>
    <row r="317" spans="1:2" x14ac:dyDescent="0.5">
      <c r="A317">
        <v>789.29498291015625</v>
      </c>
      <c r="B317">
        <v>486</v>
      </c>
    </row>
    <row r="318" spans="1:2" x14ac:dyDescent="0.5">
      <c r="A318">
        <v>789.3070068359375</v>
      </c>
      <c r="B318">
        <v>739.5</v>
      </c>
    </row>
    <row r="319" spans="1:2" x14ac:dyDescent="0.5">
      <c r="A319">
        <v>789.32000732421875</v>
      </c>
      <c r="B319">
        <v>1566</v>
      </c>
    </row>
    <row r="320" spans="1:2" x14ac:dyDescent="0.5">
      <c r="A320">
        <v>789.33197021484375</v>
      </c>
      <c r="B320">
        <v>4539</v>
      </c>
    </row>
    <row r="321" spans="1:2" x14ac:dyDescent="0.5">
      <c r="A321">
        <v>789.343994140625</v>
      </c>
      <c r="B321">
        <v>10700</v>
      </c>
    </row>
    <row r="322" spans="1:2" x14ac:dyDescent="0.5">
      <c r="A322">
        <v>789.35601806640625</v>
      </c>
      <c r="B322">
        <v>16850</v>
      </c>
    </row>
    <row r="323" spans="1:2" x14ac:dyDescent="0.5">
      <c r="A323">
        <v>789.3690185546875</v>
      </c>
      <c r="B323">
        <v>16730</v>
      </c>
    </row>
    <row r="324" spans="1:2" x14ac:dyDescent="0.5">
      <c r="A324">
        <v>789.3809814453125</v>
      </c>
      <c r="B324">
        <v>10620</v>
      </c>
    </row>
    <row r="325" spans="1:2" x14ac:dyDescent="0.5">
      <c r="A325">
        <v>789.39300537109375</v>
      </c>
      <c r="B325">
        <v>4910</v>
      </c>
    </row>
    <row r="326" spans="1:2" x14ac:dyDescent="0.5">
      <c r="A326">
        <v>789.405029296875</v>
      </c>
      <c r="B326">
        <v>1968</v>
      </c>
    </row>
    <row r="327" spans="1:2" x14ac:dyDescent="0.5">
      <c r="A327">
        <v>789.41802978515625</v>
      </c>
      <c r="B327">
        <v>742.79998779296875</v>
      </c>
    </row>
    <row r="328" spans="1:2" x14ac:dyDescent="0.5">
      <c r="A328">
        <v>789.42999267578125</v>
      </c>
      <c r="B328">
        <v>396</v>
      </c>
    </row>
    <row r="329" spans="1:2" x14ac:dyDescent="0.5">
      <c r="A329">
        <v>789.4420166015625</v>
      </c>
      <c r="B329">
        <v>281.29998779296875</v>
      </c>
    </row>
    <row r="330" spans="1:2" x14ac:dyDescent="0.5">
      <c r="A330">
        <v>789.4539794921875</v>
      </c>
      <c r="B330">
        <v>212</v>
      </c>
    </row>
    <row r="331" spans="1:2" x14ac:dyDescent="0.5">
      <c r="A331">
        <v>789.46697998046875</v>
      </c>
      <c r="B331">
        <v>161</v>
      </c>
    </row>
    <row r="332" spans="1:2" x14ac:dyDescent="0.5">
      <c r="A332">
        <v>789.47900390625</v>
      </c>
      <c r="B332">
        <v>103.30000305175781</v>
      </c>
    </row>
    <row r="333" spans="1:2" x14ac:dyDescent="0.5">
      <c r="A333">
        <v>789.49102783203125</v>
      </c>
      <c r="B333">
        <v>99.5</v>
      </c>
    </row>
    <row r="334" spans="1:2" x14ac:dyDescent="0.5">
      <c r="A334">
        <v>789.5040283203125</v>
      </c>
      <c r="B334">
        <v>122.5</v>
      </c>
    </row>
    <row r="335" spans="1:2" x14ac:dyDescent="0.5">
      <c r="A335">
        <v>789.5159912109375</v>
      </c>
      <c r="B335">
        <v>119.19999694824219</v>
      </c>
    </row>
    <row r="336" spans="1:2" x14ac:dyDescent="0.5">
      <c r="A336">
        <v>789.52801513671875</v>
      </c>
      <c r="B336">
        <v>142</v>
      </c>
    </row>
    <row r="337" spans="1:2" x14ac:dyDescent="0.5">
      <c r="A337">
        <v>789.53997802734375</v>
      </c>
      <c r="B337">
        <v>154.30000305175781</v>
      </c>
    </row>
    <row r="338" spans="1:2" x14ac:dyDescent="0.5">
      <c r="A338">
        <v>789.552978515625</v>
      </c>
      <c r="B338">
        <v>103.5</v>
      </c>
    </row>
    <row r="339" spans="1:2" x14ac:dyDescent="0.5">
      <c r="A339">
        <v>789.56500244140625</v>
      </c>
      <c r="B339">
        <v>67.75</v>
      </c>
    </row>
    <row r="340" spans="1:2" x14ac:dyDescent="0.5">
      <c r="A340">
        <v>789.5770263671875</v>
      </c>
      <c r="B340">
        <v>75</v>
      </c>
    </row>
    <row r="341" spans="1:2" x14ac:dyDescent="0.5">
      <c r="A341">
        <v>789.5889892578125</v>
      </c>
      <c r="B341">
        <v>106</v>
      </c>
    </row>
    <row r="342" spans="1:2" x14ac:dyDescent="0.5">
      <c r="A342">
        <v>789.60198974609375</v>
      </c>
      <c r="B342">
        <v>127.80000305175781</v>
      </c>
    </row>
    <row r="343" spans="1:2" x14ac:dyDescent="0.5">
      <c r="A343">
        <v>789.614013671875</v>
      </c>
      <c r="B343">
        <v>111.30000305175781</v>
      </c>
    </row>
    <row r="344" spans="1:2" x14ac:dyDescent="0.5">
      <c r="A344">
        <v>789.6259765625</v>
      </c>
      <c r="B344">
        <v>105.30000305175781</v>
      </c>
    </row>
    <row r="345" spans="1:2" x14ac:dyDescent="0.5">
      <c r="A345">
        <v>789.63800048828125</v>
      </c>
      <c r="B345">
        <v>117.30000305175781</v>
      </c>
    </row>
    <row r="346" spans="1:2" x14ac:dyDescent="0.5">
      <c r="A346">
        <v>789.6510009765625</v>
      </c>
      <c r="B346">
        <v>113.30000305175781</v>
      </c>
    </row>
    <row r="347" spans="1:2" x14ac:dyDescent="0.5">
      <c r="A347">
        <v>789.66302490234375</v>
      </c>
      <c r="B347">
        <v>106.69999694824219</v>
      </c>
    </row>
    <row r="348" spans="1:2" x14ac:dyDescent="0.5">
      <c r="A348">
        <v>789.67498779296875</v>
      </c>
      <c r="B348">
        <v>127</v>
      </c>
    </row>
    <row r="349" spans="1:2" x14ac:dyDescent="0.5">
      <c r="A349">
        <v>789.68798828125</v>
      </c>
      <c r="B349">
        <v>172.19999694824219</v>
      </c>
    </row>
    <row r="350" spans="1:2" x14ac:dyDescent="0.5">
      <c r="A350">
        <v>789.70001220703125</v>
      </c>
      <c r="B350">
        <v>207.5</v>
      </c>
    </row>
    <row r="351" spans="1:2" x14ac:dyDescent="0.5">
      <c r="A351">
        <v>789.71197509765625</v>
      </c>
      <c r="B351">
        <v>210.30000305175781</v>
      </c>
    </row>
    <row r="352" spans="1:2" x14ac:dyDescent="0.5">
      <c r="A352">
        <v>789.7239990234375</v>
      </c>
      <c r="B352">
        <v>180</v>
      </c>
    </row>
    <row r="353" spans="1:2" x14ac:dyDescent="0.5">
      <c r="A353">
        <v>789.73699951171875</v>
      </c>
      <c r="B353">
        <v>136.69999694824219</v>
      </c>
    </row>
    <row r="354" spans="1:2" x14ac:dyDescent="0.5">
      <c r="A354">
        <v>789.7490234375</v>
      </c>
      <c r="B354">
        <v>119.5</v>
      </c>
    </row>
    <row r="355" spans="1:2" x14ac:dyDescent="0.5">
      <c r="A355">
        <v>789.760986328125</v>
      </c>
      <c r="B355">
        <v>133</v>
      </c>
    </row>
    <row r="356" spans="1:2" x14ac:dyDescent="0.5">
      <c r="A356">
        <v>789.77301025390625</v>
      </c>
      <c r="B356">
        <v>178.30000305175781</v>
      </c>
    </row>
    <row r="357" spans="1:2" x14ac:dyDescent="0.5">
      <c r="A357">
        <v>789.7860107421875</v>
      </c>
      <c r="B357">
        <v>291.29998779296875</v>
      </c>
    </row>
    <row r="358" spans="1:2" x14ac:dyDescent="0.5">
      <c r="A358">
        <v>789.7979736328125</v>
      </c>
      <c r="B358">
        <v>448.20001220703125</v>
      </c>
    </row>
    <row r="359" spans="1:2" x14ac:dyDescent="0.5">
      <c r="A359">
        <v>789.80999755859375</v>
      </c>
      <c r="B359">
        <v>754.79998779296875</v>
      </c>
    </row>
    <row r="360" spans="1:2" x14ac:dyDescent="0.5">
      <c r="A360">
        <v>789.822998046875</v>
      </c>
      <c r="B360">
        <v>2124</v>
      </c>
    </row>
    <row r="361" spans="1:2" x14ac:dyDescent="0.5">
      <c r="A361">
        <v>789.83502197265625</v>
      </c>
      <c r="B361">
        <v>7352</v>
      </c>
    </row>
    <row r="362" spans="1:2" x14ac:dyDescent="0.5">
      <c r="A362">
        <v>789.84698486328125</v>
      </c>
      <c r="B362">
        <v>20690</v>
      </c>
    </row>
    <row r="363" spans="1:2" x14ac:dyDescent="0.5">
      <c r="A363">
        <v>789.8590087890625</v>
      </c>
      <c r="B363">
        <v>35890</v>
      </c>
    </row>
    <row r="364" spans="1:2" x14ac:dyDescent="0.5">
      <c r="A364">
        <v>789.87200927734375</v>
      </c>
      <c r="B364">
        <v>35790</v>
      </c>
    </row>
    <row r="365" spans="1:2" x14ac:dyDescent="0.5">
      <c r="A365">
        <v>789.88397216796875</v>
      </c>
      <c r="B365">
        <v>20660</v>
      </c>
    </row>
    <row r="366" spans="1:2" x14ac:dyDescent="0.5">
      <c r="A366">
        <v>789.89599609375</v>
      </c>
      <c r="B366">
        <v>7398</v>
      </c>
    </row>
    <row r="367" spans="1:2" x14ac:dyDescent="0.5">
      <c r="A367">
        <v>789.90802001953125</v>
      </c>
      <c r="B367">
        <v>2092</v>
      </c>
    </row>
    <row r="368" spans="1:2" x14ac:dyDescent="0.5">
      <c r="A368">
        <v>789.9210205078125</v>
      </c>
      <c r="B368">
        <v>728.70001220703125</v>
      </c>
    </row>
    <row r="369" spans="1:2" x14ac:dyDescent="0.5">
      <c r="A369">
        <v>789.9329833984375</v>
      </c>
      <c r="B369">
        <v>381.5</v>
      </c>
    </row>
    <row r="370" spans="1:2" x14ac:dyDescent="0.5">
      <c r="A370">
        <v>789.94500732421875</v>
      </c>
      <c r="B370">
        <v>270.5</v>
      </c>
    </row>
    <row r="371" spans="1:2" x14ac:dyDescent="0.5">
      <c r="A371">
        <v>789.95697021484375</v>
      </c>
      <c r="B371">
        <v>221.19999694824219</v>
      </c>
    </row>
    <row r="372" spans="1:2" x14ac:dyDescent="0.5">
      <c r="A372">
        <v>789.969970703125</v>
      </c>
      <c r="B372">
        <v>144.19999694824219</v>
      </c>
    </row>
    <row r="373" spans="1:2" x14ac:dyDescent="0.5">
      <c r="A373">
        <v>789.98199462890625</v>
      </c>
      <c r="B373">
        <v>111.69999694824219</v>
      </c>
    </row>
    <row r="374" spans="1:2" x14ac:dyDescent="0.5">
      <c r="A374">
        <v>789.9940185546875</v>
      </c>
      <c r="B374">
        <v>117.80000305175781</v>
      </c>
    </row>
    <row r="375" spans="1:2" x14ac:dyDescent="0.5">
      <c r="A375">
        <v>790.00701904296875</v>
      </c>
      <c r="B375">
        <v>111.69999694824219</v>
      </c>
    </row>
    <row r="376" spans="1:2" x14ac:dyDescent="0.5">
      <c r="A376">
        <v>790.01898193359375</v>
      </c>
      <c r="B376">
        <v>75.5</v>
      </c>
    </row>
    <row r="377" spans="1:2" x14ac:dyDescent="0.5">
      <c r="A377">
        <v>790.031005859375</v>
      </c>
      <c r="B377">
        <v>80.75</v>
      </c>
    </row>
    <row r="378" spans="1:2" x14ac:dyDescent="0.5">
      <c r="A378">
        <v>790.04302978515625</v>
      </c>
      <c r="B378">
        <v>132.69999694824219</v>
      </c>
    </row>
    <row r="379" spans="1:2" x14ac:dyDescent="0.5">
      <c r="A379">
        <v>790.0560302734375</v>
      </c>
      <c r="B379">
        <v>166.5</v>
      </c>
    </row>
    <row r="380" spans="1:2" x14ac:dyDescent="0.5">
      <c r="A380">
        <v>790.0679931640625</v>
      </c>
      <c r="B380">
        <v>179.5</v>
      </c>
    </row>
    <row r="381" spans="1:2" x14ac:dyDescent="0.5">
      <c r="A381">
        <v>790.08001708984375</v>
      </c>
      <c r="B381">
        <v>164.30000305175781</v>
      </c>
    </row>
    <row r="382" spans="1:2" x14ac:dyDescent="0.5">
      <c r="A382">
        <v>790.09197998046875</v>
      </c>
      <c r="B382">
        <v>151.80000305175781</v>
      </c>
    </row>
    <row r="383" spans="1:2" x14ac:dyDescent="0.5">
      <c r="A383">
        <v>790.10498046875</v>
      </c>
      <c r="B383">
        <v>177.30000305175781</v>
      </c>
    </row>
    <row r="384" spans="1:2" x14ac:dyDescent="0.5">
      <c r="A384">
        <v>790.11700439453125</v>
      </c>
      <c r="B384">
        <v>238.19999694824219</v>
      </c>
    </row>
    <row r="385" spans="1:2" x14ac:dyDescent="0.5">
      <c r="A385">
        <v>790.1290283203125</v>
      </c>
      <c r="B385">
        <v>251.30000305175781</v>
      </c>
    </row>
    <row r="386" spans="1:2" x14ac:dyDescent="0.5">
      <c r="A386">
        <v>790.14202880859375</v>
      </c>
      <c r="B386">
        <v>177.30000305175781</v>
      </c>
    </row>
    <row r="387" spans="1:2" x14ac:dyDescent="0.5">
      <c r="A387">
        <v>790.15399169921875</v>
      </c>
      <c r="B387">
        <v>143</v>
      </c>
    </row>
    <row r="388" spans="1:2" x14ac:dyDescent="0.5">
      <c r="A388">
        <v>790.166015625</v>
      </c>
      <c r="B388">
        <v>151.80000305175781</v>
      </c>
    </row>
    <row r="389" spans="1:2" x14ac:dyDescent="0.5">
      <c r="A389">
        <v>790.177978515625</v>
      </c>
      <c r="B389">
        <v>122</v>
      </c>
    </row>
    <row r="390" spans="1:2" x14ac:dyDescent="0.5">
      <c r="A390">
        <v>790.19097900390625</v>
      </c>
      <c r="B390">
        <v>138.30000305175781</v>
      </c>
    </row>
    <row r="391" spans="1:2" x14ac:dyDescent="0.5">
      <c r="A391">
        <v>790.2030029296875</v>
      </c>
      <c r="B391">
        <v>188.5</v>
      </c>
    </row>
    <row r="392" spans="1:2" x14ac:dyDescent="0.5">
      <c r="A392">
        <v>790.21502685546875</v>
      </c>
      <c r="B392">
        <v>183</v>
      </c>
    </row>
    <row r="393" spans="1:2" x14ac:dyDescent="0.5">
      <c r="A393">
        <v>790.22698974609375</v>
      </c>
      <c r="B393">
        <v>202.30000305175781</v>
      </c>
    </row>
    <row r="394" spans="1:2" x14ac:dyDescent="0.5">
      <c r="A394">
        <v>790.239990234375</v>
      </c>
      <c r="B394">
        <v>377.5</v>
      </c>
    </row>
    <row r="395" spans="1:2" x14ac:dyDescent="0.5">
      <c r="A395">
        <v>790.25201416015625</v>
      </c>
      <c r="B395">
        <v>652.29998779296875</v>
      </c>
    </row>
    <row r="396" spans="1:2" x14ac:dyDescent="0.5">
      <c r="A396">
        <v>790.26397705078125</v>
      </c>
      <c r="B396">
        <v>749</v>
      </c>
    </row>
    <row r="397" spans="1:2" x14ac:dyDescent="0.5">
      <c r="A397">
        <v>790.2769775390625</v>
      </c>
      <c r="B397">
        <v>638.5</v>
      </c>
    </row>
    <row r="398" spans="1:2" x14ac:dyDescent="0.5">
      <c r="A398">
        <v>790.28900146484375</v>
      </c>
      <c r="B398">
        <v>527.70001220703125</v>
      </c>
    </row>
    <row r="399" spans="1:2" x14ac:dyDescent="0.5">
      <c r="A399">
        <v>790.301025390625</v>
      </c>
      <c r="B399">
        <v>427.29998779296875</v>
      </c>
    </row>
    <row r="400" spans="1:2" x14ac:dyDescent="0.5">
      <c r="A400">
        <v>790.31298828125</v>
      </c>
      <c r="B400">
        <v>523.70001220703125</v>
      </c>
    </row>
    <row r="401" spans="1:2" x14ac:dyDescent="0.5">
      <c r="A401">
        <v>790.32598876953125</v>
      </c>
      <c r="B401">
        <v>2053</v>
      </c>
    </row>
    <row r="402" spans="1:2" x14ac:dyDescent="0.5">
      <c r="A402">
        <v>790.3380126953125</v>
      </c>
      <c r="B402">
        <v>9554</v>
      </c>
    </row>
    <row r="403" spans="1:2" x14ac:dyDescent="0.5">
      <c r="A403">
        <v>790.3499755859375</v>
      </c>
      <c r="B403">
        <v>30350</v>
      </c>
    </row>
    <row r="404" spans="1:2" x14ac:dyDescent="0.5">
      <c r="A404">
        <v>790.36199951171875</v>
      </c>
      <c r="B404">
        <v>54580</v>
      </c>
    </row>
    <row r="405" spans="1:2" x14ac:dyDescent="0.5">
      <c r="A405">
        <v>790.375</v>
      </c>
      <c r="B405">
        <v>53910</v>
      </c>
    </row>
    <row r="406" spans="1:2" x14ac:dyDescent="0.5">
      <c r="A406">
        <v>790.38702392578125</v>
      </c>
      <c r="B406">
        <v>29200</v>
      </c>
    </row>
    <row r="407" spans="1:2" x14ac:dyDescent="0.5">
      <c r="A407">
        <v>790.39898681640625</v>
      </c>
      <c r="B407">
        <v>9270</v>
      </c>
    </row>
    <row r="408" spans="1:2" x14ac:dyDescent="0.5">
      <c r="A408">
        <v>790.4119873046875</v>
      </c>
      <c r="B408">
        <v>2504</v>
      </c>
    </row>
    <row r="409" spans="1:2" x14ac:dyDescent="0.5">
      <c r="A409">
        <v>790.42401123046875</v>
      </c>
      <c r="B409">
        <v>870.5</v>
      </c>
    </row>
    <row r="410" spans="1:2" x14ac:dyDescent="0.5">
      <c r="A410">
        <v>790.43597412109375</v>
      </c>
      <c r="B410">
        <v>522</v>
      </c>
    </row>
    <row r="411" spans="1:2" x14ac:dyDescent="0.5">
      <c r="A411">
        <v>790.447998046875</v>
      </c>
      <c r="B411">
        <v>467.5</v>
      </c>
    </row>
    <row r="412" spans="1:2" x14ac:dyDescent="0.5">
      <c r="A412">
        <v>790.46099853515625</v>
      </c>
      <c r="B412">
        <v>333.70001220703125</v>
      </c>
    </row>
    <row r="413" spans="1:2" x14ac:dyDescent="0.5">
      <c r="A413">
        <v>790.4730224609375</v>
      </c>
      <c r="B413">
        <v>170.5</v>
      </c>
    </row>
    <row r="414" spans="1:2" x14ac:dyDescent="0.5">
      <c r="A414">
        <v>790.4849853515625</v>
      </c>
      <c r="B414">
        <v>118.5</v>
      </c>
    </row>
    <row r="415" spans="1:2" x14ac:dyDescent="0.5">
      <c r="A415">
        <v>790.49700927734375</v>
      </c>
      <c r="B415">
        <v>160.69999694824219</v>
      </c>
    </row>
    <row r="416" spans="1:2" x14ac:dyDescent="0.5">
      <c r="A416">
        <v>790.510009765625</v>
      </c>
      <c r="B416">
        <v>208.69999694824219</v>
      </c>
    </row>
    <row r="417" spans="1:2" x14ac:dyDescent="0.5">
      <c r="A417">
        <v>790.52197265625</v>
      </c>
      <c r="B417">
        <v>216</v>
      </c>
    </row>
    <row r="418" spans="1:2" x14ac:dyDescent="0.5">
      <c r="A418">
        <v>790.53399658203125</v>
      </c>
      <c r="B418">
        <v>217.5</v>
      </c>
    </row>
    <row r="419" spans="1:2" x14ac:dyDescent="0.5">
      <c r="A419">
        <v>790.5469970703125</v>
      </c>
      <c r="B419">
        <v>188</v>
      </c>
    </row>
    <row r="420" spans="1:2" x14ac:dyDescent="0.5">
      <c r="A420">
        <v>790.55902099609375</v>
      </c>
      <c r="B420">
        <v>153.80000305175781</v>
      </c>
    </row>
    <row r="421" spans="1:2" x14ac:dyDescent="0.5">
      <c r="A421">
        <v>790.57098388671875</v>
      </c>
      <c r="B421">
        <v>159.30000305175781</v>
      </c>
    </row>
    <row r="422" spans="1:2" x14ac:dyDescent="0.5">
      <c r="A422">
        <v>790.5830078125</v>
      </c>
      <c r="B422">
        <v>149.5</v>
      </c>
    </row>
    <row r="423" spans="1:2" x14ac:dyDescent="0.5">
      <c r="A423">
        <v>790.59600830078125</v>
      </c>
      <c r="B423">
        <v>127</v>
      </c>
    </row>
    <row r="424" spans="1:2" x14ac:dyDescent="0.5">
      <c r="A424">
        <v>790.60797119140625</v>
      </c>
      <c r="B424">
        <v>119</v>
      </c>
    </row>
    <row r="425" spans="1:2" x14ac:dyDescent="0.5">
      <c r="A425">
        <v>790.6199951171875</v>
      </c>
      <c r="B425">
        <v>115.5</v>
      </c>
    </row>
    <row r="426" spans="1:2" x14ac:dyDescent="0.5">
      <c r="A426">
        <v>790.63299560546875</v>
      </c>
      <c r="B426">
        <v>126.30000305175781</v>
      </c>
    </row>
    <row r="427" spans="1:2" x14ac:dyDescent="0.5">
      <c r="A427">
        <v>790.64501953125</v>
      </c>
      <c r="B427">
        <v>123.80000305175781</v>
      </c>
    </row>
    <row r="428" spans="1:2" x14ac:dyDescent="0.5">
      <c r="A428">
        <v>790.656982421875</v>
      </c>
      <c r="B428">
        <v>96.75</v>
      </c>
    </row>
    <row r="429" spans="1:2" x14ac:dyDescent="0.5">
      <c r="A429">
        <v>790.66900634765625</v>
      </c>
      <c r="B429">
        <v>88.5</v>
      </c>
    </row>
    <row r="430" spans="1:2" x14ac:dyDescent="0.5">
      <c r="A430">
        <v>790.6820068359375</v>
      </c>
      <c r="B430">
        <v>118</v>
      </c>
    </row>
    <row r="431" spans="1:2" x14ac:dyDescent="0.5">
      <c r="A431">
        <v>790.6939697265625</v>
      </c>
      <c r="B431">
        <v>174.19999694824219</v>
      </c>
    </row>
    <row r="432" spans="1:2" x14ac:dyDescent="0.5">
      <c r="A432">
        <v>790.70599365234375</v>
      </c>
      <c r="B432">
        <v>224.30000305175781</v>
      </c>
    </row>
    <row r="433" spans="1:2" x14ac:dyDescent="0.5">
      <c r="A433">
        <v>790.718017578125</v>
      </c>
      <c r="B433">
        <v>295</v>
      </c>
    </row>
    <row r="434" spans="1:2" x14ac:dyDescent="0.5">
      <c r="A434">
        <v>790.73101806640625</v>
      </c>
      <c r="B434">
        <v>360</v>
      </c>
    </row>
    <row r="435" spans="1:2" x14ac:dyDescent="0.5">
      <c r="A435">
        <v>790.74298095703125</v>
      </c>
      <c r="B435">
        <v>375</v>
      </c>
    </row>
    <row r="436" spans="1:2" x14ac:dyDescent="0.5">
      <c r="A436">
        <v>790.7550048828125</v>
      </c>
      <c r="B436">
        <v>449</v>
      </c>
    </row>
    <row r="437" spans="1:2" x14ac:dyDescent="0.5">
      <c r="A437">
        <v>790.76800537109375</v>
      </c>
      <c r="B437">
        <v>578.20001220703125</v>
      </c>
    </row>
    <row r="438" spans="1:2" x14ac:dyDescent="0.5">
      <c r="A438">
        <v>790.780029296875</v>
      </c>
      <c r="B438">
        <v>567.79998779296875</v>
      </c>
    </row>
    <row r="439" spans="1:2" x14ac:dyDescent="0.5">
      <c r="A439">
        <v>790.7919921875</v>
      </c>
      <c r="B439">
        <v>394.70001220703125</v>
      </c>
    </row>
    <row r="440" spans="1:2" x14ac:dyDescent="0.5">
      <c r="A440">
        <v>790.80401611328125</v>
      </c>
      <c r="B440">
        <v>383.70001220703125</v>
      </c>
    </row>
    <row r="441" spans="1:2" x14ac:dyDescent="0.5">
      <c r="A441">
        <v>790.8170166015625</v>
      </c>
      <c r="B441">
        <v>823.20001220703125</v>
      </c>
    </row>
    <row r="442" spans="1:2" x14ac:dyDescent="0.5">
      <c r="A442">
        <v>790.8289794921875</v>
      </c>
      <c r="B442">
        <v>2623</v>
      </c>
    </row>
    <row r="443" spans="1:2" x14ac:dyDescent="0.5">
      <c r="A443">
        <v>790.84100341796875</v>
      </c>
      <c r="B443">
        <v>10730</v>
      </c>
    </row>
    <row r="444" spans="1:2" x14ac:dyDescent="0.5">
      <c r="A444">
        <v>790.85302734375</v>
      </c>
      <c r="B444">
        <v>35940</v>
      </c>
    </row>
    <row r="445" spans="1:2" x14ac:dyDescent="0.5">
      <c r="A445">
        <v>790.86602783203125</v>
      </c>
      <c r="B445">
        <v>65790</v>
      </c>
    </row>
    <row r="446" spans="1:2" x14ac:dyDescent="0.5">
      <c r="A446">
        <v>790.87799072265625</v>
      </c>
      <c r="B446">
        <v>63300</v>
      </c>
    </row>
    <row r="447" spans="1:2" x14ac:dyDescent="0.5">
      <c r="A447">
        <v>790.8900146484375</v>
      </c>
      <c r="B447">
        <v>32530</v>
      </c>
    </row>
    <row r="448" spans="1:2" x14ac:dyDescent="0.5">
      <c r="A448">
        <v>790.90301513671875</v>
      </c>
      <c r="B448">
        <v>9482</v>
      </c>
    </row>
    <row r="449" spans="1:2" x14ac:dyDescent="0.5">
      <c r="A449">
        <v>790.91497802734375</v>
      </c>
      <c r="B449">
        <v>2180</v>
      </c>
    </row>
    <row r="450" spans="1:2" x14ac:dyDescent="0.5">
      <c r="A450">
        <v>790.927001953125</v>
      </c>
      <c r="B450">
        <v>733</v>
      </c>
    </row>
    <row r="451" spans="1:2" x14ac:dyDescent="0.5">
      <c r="A451">
        <v>790.93902587890625</v>
      </c>
      <c r="B451">
        <v>450.79998779296875</v>
      </c>
    </row>
    <row r="452" spans="1:2" x14ac:dyDescent="0.5">
      <c r="A452">
        <v>790.9520263671875</v>
      </c>
      <c r="B452">
        <v>388</v>
      </c>
    </row>
    <row r="453" spans="1:2" x14ac:dyDescent="0.5">
      <c r="A453">
        <v>790.9639892578125</v>
      </c>
      <c r="B453">
        <v>338.20001220703125</v>
      </c>
    </row>
    <row r="454" spans="1:2" x14ac:dyDescent="0.5">
      <c r="A454">
        <v>790.97601318359375</v>
      </c>
      <c r="B454">
        <v>243.30000305175781</v>
      </c>
    </row>
    <row r="455" spans="1:2" x14ac:dyDescent="0.5">
      <c r="A455">
        <v>790.989013671875</v>
      </c>
      <c r="B455">
        <v>228.80000305175781</v>
      </c>
    </row>
    <row r="456" spans="1:2" x14ac:dyDescent="0.5">
      <c r="A456">
        <v>791.0009765625</v>
      </c>
      <c r="B456">
        <v>280.79998779296875</v>
      </c>
    </row>
    <row r="457" spans="1:2" x14ac:dyDescent="0.5">
      <c r="A457">
        <v>791.01300048828125</v>
      </c>
      <c r="B457">
        <v>235.30000305175781</v>
      </c>
    </row>
    <row r="458" spans="1:2" x14ac:dyDescent="0.5">
      <c r="A458">
        <v>791.0250244140625</v>
      </c>
      <c r="B458">
        <v>122.19999694824219</v>
      </c>
    </row>
    <row r="459" spans="1:2" x14ac:dyDescent="0.5">
      <c r="A459">
        <v>791.03802490234375</v>
      </c>
      <c r="B459">
        <v>91.5</v>
      </c>
    </row>
    <row r="460" spans="1:2" x14ac:dyDescent="0.5">
      <c r="A460">
        <v>791.04998779296875</v>
      </c>
      <c r="B460">
        <v>139.80000305175781</v>
      </c>
    </row>
    <row r="461" spans="1:2" x14ac:dyDescent="0.5">
      <c r="A461">
        <v>791.06201171875</v>
      </c>
      <c r="B461">
        <v>171</v>
      </c>
    </row>
    <row r="462" spans="1:2" x14ac:dyDescent="0.5">
      <c r="A462">
        <v>791.073974609375</v>
      </c>
      <c r="B462">
        <v>138.5</v>
      </c>
    </row>
    <row r="463" spans="1:2" x14ac:dyDescent="0.5">
      <c r="A463">
        <v>791.08697509765625</v>
      </c>
      <c r="B463">
        <v>127.30000305175781</v>
      </c>
    </row>
    <row r="464" spans="1:2" x14ac:dyDescent="0.5">
      <c r="A464">
        <v>791.0989990234375</v>
      </c>
      <c r="B464">
        <v>158.69999694824219</v>
      </c>
    </row>
    <row r="465" spans="1:2" x14ac:dyDescent="0.5">
      <c r="A465">
        <v>791.11102294921875</v>
      </c>
      <c r="B465">
        <v>187</v>
      </c>
    </row>
    <row r="466" spans="1:2" x14ac:dyDescent="0.5">
      <c r="A466">
        <v>791.1240234375</v>
      </c>
      <c r="B466">
        <v>212.30000305175781</v>
      </c>
    </row>
    <row r="467" spans="1:2" x14ac:dyDescent="0.5">
      <c r="A467">
        <v>791.135986328125</v>
      </c>
      <c r="B467">
        <v>198.19999694824219</v>
      </c>
    </row>
    <row r="468" spans="1:2" x14ac:dyDescent="0.5">
      <c r="A468">
        <v>791.14801025390625</v>
      </c>
      <c r="B468">
        <v>208</v>
      </c>
    </row>
    <row r="469" spans="1:2" x14ac:dyDescent="0.5">
      <c r="A469">
        <v>791.15997314453125</v>
      </c>
      <c r="B469">
        <v>279</v>
      </c>
    </row>
    <row r="470" spans="1:2" x14ac:dyDescent="0.5">
      <c r="A470">
        <v>791.1729736328125</v>
      </c>
      <c r="B470">
        <v>275.5</v>
      </c>
    </row>
    <row r="471" spans="1:2" x14ac:dyDescent="0.5">
      <c r="A471">
        <v>791.18499755859375</v>
      </c>
      <c r="B471">
        <v>207.19999694824219</v>
      </c>
    </row>
    <row r="472" spans="1:2" x14ac:dyDescent="0.5">
      <c r="A472">
        <v>791.197021484375</v>
      </c>
      <c r="B472">
        <v>207.5</v>
      </c>
    </row>
    <row r="473" spans="1:2" x14ac:dyDescent="0.5">
      <c r="A473">
        <v>791.21002197265625</v>
      </c>
      <c r="B473">
        <v>245.80000305175781</v>
      </c>
    </row>
    <row r="474" spans="1:2" x14ac:dyDescent="0.5">
      <c r="A474">
        <v>791.22198486328125</v>
      </c>
      <c r="B474">
        <v>259</v>
      </c>
    </row>
    <row r="475" spans="1:2" x14ac:dyDescent="0.5">
      <c r="A475">
        <v>791.2340087890625</v>
      </c>
      <c r="B475">
        <v>254.5</v>
      </c>
    </row>
    <row r="476" spans="1:2" x14ac:dyDescent="0.5">
      <c r="A476">
        <v>791.2459716796875</v>
      </c>
      <c r="B476">
        <v>285</v>
      </c>
    </row>
    <row r="477" spans="1:2" x14ac:dyDescent="0.5">
      <c r="A477">
        <v>791.25897216796875</v>
      </c>
      <c r="B477">
        <v>343.79998779296875</v>
      </c>
    </row>
    <row r="478" spans="1:2" x14ac:dyDescent="0.5">
      <c r="A478">
        <v>791.27099609375</v>
      </c>
      <c r="B478">
        <v>342</v>
      </c>
    </row>
    <row r="479" spans="1:2" x14ac:dyDescent="0.5">
      <c r="A479">
        <v>791.28302001953125</v>
      </c>
      <c r="B479">
        <v>288.5</v>
      </c>
    </row>
    <row r="480" spans="1:2" x14ac:dyDescent="0.5">
      <c r="A480">
        <v>791.2960205078125</v>
      </c>
      <c r="B480">
        <v>267.5</v>
      </c>
    </row>
    <row r="481" spans="1:2" x14ac:dyDescent="0.5">
      <c r="A481">
        <v>791.3079833984375</v>
      </c>
      <c r="B481">
        <v>321.20001220703125</v>
      </c>
    </row>
    <row r="482" spans="1:2" x14ac:dyDescent="0.5">
      <c r="A482">
        <v>791.32000732421875</v>
      </c>
      <c r="B482">
        <v>645</v>
      </c>
    </row>
    <row r="483" spans="1:2" x14ac:dyDescent="0.5">
      <c r="A483">
        <v>791.33197021484375</v>
      </c>
      <c r="B483">
        <v>2521</v>
      </c>
    </row>
    <row r="484" spans="1:2" x14ac:dyDescent="0.5">
      <c r="A484">
        <v>791.344970703125</v>
      </c>
      <c r="B484">
        <v>11720</v>
      </c>
    </row>
    <row r="485" spans="1:2" x14ac:dyDescent="0.5">
      <c r="A485">
        <v>791.35699462890625</v>
      </c>
      <c r="B485">
        <v>36070</v>
      </c>
    </row>
    <row r="486" spans="1:2" x14ac:dyDescent="0.5">
      <c r="A486">
        <v>791.3690185546875</v>
      </c>
      <c r="B486">
        <v>61430</v>
      </c>
    </row>
    <row r="487" spans="1:2" x14ac:dyDescent="0.5">
      <c r="A487">
        <v>791.3809814453125</v>
      </c>
      <c r="B487">
        <v>57070</v>
      </c>
    </row>
    <row r="488" spans="1:2" x14ac:dyDescent="0.5">
      <c r="A488">
        <v>791.39398193359375</v>
      </c>
      <c r="B488">
        <v>28950</v>
      </c>
    </row>
    <row r="489" spans="1:2" x14ac:dyDescent="0.5">
      <c r="A489">
        <v>791.406005859375</v>
      </c>
      <c r="B489">
        <v>8693</v>
      </c>
    </row>
    <row r="490" spans="1:2" x14ac:dyDescent="0.5">
      <c r="A490">
        <v>791.41802978515625</v>
      </c>
      <c r="B490">
        <v>2296</v>
      </c>
    </row>
    <row r="491" spans="1:2" x14ac:dyDescent="0.5">
      <c r="A491">
        <v>791.4310302734375</v>
      </c>
      <c r="B491">
        <v>708</v>
      </c>
    </row>
    <row r="492" spans="1:2" x14ac:dyDescent="0.5">
      <c r="A492">
        <v>791.4429931640625</v>
      </c>
      <c r="B492">
        <v>401</v>
      </c>
    </row>
    <row r="493" spans="1:2" x14ac:dyDescent="0.5">
      <c r="A493">
        <v>791.45501708984375</v>
      </c>
      <c r="B493">
        <v>363.5</v>
      </c>
    </row>
    <row r="494" spans="1:2" x14ac:dyDescent="0.5">
      <c r="A494">
        <v>791.46697998046875</v>
      </c>
      <c r="B494">
        <v>297.29998779296875</v>
      </c>
    </row>
    <row r="495" spans="1:2" x14ac:dyDescent="0.5">
      <c r="A495">
        <v>791.47998046875</v>
      </c>
      <c r="B495">
        <v>271.5</v>
      </c>
    </row>
    <row r="496" spans="1:2" x14ac:dyDescent="0.5">
      <c r="A496">
        <v>791.49200439453125</v>
      </c>
      <c r="B496">
        <v>266</v>
      </c>
    </row>
    <row r="497" spans="1:2" x14ac:dyDescent="0.5">
      <c r="A497">
        <v>791.5040283203125</v>
      </c>
      <c r="B497">
        <v>226.80000305175781</v>
      </c>
    </row>
    <row r="498" spans="1:2" x14ac:dyDescent="0.5">
      <c r="A498">
        <v>791.51702880859375</v>
      </c>
      <c r="B498">
        <v>240</v>
      </c>
    </row>
    <row r="499" spans="1:2" x14ac:dyDescent="0.5">
      <c r="A499">
        <v>791.52899169921875</v>
      </c>
      <c r="B499">
        <v>244.19999694824219</v>
      </c>
    </row>
    <row r="500" spans="1:2" x14ac:dyDescent="0.5">
      <c r="A500">
        <v>791.541015625</v>
      </c>
      <c r="B500">
        <v>197.5</v>
      </c>
    </row>
    <row r="501" spans="1:2" x14ac:dyDescent="0.5">
      <c r="A501">
        <v>791.552978515625</v>
      </c>
      <c r="B501">
        <v>201.5</v>
      </c>
    </row>
    <row r="502" spans="1:2" x14ac:dyDescent="0.5">
      <c r="A502">
        <v>791.56597900390625</v>
      </c>
      <c r="B502">
        <v>206</v>
      </c>
    </row>
    <row r="503" spans="1:2" x14ac:dyDescent="0.5">
      <c r="A503">
        <v>791.5780029296875</v>
      </c>
      <c r="B503">
        <v>156</v>
      </c>
    </row>
    <row r="504" spans="1:2" x14ac:dyDescent="0.5">
      <c r="A504">
        <v>791.59002685546875</v>
      </c>
      <c r="B504">
        <v>144.19999694824219</v>
      </c>
    </row>
    <row r="505" spans="1:2" x14ac:dyDescent="0.5">
      <c r="A505">
        <v>791.60302734375</v>
      </c>
      <c r="B505">
        <v>155.30000305175781</v>
      </c>
    </row>
    <row r="506" spans="1:2" x14ac:dyDescent="0.5">
      <c r="A506">
        <v>791.614990234375</v>
      </c>
      <c r="B506">
        <v>145.5</v>
      </c>
    </row>
    <row r="507" spans="1:2" x14ac:dyDescent="0.5">
      <c r="A507">
        <v>791.62701416015625</v>
      </c>
      <c r="B507">
        <v>156</v>
      </c>
    </row>
    <row r="508" spans="1:2" x14ac:dyDescent="0.5">
      <c r="A508">
        <v>791.63897705078125</v>
      </c>
      <c r="B508">
        <v>213.80000305175781</v>
      </c>
    </row>
    <row r="509" spans="1:2" x14ac:dyDescent="0.5">
      <c r="A509">
        <v>791.6519775390625</v>
      </c>
      <c r="B509">
        <v>265</v>
      </c>
    </row>
    <row r="510" spans="1:2" x14ac:dyDescent="0.5">
      <c r="A510">
        <v>791.66400146484375</v>
      </c>
      <c r="B510">
        <v>216.5</v>
      </c>
    </row>
    <row r="511" spans="1:2" x14ac:dyDescent="0.5">
      <c r="A511">
        <v>791.676025390625</v>
      </c>
      <c r="B511">
        <v>142.5</v>
      </c>
    </row>
    <row r="512" spans="1:2" x14ac:dyDescent="0.5">
      <c r="A512">
        <v>791.68902587890625</v>
      </c>
      <c r="B512">
        <v>140</v>
      </c>
    </row>
    <row r="513" spans="1:2" x14ac:dyDescent="0.5">
      <c r="A513">
        <v>791.70098876953125</v>
      </c>
      <c r="B513">
        <v>195.5</v>
      </c>
    </row>
    <row r="514" spans="1:2" x14ac:dyDescent="0.5">
      <c r="A514">
        <v>791.7130126953125</v>
      </c>
      <c r="B514">
        <v>273.70001220703125</v>
      </c>
    </row>
    <row r="515" spans="1:2" x14ac:dyDescent="0.5">
      <c r="A515">
        <v>791.7249755859375</v>
      </c>
      <c r="B515">
        <v>311</v>
      </c>
    </row>
    <row r="516" spans="1:2" x14ac:dyDescent="0.5">
      <c r="A516">
        <v>791.73797607421875</v>
      </c>
      <c r="B516">
        <v>251.30000305175781</v>
      </c>
    </row>
    <row r="517" spans="1:2" x14ac:dyDescent="0.5">
      <c r="A517">
        <v>791.75</v>
      </c>
      <c r="B517">
        <v>218</v>
      </c>
    </row>
    <row r="518" spans="1:2" x14ac:dyDescent="0.5">
      <c r="A518">
        <v>791.76202392578125</v>
      </c>
      <c r="B518">
        <v>290.79998779296875</v>
      </c>
    </row>
    <row r="519" spans="1:2" x14ac:dyDescent="0.5">
      <c r="A519">
        <v>791.7750244140625</v>
      </c>
      <c r="B519">
        <v>337</v>
      </c>
    </row>
    <row r="520" spans="1:2" x14ac:dyDescent="0.5">
      <c r="A520">
        <v>791.7869873046875</v>
      </c>
      <c r="B520">
        <v>347</v>
      </c>
    </row>
    <row r="521" spans="1:2" x14ac:dyDescent="0.5">
      <c r="A521">
        <v>791.79901123046875</v>
      </c>
      <c r="B521">
        <v>331.5</v>
      </c>
    </row>
    <row r="522" spans="1:2" x14ac:dyDescent="0.5">
      <c r="A522">
        <v>791.81097412109375</v>
      </c>
      <c r="B522">
        <v>319.70001220703125</v>
      </c>
    </row>
    <row r="523" spans="1:2" x14ac:dyDescent="0.5">
      <c r="A523">
        <v>791.823974609375</v>
      </c>
      <c r="B523">
        <v>606</v>
      </c>
    </row>
    <row r="524" spans="1:2" x14ac:dyDescent="0.5">
      <c r="A524">
        <v>791.83599853515625</v>
      </c>
      <c r="B524">
        <v>2594</v>
      </c>
    </row>
    <row r="525" spans="1:2" x14ac:dyDescent="0.5">
      <c r="A525">
        <v>791.8480224609375</v>
      </c>
      <c r="B525">
        <v>9991</v>
      </c>
    </row>
    <row r="526" spans="1:2" x14ac:dyDescent="0.5">
      <c r="A526">
        <v>791.8599853515625</v>
      </c>
      <c r="B526">
        <v>26530</v>
      </c>
    </row>
    <row r="527" spans="1:2" x14ac:dyDescent="0.5">
      <c r="A527">
        <v>791.87298583984375</v>
      </c>
      <c r="B527">
        <v>41540</v>
      </c>
    </row>
    <row r="528" spans="1:2" x14ac:dyDescent="0.5">
      <c r="A528">
        <v>791.885009765625</v>
      </c>
      <c r="B528">
        <v>36630</v>
      </c>
    </row>
    <row r="529" spans="1:2" x14ac:dyDescent="0.5">
      <c r="A529">
        <v>791.89697265625</v>
      </c>
      <c r="B529">
        <v>18390</v>
      </c>
    </row>
    <row r="530" spans="1:2" x14ac:dyDescent="0.5">
      <c r="A530">
        <v>791.90997314453125</v>
      </c>
      <c r="B530">
        <v>5913</v>
      </c>
    </row>
    <row r="531" spans="1:2" x14ac:dyDescent="0.5">
      <c r="A531">
        <v>791.9219970703125</v>
      </c>
      <c r="B531">
        <v>1725</v>
      </c>
    </row>
    <row r="532" spans="1:2" x14ac:dyDescent="0.5">
      <c r="A532">
        <v>791.93402099609375</v>
      </c>
      <c r="B532">
        <v>605.29998779296875</v>
      </c>
    </row>
    <row r="533" spans="1:2" x14ac:dyDescent="0.5">
      <c r="A533">
        <v>791.947021484375</v>
      </c>
      <c r="B533">
        <v>296.5</v>
      </c>
    </row>
    <row r="534" spans="1:2" x14ac:dyDescent="0.5">
      <c r="A534">
        <v>791.958984375</v>
      </c>
      <c r="B534">
        <v>223.19999694824219</v>
      </c>
    </row>
    <row r="535" spans="1:2" x14ac:dyDescent="0.5">
      <c r="A535">
        <v>791.97100830078125</v>
      </c>
      <c r="B535">
        <v>199.19999694824219</v>
      </c>
    </row>
    <row r="536" spans="1:2" x14ac:dyDescent="0.5">
      <c r="A536">
        <v>791.98297119140625</v>
      </c>
      <c r="B536">
        <v>164.80000305175781</v>
      </c>
    </row>
    <row r="537" spans="1:2" x14ac:dyDescent="0.5">
      <c r="A537">
        <v>791.9959716796875</v>
      </c>
      <c r="B537">
        <v>173</v>
      </c>
    </row>
    <row r="538" spans="1:2" x14ac:dyDescent="0.5">
      <c r="A538">
        <v>792.00799560546875</v>
      </c>
      <c r="B538">
        <v>195.19999694824219</v>
      </c>
    </row>
    <row r="539" spans="1:2" x14ac:dyDescent="0.5">
      <c r="A539">
        <v>792.02001953125</v>
      </c>
      <c r="B539">
        <v>173</v>
      </c>
    </row>
    <row r="540" spans="1:2" x14ac:dyDescent="0.5">
      <c r="A540">
        <v>792.03302001953125</v>
      </c>
      <c r="B540">
        <v>174</v>
      </c>
    </row>
    <row r="541" spans="1:2" x14ac:dyDescent="0.5">
      <c r="A541">
        <v>792.04498291015625</v>
      </c>
      <c r="B541">
        <v>140</v>
      </c>
    </row>
    <row r="542" spans="1:2" x14ac:dyDescent="0.5">
      <c r="A542">
        <v>792.0570068359375</v>
      </c>
      <c r="B542">
        <v>63.25</v>
      </c>
    </row>
    <row r="543" spans="1:2" x14ac:dyDescent="0.5">
      <c r="A543">
        <v>792.0689697265625</v>
      </c>
      <c r="B543">
        <v>65.5</v>
      </c>
    </row>
    <row r="544" spans="1:2" x14ac:dyDescent="0.5">
      <c r="A544">
        <v>792.08197021484375</v>
      </c>
      <c r="B544">
        <v>103</v>
      </c>
    </row>
    <row r="545" spans="1:2" x14ac:dyDescent="0.5">
      <c r="A545">
        <v>792.093994140625</v>
      </c>
      <c r="B545">
        <v>108</v>
      </c>
    </row>
    <row r="546" spans="1:2" x14ac:dyDescent="0.5">
      <c r="A546">
        <v>792.10601806640625</v>
      </c>
      <c r="B546">
        <v>116.80000305175781</v>
      </c>
    </row>
    <row r="547" spans="1:2" x14ac:dyDescent="0.5">
      <c r="A547">
        <v>792.1190185546875</v>
      </c>
      <c r="B547">
        <v>159.30000305175781</v>
      </c>
    </row>
    <row r="548" spans="1:2" x14ac:dyDescent="0.5">
      <c r="A548">
        <v>792.1309814453125</v>
      </c>
      <c r="B548">
        <v>170.19999694824219</v>
      </c>
    </row>
    <row r="549" spans="1:2" x14ac:dyDescent="0.5">
      <c r="A549">
        <v>792.14300537109375</v>
      </c>
      <c r="B549">
        <v>133.30000305175781</v>
      </c>
    </row>
    <row r="550" spans="1:2" x14ac:dyDescent="0.5">
      <c r="A550">
        <v>792.155029296875</v>
      </c>
      <c r="B550">
        <v>131.30000305175781</v>
      </c>
    </row>
    <row r="551" spans="1:2" x14ac:dyDescent="0.5">
      <c r="A551">
        <v>792.16802978515625</v>
      </c>
      <c r="B551">
        <v>164.30000305175781</v>
      </c>
    </row>
    <row r="552" spans="1:2" x14ac:dyDescent="0.5">
      <c r="A552">
        <v>792.17999267578125</v>
      </c>
      <c r="B552">
        <v>163.80000305175781</v>
      </c>
    </row>
    <row r="553" spans="1:2" x14ac:dyDescent="0.5">
      <c r="A553">
        <v>792.1920166015625</v>
      </c>
      <c r="B553">
        <v>145.19999694824219</v>
      </c>
    </row>
    <row r="554" spans="1:2" x14ac:dyDescent="0.5">
      <c r="A554">
        <v>792.20501708984375</v>
      </c>
      <c r="B554">
        <v>164</v>
      </c>
    </row>
    <row r="555" spans="1:2" x14ac:dyDescent="0.5">
      <c r="A555">
        <v>792.21697998046875</v>
      </c>
      <c r="B555">
        <v>164.30000305175781</v>
      </c>
    </row>
    <row r="556" spans="1:2" x14ac:dyDescent="0.5">
      <c r="A556">
        <v>792.22900390625</v>
      </c>
      <c r="B556">
        <v>105.30000305175781</v>
      </c>
    </row>
    <row r="557" spans="1:2" x14ac:dyDescent="0.5">
      <c r="A557">
        <v>792.24102783203125</v>
      </c>
      <c r="B557">
        <v>75.5</v>
      </c>
    </row>
    <row r="558" spans="1:2" x14ac:dyDescent="0.5">
      <c r="A558">
        <v>792.2540283203125</v>
      </c>
      <c r="B558">
        <v>112.5</v>
      </c>
    </row>
    <row r="559" spans="1:2" x14ac:dyDescent="0.5">
      <c r="A559">
        <v>792.2659912109375</v>
      </c>
      <c r="B559">
        <v>177.5</v>
      </c>
    </row>
    <row r="560" spans="1:2" x14ac:dyDescent="0.5">
      <c r="A560">
        <v>792.27801513671875</v>
      </c>
      <c r="B560">
        <v>229.30000305175781</v>
      </c>
    </row>
    <row r="561" spans="1:2" x14ac:dyDescent="0.5">
      <c r="A561">
        <v>792.291015625</v>
      </c>
      <c r="B561">
        <v>207</v>
      </c>
    </row>
    <row r="562" spans="1:2" x14ac:dyDescent="0.5">
      <c r="A562">
        <v>792.302978515625</v>
      </c>
      <c r="B562">
        <v>152.5</v>
      </c>
    </row>
    <row r="563" spans="1:2" x14ac:dyDescent="0.5">
      <c r="A563">
        <v>792.31500244140625</v>
      </c>
      <c r="B563">
        <v>228</v>
      </c>
    </row>
    <row r="564" spans="1:2" x14ac:dyDescent="0.5">
      <c r="A564">
        <v>792.3270263671875</v>
      </c>
      <c r="B564">
        <v>674</v>
      </c>
    </row>
    <row r="565" spans="1:2" x14ac:dyDescent="0.5">
      <c r="A565">
        <v>792.34002685546875</v>
      </c>
      <c r="B565">
        <v>2409</v>
      </c>
    </row>
    <row r="566" spans="1:2" x14ac:dyDescent="0.5">
      <c r="A566">
        <v>792.35198974609375</v>
      </c>
      <c r="B566">
        <v>7621</v>
      </c>
    </row>
    <row r="567" spans="1:2" x14ac:dyDescent="0.5">
      <c r="A567">
        <v>792.364013671875</v>
      </c>
      <c r="B567">
        <v>16320</v>
      </c>
    </row>
    <row r="568" spans="1:2" x14ac:dyDescent="0.5">
      <c r="A568">
        <v>792.37701416015625</v>
      </c>
      <c r="B568">
        <v>21980</v>
      </c>
    </row>
    <row r="569" spans="1:2" x14ac:dyDescent="0.5">
      <c r="A569">
        <v>792.38897705078125</v>
      </c>
      <c r="B569">
        <v>18530</v>
      </c>
    </row>
    <row r="570" spans="1:2" x14ac:dyDescent="0.5">
      <c r="A570">
        <v>792.4010009765625</v>
      </c>
      <c r="B570">
        <v>9893</v>
      </c>
    </row>
    <row r="571" spans="1:2" x14ac:dyDescent="0.5">
      <c r="A571">
        <v>792.41302490234375</v>
      </c>
      <c r="B571">
        <v>3539</v>
      </c>
    </row>
    <row r="572" spans="1:2" x14ac:dyDescent="0.5">
      <c r="A572">
        <v>792.426025390625</v>
      </c>
      <c r="B572">
        <v>1028</v>
      </c>
    </row>
    <row r="573" spans="1:2" x14ac:dyDescent="0.5">
      <c r="A573">
        <v>792.43798828125</v>
      </c>
      <c r="B573">
        <v>345.79998779296875</v>
      </c>
    </row>
    <row r="574" spans="1:2" x14ac:dyDescent="0.5">
      <c r="A574">
        <v>792.45001220703125</v>
      </c>
      <c r="B574">
        <v>153</v>
      </c>
    </row>
    <row r="575" spans="1:2" x14ac:dyDescent="0.5">
      <c r="A575">
        <v>792.4630126953125</v>
      </c>
      <c r="B575">
        <v>104.5</v>
      </c>
    </row>
    <row r="576" spans="1:2" x14ac:dyDescent="0.5">
      <c r="A576">
        <v>792.4749755859375</v>
      </c>
      <c r="B576">
        <v>122.80000305175781</v>
      </c>
    </row>
    <row r="577" spans="1:2" x14ac:dyDescent="0.5">
      <c r="A577">
        <v>792.48699951171875</v>
      </c>
      <c r="B577">
        <v>114.30000305175781</v>
      </c>
    </row>
    <row r="578" spans="1:2" x14ac:dyDescent="0.5">
      <c r="A578">
        <v>792.4990234375</v>
      </c>
      <c r="B578">
        <v>108</v>
      </c>
    </row>
    <row r="579" spans="1:2" x14ac:dyDescent="0.5">
      <c r="A579">
        <v>792.51202392578125</v>
      </c>
      <c r="B579">
        <v>117.30000305175781</v>
      </c>
    </row>
    <row r="580" spans="1:2" x14ac:dyDescent="0.5">
      <c r="A580">
        <v>792.52398681640625</v>
      </c>
      <c r="B580">
        <v>116</v>
      </c>
    </row>
    <row r="581" spans="1:2" x14ac:dyDescent="0.5">
      <c r="A581">
        <v>792.5360107421875</v>
      </c>
      <c r="B581">
        <v>115.5</v>
      </c>
    </row>
    <row r="582" spans="1:2" x14ac:dyDescent="0.5">
      <c r="A582">
        <v>792.54901123046875</v>
      </c>
      <c r="B582">
        <v>120.5</v>
      </c>
    </row>
    <row r="583" spans="1:2" x14ac:dyDescent="0.5">
      <c r="A583">
        <v>792.56097412109375</v>
      </c>
      <c r="B583">
        <v>102.30000305175781</v>
      </c>
    </row>
    <row r="584" spans="1:2" x14ac:dyDescent="0.5">
      <c r="A584">
        <v>792.572998046875</v>
      </c>
      <c r="B584">
        <v>78</v>
      </c>
    </row>
    <row r="585" spans="1:2" x14ac:dyDescent="0.5">
      <c r="A585">
        <v>792.58599853515625</v>
      </c>
      <c r="B585">
        <v>88.75</v>
      </c>
    </row>
    <row r="586" spans="1:2" x14ac:dyDescent="0.5">
      <c r="A586">
        <v>792.5980224609375</v>
      </c>
      <c r="B586">
        <v>109.69999694824219</v>
      </c>
    </row>
    <row r="587" spans="1:2" x14ac:dyDescent="0.5">
      <c r="A587">
        <v>792.6099853515625</v>
      </c>
      <c r="B587">
        <v>117.30000305175781</v>
      </c>
    </row>
    <row r="588" spans="1:2" x14ac:dyDescent="0.5">
      <c r="A588">
        <v>792.62200927734375</v>
      </c>
      <c r="B588">
        <v>132.69999694824219</v>
      </c>
    </row>
    <row r="589" spans="1:2" x14ac:dyDescent="0.5">
      <c r="A589">
        <v>792.635009765625</v>
      </c>
      <c r="B589">
        <v>140.30000305175781</v>
      </c>
    </row>
    <row r="590" spans="1:2" x14ac:dyDescent="0.5">
      <c r="A590">
        <v>792.64697265625</v>
      </c>
      <c r="B590">
        <v>114</v>
      </c>
    </row>
    <row r="591" spans="1:2" x14ac:dyDescent="0.5">
      <c r="A591">
        <v>792.65899658203125</v>
      </c>
      <c r="B591">
        <v>91.5</v>
      </c>
    </row>
    <row r="592" spans="1:2" x14ac:dyDescent="0.5">
      <c r="A592">
        <v>792.6719970703125</v>
      </c>
      <c r="B592">
        <v>97.5</v>
      </c>
    </row>
    <row r="593" spans="1:2" x14ac:dyDescent="0.5">
      <c r="A593">
        <v>792.68402099609375</v>
      </c>
      <c r="B593">
        <v>108.5</v>
      </c>
    </row>
    <row r="594" spans="1:2" x14ac:dyDescent="0.5">
      <c r="A594">
        <v>792.69598388671875</v>
      </c>
      <c r="B594">
        <v>109</v>
      </c>
    </row>
    <row r="595" spans="1:2" x14ac:dyDescent="0.5">
      <c r="A595">
        <v>792.7080078125</v>
      </c>
      <c r="B595">
        <v>111.5</v>
      </c>
    </row>
    <row r="596" spans="1:2" x14ac:dyDescent="0.5">
      <c r="A596">
        <v>792.72100830078125</v>
      </c>
      <c r="B596">
        <v>105</v>
      </c>
    </row>
    <row r="597" spans="1:2" x14ac:dyDescent="0.5">
      <c r="A597">
        <v>792.73297119140625</v>
      </c>
      <c r="B597">
        <v>119.19999694824219</v>
      </c>
    </row>
    <row r="598" spans="1:2" x14ac:dyDescent="0.5">
      <c r="A598">
        <v>792.7449951171875</v>
      </c>
      <c r="B598">
        <v>183</v>
      </c>
    </row>
    <row r="599" spans="1:2" x14ac:dyDescent="0.5">
      <c r="A599">
        <v>792.75799560546875</v>
      </c>
      <c r="B599">
        <v>205.5</v>
      </c>
    </row>
    <row r="600" spans="1:2" x14ac:dyDescent="0.5">
      <c r="A600">
        <v>792.77001953125</v>
      </c>
      <c r="B600">
        <v>192.30000305175781</v>
      </c>
    </row>
    <row r="601" spans="1:2" x14ac:dyDescent="0.5">
      <c r="A601">
        <v>792.781982421875</v>
      </c>
      <c r="B601">
        <v>199.5</v>
      </c>
    </row>
    <row r="602" spans="1:2" x14ac:dyDescent="0.5">
      <c r="A602">
        <v>792.79400634765625</v>
      </c>
      <c r="B602">
        <v>166.5</v>
      </c>
    </row>
    <row r="603" spans="1:2" x14ac:dyDescent="0.5">
      <c r="A603">
        <v>792.8070068359375</v>
      </c>
      <c r="B603">
        <v>137.69999694824219</v>
      </c>
    </row>
    <row r="604" spans="1:2" x14ac:dyDescent="0.5">
      <c r="A604">
        <v>792.8189697265625</v>
      </c>
      <c r="B604">
        <v>294</v>
      </c>
    </row>
    <row r="605" spans="1:2" x14ac:dyDescent="0.5">
      <c r="A605">
        <v>792.83099365234375</v>
      </c>
      <c r="B605">
        <v>882.79998779296875</v>
      </c>
    </row>
    <row r="606" spans="1:2" x14ac:dyDescent="0.5">
      <c r="A606">
        <v>792.843994140625</v>
      </c>
      <c r="B606">
        <v>2245</v>
      </c>
    </row>
    <row r="607" spans="1:2" x14ac:dyDescent="0.5">
      <c r="A607">
        <v>792.85601806640625</v>
      </c>
      <c r="B607">
        <v>4898</v>
      </c>
    </row>
    <row r="608" spans="1:2" x14ac:dyDescent="0.5">
      <c r="A608">
        <v>792.86798095703125</v>
      </c>
      <c r="B608">
        <v>8578</v>
      </c>
    </row>
    <row r="609" spans="1:2" x14ac:dyDescent="0.5">
      <c r="A609">
        <v>792.8809814453125</v>
      </c>
      <c r="B609">
        <v>10140</v>
      </c>
    </row>
    <row r="610" spans="1:2" x14ac:dyDescent="0.5">
      <c r="A610">
        <v>792.89300537109375</v>
      </c>
      <c r="B610">
        <v>7620</v>
      </c>
    </row>
    <row r="611" spans="1:2" x14ac:dyDescent="0.5">
      <c r="A611">
        <v>792.905029296875</v>
      </c>
      <c r="B611">
        <v>3881</v>
      </c>
    </row>
    <row r="612" spans="1:2" x14ac:dyDescent="0.5">
      <c r="A612">
        <v>792.9169921875</v>
      </c>
      <c r="B612">
        <v>1521</v>
      </c>
    </row>
    <row r="613" spans="1:2" x14ac:dyDescent="0.5">
      <c r="A613">
        <v>792.92999267578125</v>
      </c>
      <c r="B613">
        <v>591</v>
      </c>
    </row>
    <row r="614" spans="1:2" x14ac:dyDescent="0.5">
      <c r="A614">
        <v>792.9420166015625</v>
      </c>
      <c r="B614">
        <v>307.20001220703125</v>
      </c>
    </row>
    <row r="615" spans="1:2" x14ac:dyDescent="0.5">
      <c r="A615">
        <v>792.9539794921875</v>
      </c>
      <c r="B615">
        <v>146.19999694824219</v>
      </c>
    </row>
    <row r="616" spans="1:2" x14ac:dyDescent="0.5">
      <c r="A616">
        <v>792.96697998046875</v>
      </c>
      <c r="B616">
        <v>88.25</v>
      </c>
    </row>
    <row r="617" spans="1:2" x14ac:dyDescent="0.5">
      <c r="A617">
        <v>792.97900390625</v>
      </c>
      <c r="B617">
        <v>58.75</v>
      </c>
    </row>
    <row r="618" spans="1:2" x14ac:dyDescent="0.5">
      <c r="A618">
        <v>792.99102783203125</v>
      </c>
      <c r="B618">
        <v>40.25</v>
      </c>
    </row>
    <row r="619" spans="1:2" x14ac:dyDescent="0.5">
      <c r="A619">
        <v>793.00299072265625</v>
      </c>
      <c r="B619">
        <v>53.75</v>
      </c>
    </row>
    <row r="620" spans="1:2" x14ac:dyDescent="0.5">
      <c r="A620">
        <v>793.0159912109375</v>
      </c>
      <c r="B620">
        <v>80.5</v>
      </c>
    </row>
    <row r="621" spans="1:2" x14ac:dyDescent="0.5">
      <c r="A621">
        <v>793.02801513671875</v>
      </c>
      <c r="B621">
        <v>80.75</v>
      </c>
    </row>
    <row r="622" spans="1:2" x14ac:dyDescent="0.5">
      <c r="A622">
        <v>793.03997802734375</v>
      </c>
      <c r="B622">
        <v>58.25</v>
      </c>
    </row>
    <row r="623" spans="1:2" x14ac:dyDescent="0.5">
      <c r="A623">
        <v>793.052978515625</v>
      </c>
      <c r="B623">
        <v>43.25</v>
      </c>
    </row>
    <row r="624" spans="1:2" x14ac:dyDescent="0.5">
      <c r="A624">
        <v>793.06500244140625</v>
      </c>
      <c r="B624">
        <v>30.5</v>
      </c>
    </row>
    <row r="625" spans="1:2" x14ac:dyDescent="0.5">
      <c r="A625">
        <v>793.0770263671875</v>
      </c>
      <c r="B625">
        <v>17.25</v>
      </c>
    </row>
    <row r="626" spans="1:2" x14ac:dyDescent="0.5">
      <c r="A626">
        <v>793.09002685546875</v>
      </c>
      <c r="B626">
        <v>9</v>
      </c>
    </row>
    <row r="627" spans="1:2" x14ac:dyDescent="0.5">
      <c r="A627">
        <v>793.10198974609375</v>
      </c>
      <c r="B627">
        <v>14</v>
      </c>
    </row>
    <row r="628" spans="1:2" x14ac:dyDescent="0.5">
      <c r="A628">
        <v>793.114013671875</v>
      </c>
      <c r="B628">
        <v>43</v>
      </c>
    </row>
    <row r="629" spans="1:2" x14ac:dyDescent="0.5">
      <c r="A629">
        <v>793.1259765625</v>
      </c>
      <c r="B629">
        <v>81.75</v>
      </c>
    </row>
    <row r="630" spans="1:2" x14ac:dyDescent="0.5">
      <c r="A630">
        <v>793.13897705078125</v>
      </c>
      <c r="B630">
        <v>93.75</v>
      </c>
    </row>
    <row r="631" spans="1:2" x14ac:dyDescent="0.5">
      <c r="A631">
        <v>793.1510009765625</v>
      </c>
      <c r="B631">
        <v>68.75</v>
      </c>
    </row>
    <row r="632" spans="1:2" x14ac:dyDescent="0.5">
      <c r="A632">
        <v>793.16302490234375</v>
      </c>
      <c r="B632">
        <v>54.75</v>
      </c>
    </row>
    <row r="633" spans="1:2" x14ac:dyDescent="0.5">
      <c r="A633">
        <v>793.176025390625</v>
      </c>
      <c r="B633">
        <v>56.25</v>
      </c>
    </row>
    <row r="634" spans="1:2" x14ac:dyDescent="0.5">
      <c r="A634">
        <v>793.18798828125</v>
      </c>
      <c r="B634">
        <v>67</v>
      </c>
    </row>
    <row r="635" spans="1:2" x14ac:dyDescent="0.5">
      <c r="A635">
        <v>793.20001220703125</v>
      </c>
      <c r="B635">
        <v>119.5</v>
      </c>
    </row>
    <row r="636" spans="1:2" x14ac:dyDescent="0.5">
      <c r="A636">
        <v>793.21197509765625</v>
      </c>
      <c r="B636">
        <v>154</v>
      </c>
    </row>
    <row r="637" spans="1:2" x14ac:dyDescent="0.5">
      <c r="A637">
        <v>793.2249755859375</v>
      </c>
      <c r="B637">
        <v>125</v>
      </c>
    </row>
    <row r="638" spans="1:2" x14ac:dyDescent="0.5">
      <c r="A638">
        <v>793.23699951171875</v>
      </c>
      <c r="B638">
        <v>103.80000305175781</v>
      </c>
    </row>
    <row r="639" spans="1:2" x14ac:dyDescent="0.5">
      <c r="A639">
        <v>793.2490234375</v>
      </c>
      <c r="B639">
        <v>117.30000305175781</v>
      </c>
    </row>
    <row r="640" spans="1:2" x14ac:dyDescent="0.5">
      <c r="A640">
        <v>793.26202392578125</v>
      </c>
      <c r="B640">
        <v>136.5</v>
      </c>
    </row>
    <row r="641" spans="1:2" x14ac:dyDescent="0.5">
      <c r="A641">
        <v>793.27398681640625</v>
      </c>
      <c r="B641">
        <v>159.69999694824219</v>
      </c>
    </row>
    <row r="642" spans="1:2" x14ac:dyDescent="0.5">
      <c r="A642">
        <v>793.2860107421875</v>
      </c>
      <c r="B642">
        <v>172.80000305175781</v>
      </c>
    </row>
    <row r="643" spans="1:2" x14ac:dyDescent="0.5">
      <c r="A643">
        <v>793.29901123046875</v>
      </c>
      <c r="B643">
        <v>152</v>
      </c>
    </row>
    <row r="644" spans="1:2" x14ac:dyDescent="0.5">
      <c r="A644">
        <v>793.31097412109375</v>
      </c>
      <c r="B644">
        <v>189.80000305175781</v>
      </c>
    </row>
    <row r="645" spans="1:2" x14ac:dyDescent="0.5">
      <c r="A645">
        <v>793.322998046875</v>
      </c>
      <c r="B645">
        <v>354.29998779296875</v>
      </c>
    </row>
    <row r="646" spans="1:2" x14ac:dyDescent="0.5">
      <c r="A646">
        <v>793.33502197265625</v>
      </c>
      <c r="B646">
        <v>569.5</v>
      </c>
    </row>
    <row r="647" spans="1:2" x14ac:dyDescent="0.5">
      <c r="A647">
        <v>793.3480224609375</v>
      </c>
      <c r="B647">
        <v>1159</v>
      </c>
    </row>
    <row r="648" spans="1:2" x14ac:dyDescent="0.5">
      <c r="A648">
        <v>793.3599853515625</v>
      </c>
      <c r="B648">
        <v>2390</v>
      </c>
    </row>
    <row r="649" spans="1:2" x14ac:dyDescent="0.5">
      <c r="A649">
        <v>793.37200927734375</v>
      </c>
      <c r="B649">
        <v>3663</v>
      </c>
    </row>
    <row r="650" spans="1:2" x14ac:dyDescent="0.5">
      <c r="A650">
        <v>793.385009765625</v>
      </c>
      <c r="B650">
        <v>3947</v>
      </c>
    </row>
    <row r="651" spans="1:2" x14ac:dyDescent="0.5">
      <c r="A651">
        <v>793.39697265625</v>
      </c>
      <c r="B651">
        <v>2908</v>
      </c>
    </row>
    <row r="652" spans="1:2" x14ac:dyDescent="0.5">
      <c r="A652">
        <v>793.40899658203125</v>
      </c>
      <c r="B652">
        <v>1498</v>
      </c>
    </row>
    <row r="653" spans="1:2" x14ac:dyDescent="0.5">
      <c r="A653">
        <v>793.4219970703125</v>
      </c>
      <c r="B653">
        <v>580.79998779296875</v>
      </c>
    </row>
    <row r="654" spans="1:2" x14ac:dyDescent="0.5">
      <c r="A654">
        <v>793.43402099609375</v>
      </c>
      <c r="B654">
        <v>179.5</v>
      </c>
    </row>
    <row r="655" spans="1:2" x14ac:dyDescent="0.5">
      <c r="A655">
        <v>793.44598388671875</v>
      </c>
      <c r="B655">
        <v>100</v>
      </c>
    </row>
    <row r="656" spans="1:2" x14ac:dyDescent="0.5">
      <c r="A656">
        <v>793.4580078125</v>
      </c>
      <c r="B656">
        <v>118.80000305175781</v>
      </c>
    </row>
    <row r="657" spans="1:2" x14ac:dyDescent="0.5">
      <c r="A657">
        <v>793.47100830078125</v>
      </c>
      <c r="B657">
        <v>98.25</v>
      </c>
    </row>
    <row r="658" spans="1:2" x14ac:dyDescent="0.5">
      <c r="A658">
        <v>793.48297119140625</v>
      </c>
      <c r="B658">
        <v>69.75</v>
      </c>
    </row>
    <row r="659" spans="1:2" x14ac:dyDescent="0.5">
      <c r="A659">
        <v>793.4949951171875</v>
      </c>
      <c r="B659">
        <v>49.75</v>
      </c>
    </row>
    <row r="660" spans="1:2" x14ac:dyDescent="0.5">
      <c r="A660">
        <v>793.50799560546875</v>
      </c>
      <c r="B660">
        <v>18.25</v>
      </c>
    </row>
    <row r="661" spans="1:2" x14ac:dyDescent="0.5">
      <c r="A661">
        <v>793.52001953125</v>
      </c>
      <c r="B661">
        <v>7</v>
      </c>
    </row>
    <row r="662" spans="1:2" x14ac:dyDescent="0.5">
      <c r="A662">
        <v>793.531982421875</v>
      </c>
      <c r="B662">
        <v>18.5</v>
      </c>
    </row>
    <row r="663" spans="1:2" x14ac:dyDescent="0.5">
      <c r="A663">
        <v>793.54400634765625</v>
      </c>
      <c r="B663">
        <v>26</v>
      </c>
    </row>
    <row r="664" spans="1:2" x14ac:dyDescent="0.5">
      <c r="A664">
        <v>793.5570068359375</v>
      </c>
      <c r="B664">
        <v>25</v>
      </c>
    </row>
    <row r="665" spans="1:2" x14ac:dyDescent="0.5">
      <c r="A665">
        <v>793.5689697265625</v>
      </c>
      <c r="B665">
        <v>25.25</v>
      </c>
    </row>
    <row r="666" spans="1:2" x14ac:dyDescent="0.5">
      <c r="A666">
        <v>793.58099365234375</v>
      </c>
      <c r="B666">
        <v>21.5</v>
      </c>
    </row>
    <row r="667" spans="1:2" x14ac:dyDescent="0.5">
      <c r="A667">
        <v>793.593994140625</v>
      </c>
      <c r="B667">
        <v>9.75</v>
      </c>
    </row>
    <row r="668" spans="1:2" x14ac:dyDescent="0.5">
      <c r="A668">
        <v>793.60601806640625</v>
      </c>
      <c r="B668">
        <v>6.75</v>
      </c>
    </row>
    <row r="669" spans="1:2" x14ac:dyDescent="0.5">
      <c r="A669">
        <v>793.61798095703125</v>
      </c>
      <c r="B669">
        <v>13.5</v>
      </c>
    </row>
    <row r="670" spans="1:2" x14ac:dyDescent="0.5">
      <c r="A670">
        <v>793.6309814453125</v>
      </c>
      <c r="B670">
        <v>15.25</v>
      </c>
    </row>
    <row r="671" spans="1:2" x14ac:dyDescent="0.5">
      <c r="A671">
        <v>793.64300537109375</v>
      </c>
      <c r="B671">
        <v>30.5</v>
      </c>
    </row>
    <row r="672" spans="1:2" x14ac:dyDescent="0.5">
      <c r="A672">
        <v>793.655029296875</v>
      </c>
      <c r="B672">
        <v>54</v>
      </c>
    </row>
    <row r="673" spans="1:2" x14ac:dyDescent="0.5">
      <c r="A673">
        <v>793.6669921875</v>
      </c>
      <c r="B673">
        <v>71.5</v>
      </c>
    </row>
    <row r="674" spans="1:2" x14ac:dyDescent="0.5">
      <c r="A674">
        <v>793.67999267578125</v>
      </c>
      <c r="B674">
        <v>99.5</v>
      </c>
    </row>
    <row r="675" spans="1:2" x14ac:dyDescent="0.5">
      <c r="A675">
        <v>793.6920166015625</v>
      </c>
      <c r="B675">
        <v>87</v>
      </c>
    </row>
    <row r="676" spans="1:2" x14ac:dyDescent="0.5">
      <c r="A676">
        <v>793.7039794921875</v>
      </c>
      <c r="B676">
        <v>36.75</v>
      </c>
    </row>
    <row r="677" spans="1:2" x14ac:dyDescent="0.5">
      <c r="A677">
        <v>793.71697998046875</v>
      </c>
      <c r="B677">
        <v>48.25</v>
      </c>
    </row>
    <row r="678" spans="1:2" x14ac:dyDescent="0.5">
      <c r="A678">
        <v>793.72900390625</v>
      </c>
      <c r="B678">
        <v>84.25</v>
      </c>
    </row>
    <row r="679" spans="1:2" x14ac:dyDescent="0.5">
      <c r="A679">
        <v>793.74102783203125</v>
      </c>
      <c r="B679">
        <v>66.25</v>
      </c>
    </row>
    <row r="680" spans="1:2" x14ac:dyDescent="0.5">
      <c r="A680">
        <v>793.7540283203125</v>
      </c>
      <c r="B680">
        <v>49.25</v>
      </c>
    </row>
    <row r="681" spans="1:2" x14ac:dyDescent="0.5">
      <c r="A681">
        <v>793.7659912109375</v>
      </c>
      <c r="B681">
        <v>72.5</v>
      </c>
    </row>
    <row r="682" spans="1:2" x14ac:dyDescent="0.5">
      <c r="A682">
        <v>793.77801513671875</v>
      </c>
      <c r="B682">
        <v>108.30000305175781</v>
      </c>
    </row>
    <row r="683" spans="1:2" x14ac:dyDescent="0.5">
      <c r="A683">
        <v>793.78997802734375</v>
      </c>
      <c r="B683">
        <v>152.5</v>
      </c>
    </row>
    <row r="684" spans="1:2" x14ac:dyDescent="0.5">
      <c r="A684">
        <v>793.802978515625</v>
      </c>
      <c r="B684">
        <v>275.5</v>
      </c>
    </row>
    <row r="685" spans="1:2" x14ac:dyDescent="0.5">
      <c r="A685">
        <v>793.81500244140625</v>
      </c>
      <c r="B685">
        <v>560.70001220703125</v>
      </c>
    </row>
    <row r="686" spans="1:2" x14ac:dyDescent="0.5">
      <c r="A686">
        <v>793.8270263671875</v>
      </c>
      <c r="B686">
        <v>929.70001220703125</v>
      </c>
    </row>
    <row r="687" spans="1:2" x14ac:dyDescent="0.5">
      <c r="A687">
        <v>793.84002685546875</v>
      </c>
      <c r="B687">
        <v>1118</v>
      </c>
    </row>
    <row r="688" spans="1:2" x14ac:dyDescent="0.5">
      <c r="A688">
        <v>793.85198974609375</v>
      </c>
      <c r="B688">
        <v>1091</v>
      </c>
    </row>
    <row r="689" spans="1:2" x14ac:dyDescent="0.5">
      <c r="A689">
        <v>793.864013671875</v>
      </c>
      <c r="B689">
        <v>1027</v>
      </c>
    </row>
    <row r="690" spans="1:2" x14ac:dyDescent="0.5">
      <c r="A690">
        <v>793.87701416015625</v>
      </c>
      <c r="B690">
        <v>1075</v>
      </c>
    </row>
    <row r="691" spans="1:2" x14ac:dyDescent="0.5">
      <c r="A691">
        <v>793.88897705078125</v>
      </c>
      <c r="B691">
        <v>1183</v>
      </c>
    </row>
    <row r="692" spans="1:2" x14ac:dyDescent="0.5">
      <c r="A692">
        <v>793.9010009765625</v>
      </c>
      <c r="B692">
        <v>1008</v>
      </c>
    </row>
    <row r="693" spans="1:2" x14ac:dyDescent="0.5">
      <c r="A693">
        <v>793.91302490234375</v>
      </c>
      <c r="B693">
        <v>675.29998779296875</v>
      </c>
    </row>
    <row r="694" spans="1:2" x14ac:dyDescent="0.5">
      <c r="A694">
        <v>793.926025390625</v>
      </c>
      <c r="B694">
        <v>472.5</v>
      </c>
    </row>
    <row r="695" spans="1:2" x14ac:dyDescent="0.5">
      <c r="A695">
        <v>793.93798828125</v>
      </c>
      <c r="B695">
        <v>277.5</v>
      </c>
    </row>
    <row r="696" spans="1:2" x14ac:dyDescent="0.5">
      <c r="A696">
        <v>793.95001220703125</v>
      </c>
      <c r="B696">
        <v>94.25</v>
      </c>
    </row>
    <row r="697" spans="1:2" x14ac:dyDescent="0.5">
      <c r="A697">
        <v>793.9630126953125</v>
      </c>
      <c r="B697">
        <v>26.25</v>
      </c>
    </row>
    <row r="698" spans="1:2" x14ac:dyDescent="0.5">
      <c r="A698">
        <v>793.9749755859375</v>
      </c>
      <c r="B698">
        <v>17.5</v>
      </c>
    </row>
    <row r="699" spans="1:2" x14ac:dyDescent="0.5">
      <c r="A699">
        <v>793.98699951171875</v>
      </c>
      <c r="B699">
        <v>13</v>
      </c>
    </row>
    <row r="700" spans="1:2" x14ac:dyDescent="0.5">
      <c r="A700">
        <v>794</v>
      </c>
      <c r="B700">
        <v>16.5</v>
      </c>
    </row>
    <row r="701" spans="1:2" x14ac:dyDescent="0.5">
      <c r="A701">
        <v>794.01202392578125</v>
      </c>
      <c r="B701">
        <v>21</v>
      </c>
    </row>
    <row r="702" spans="1:2" x14ac:dyDescent="0.5">
      <c r="A702">
        <v>794.02398681640625</v>
      </c>
      <c r="B702">
        <v>21.5</v>
      </c>
    </row>
    <row r="703" spans="1:2" x14ac:dyDescent="0.5">
      <c r="A703">
        <v>794.0360107421875</v>
      </c>
      <c r="B703">
        <v>17</v>
      </c>
    </row>
    <row r="704" spans="1:2" x14ac:dyDescent="0.5">
      <c r="A704">
        <v>794.04901123046875</v>
      </c>
      <c r="B704">
        <v>13</v>
      </c>
    </row>
    <row r="705" spans="1:2" x14ac:dyDescent="0.5">
      <c r="A705">
        <v>794.06097412109375</v>
      </c>
      <c r="B705">
        <v>25.25</v>
      </c>
    </row>
    <row r="706" spans="1:2" x14ac:dyDescent="0.5">
      <c r="A706">
        <v>794.072998046875</v>
      </c>
      <c r="B706">
        <v>47.75</v>
      </c>
    </row>
    <row r="707" spans="1:2" x14ac:dyDescent="0.5">
      <c r="A707">
        <v>794.08599853515625</v>
      </c>
      <c r="B707">
        <v>57.25</v>
      </c>
    </row>
    <row r="708" spans="1:2" x14ac:dyDescent="0.5">
      <c r="A708">
        <v>794.0980224609375</v>
      </c>
      <c r="B708">
        <v>62</v>
      </c>
    </row>
    <row r="709" spans="1:2" x14ac:dyDescent="0.5">
      <c r="A709">
        <v>794.1099853515625</v>
      </c>
      <c r="B709">
        <v>54.75</v>
      </c>
    </row>
    <row r="710" spans="1:2" x14ac:dyDescent="0.5">
      <c r="A710">
        <v>794.12298583984375</v>
      </c>
      <c r="B710">
        <v>49.25</v>
      </c>
    </row>
    <row r="711" spans="1:2" x14ac:dyDescent="0.5">
      <c r="A711">
        <v>794.135009765625</v>
      </c>
      <c r="B711">
        <v>70.75</v>
      </c>
    </row>
    <row r="712" spans="1:2" x14ac:dyDescent="0.5">
      <c r="A712">
        <v>794.14697265625</v>
      </c>
      <c r="B712">
        <v>67.5</v>
      </c>
    </row>
    <row r="713" spans="1:2" x14ac:dyDescent="0.5">
      <c r="A713">
        <v>794.15899658203125</v>
      </c>
      <c r="B713">
        <v>65.75</v>
      </c>
    </row>
    <row r="714" spans="1:2" x14ac:dyDescent="0.5">
      <c r="A714">
        <v>794.1719970703125</v>
      </c>
      <c r="B714">
        <v>88.25</v>
      </c>
    </row>
    <row r="715" spans="1:2" x14ac:dyDescent="0.5">
      <c r="A715">
        <v>794.18402099609375</v>
      </c>
      <c r="B715">
        <v>60.25</v>
      </c>
    </row>
    <row r="716" spans="1:2" x14ac:dyDescent="0.5">
      <c r="A716">
        <v>794.19598388671875</v>
      </c>
      <c r="B716">
        <v>17.75</v>
      </c>
    </row>
    <row r="717" spans="1:2" x14ac:dyDescent="0.5">
      <c r="A717">
        <v>794.208984375</v>
      </c>
      <c r="B717">
        <v>23</v>
      </c>
    </row>
    <row r="718" spans="1:2" x14ac:dyDescent="0.5">
      <c r="A718">
        <v>794.22100830078125</v>
      </c>
      <c r="B718">
        <v>47.75</v>
      </c>
    </row>
    <row r="719" spans="1:2" x14ac:dyDescent="0.5">
      <c r="A719">
        <v>794.23297119140625</v>
      </c>
      <c r="B719">
        <v>65</v>
      </c>
    </row>
    <row r="720" spans="1:2" x14ac:dyDescent="0.5">
      <c r="A720">
        <v>794.2459716796875</v>
      </c>
      <c r="B720">
        <v>75.25</v>
      </c>
    </row>
    <row r="721" spans="1:2" x14ac:dyDescent="0.5">
      <c r="A721">
        <v>794.25799560546875</v>
      </c>
      <c r="B721">
        <v>71</v>
      </c>
    </row>
    <row r="722" spans="1:2" x14ac:dyDescent="0.5">
      <c r="A722">
        <v>794.27001953125</v>
      </c>
      <c r="B722">
        <v>91.75</v>
      </c>
    </row>
    <row r="723" spans="1:2" x14ac:dyDescent="0.5">
      <c r="A723">
        <v>794.28302001953125</v>
      </c>
      <c r="B723">
        <v>160.5</v>
      </c>
    </row>
    <row r="724" spans="1:2" x14ac:dyDescent="0.5">
      <c r="A724">
        <v>794.29498291015625</v>
      </c>
      <c r="B724">
        <v>213.5</v>
      </c>
    </row>
    <row r="725" spans="1:2" x14ac:dyDescent="0.5">
      <c r="A725">
        <v>794.3070068359375</v>
      </c>
      <c r="B725">
        <v>327.70001220703125</v>
      </c>
    </row>
    <row r="726" spans="1:2" x14ac:dyDescent="0.5">
      <c r="A726">
        <v>794.3189697265625</v>
      </c>
      <c r="B726">
        <v>513.79998779296875</v>
      </c>
    </row>
    <row r="727" spans="1:2" x14ac:dyDescent="0.5">
      <c r="A727">
        <v>794.33197021484375</v>
      </c>
      <c r="B727">
        <v>626.29998779296875</v>
      </c>
    </row>
    <row r="728" spans="1:2" x14ac:dyDescent="0.5">
      <c r="A728">
        <v>794.343994140625</v>
      </c>
      <c r="B728">
        <v>757.70001220703125</v>
      </c>
    </row>
    <row r="729" spans="1:2" x14ac:dyDescent="0.5">
      <c r="A729">
        <v>794.35601806640625</v>
      </c>
      <c r="B729">
        <v>897</v>
      </c>
    </row>
    <row r="730" spans="1:2" x14ac:dyDescent="0.5">
      <c r="A730">
        <v>794.3690185546875</v>
      </c>
      <c r="B730">
        <v>880.29998779296875</v>
      </c>
    </row>
    <row r="731" spans="1:2" x14ac:dyDescent="0.5">
      <c r="A731">
        <v>794.3809814453125</v>
      </c>
      <c r="B731">
        <v>710.5</v>
      </c>
    </row>
    <row r="732" spans="1:2" x14ac:dyDescent="0.5">
      <c r="A732">
        <v>794.39300537109375</v>
      </c>
      <c r="B732">
        <v>440.5</v>
      </c>
    </row>
    <row r="733" spans="1:2" x14ac:dyDescent="0.5">
      <c r="A733">
        <v>794.406005859375</v>
      </c>
      <c r="B733">
        <v>266</v>
      </c>
    </row>
    <row r="734" spans="1:2" x14ac:dyDescent="0.5">
      <c r="A734">
        <v>794.41802978515625</v>
      </c>
      <c r="B734">
        <v>222.5</v>
      </c>
    </row>
    <row r="735" spans="1:2" x14ac:dyDescent="0.5">
      <c r="A735">
        <v>794.42999267578125</v>
      </c>
      <c r="B735">
        <v>153</v>
      </c>
    </row>
    <row r="736" spans="1:2" x14ac:dyDescent="0.5">
      <c r="A736">
        <v>794.4429931640625</v>
      </c>
      <c r="B736">
        <v>77.5</v>
      </c>
    </row>
    <row r="737" spans="1:2" x14ac:dyDescent="0.5">
      <c r="A737">
        <v>794.45501708984375</v>
      </c>
      <c r="B737">
        <v>28.75</v>
      </c>
    </row>
    <row r="738" spans="1:2" x14ac:dyDescent="0.5">
      <c r="A738">
        <v>794.46697998046875</v>
      </c>
      <c r="B738">
        <v>10.25</v>
      </c>
    </row>
    <row r="739" spans="1:2" x14ac:dyDescent="0.5">
      <c r="A739">
        <v>794.47900390625</v>
      </c>
      <c r="B739">
        <v>13</v>
      </c>
    </row>
    <row r="740" spans="1:2" x14ac:dyDescent="0.5">
      <c r="A740">
        <v>794.49200439453125</v>
      </c>
      <c r="B740">
        <v>16.75</v>
      </c>
    </row>
    <row r="741" spans="1:2" x14ac:dyDescent="0.5">
      <c r="A741">
        <v>794.5040283203125</v>
      </c>
      <c r="B741">
        <v>37.25</v>
      </c>
    </row>
    <row r="742" spans="1:2" x14ac:dyDescent="0.5">
      <c r="A742">
        <v>794.5159912109375</v>
      </c>
      <c r="B742">
        <v>45.25</v>
      </c>
    </row>
    <row r="743" spans="1:2" x14ac:dyDescent="0.5">
      <c r="A743">
        <v>794.52899169921875</v>
      </c>
      <c r="B743">
        <v>18.5</v>
      </c>
    </row>
    <row r="744" spans="1:2" x14ac:dyDescent="0.5">
      <c r="A744">
        <v>794.541015625</v>
      </c>
      <c r="B744">
        <v>1.5</v>
      </c>
    </row>
    <row r="745" spans="1:2" x14ac:dyDescent="0.5">
      <c r="A745">
        <v>794.552978515625</v>
      </c>
      <c r="B745">
        <v>9</v>
      </c>
    </row>
    <row r="746" spans="1:2" x14ac:dyDescent="0.5">
      <c r="A746">
        <v>794.56597900390625</v>
      </c>
      <c r="B746">
        <v>17.25</v>
      </c>
    </row>
    <row r="747" spans="1:2" x14ac:dyDescent="0.5">
      <c r="A747">
        <v>794.5780029296875</v>
      </c>
      <c r="B747">
        <v>20.75</v>
      </c>
    </row>
    <row r="748" spans="1:2" x14ac:dyDescent="0.5">
      <c r="A748">
        <v>794.59002685546875</v>
      </c>
      <c r="B748">
        <v>37.25</v>
      </c>
    </row>
    <row r="749" spans="1:2" x14ac:dyDescent="0.5">
      <c r="A749">
        <v>794.60198974609375</v>
      </c>
      <c r="B749">
        <v>86.25</v>
      </c>
    </row>
    <row r="750" spans="1:2" x14ac:dyDescent="0.5">
      <c r="A750">
        <v>794.614990234375</v>
      </c>
      <c r="B750">
        <v>110.69999694824219</v>
      </c>
    </row>
    <row r="751" spans="1:2" x14ac:dyDescent="0.5">
      <c r="A751">
        <v>794.62701416015625</v>
      </c>
      <c r="B751">
        <v>82</v>
      </c>
    </row>
    <row r="752" spans="1:2" x14ac:dyDescent="0.5">
      <c r="A752">
        <v>794.63897705078125</v>
      </c>
      <c r="B752">
        <v>73.5</v>
      </c>
    </row>
    <row r="753" spans="1:2" x14ac:dyDescent="0.5">
      <c r="A753">
        <v>794.6519775390625</v>
      </c>
      <c r="B753">
        <v>74.75</v>
      </c>
    </row>
    <row r="754" spans="1:2" x14ac:dyDescent="0.5">
      <c r="A754">
        <v>794.66400146484375</v>
      </c>
      <c r="B754">
        <v>71.5</v>
      </c>
    </row>
    <row r="755" spans="1:2" x14ac:dyDescent="0.5">
      <c r="A755">
        <v>794.676025390625</v>
      </c>
      <c r="B755">
        <v>105.30000305175781</v>
      </c>
    </row>
    <row r="756" spans="1:2" x14ac:dyDescent="0.5">
      <c r="A756">
        <v>794.68902587890625</v>
      </c>
      <c r="B756">
        <v>156.69999694824219</v>
      </c>
    </row>
    <row r="757" spans="1:2" x14ac:dyDescent="0.5">
      <c r="A757">
        <v>794.70098876953125</v>
      </c>
      <c r="B757">
        <v>161.69999694824219</v>
      </c>
    </row>
    <row r="758" spans="1:2" x14ac:dyDescent="0.5">
      <c r="A758">
        <v>794.7130126953125</v>
      </c>
      <c r="B758">
        <v>96</v>
      </c>
    </row>
    <row r="759" spans="1:2" x14ac:dyDescent="0.5">
      <c r="A759">
        <v>794.72601318359375</v>
      </c>
      <c r="B759">
        <v>43.5</v>
      </c>
    </row>
    <row r="760" spans="1:2" x14ac:dyDescent="0.5">
      <c r="A760">
        <v>794.73797607421875</v>
      </c>
      <c r="B760">
        <v>33.5</v>
      </c>
    </row>
    <row r="761" spans="1:2" x14ac:dyDescent="0.5">
      <c r="A761">
        <v>794.75</v>
      </c>
      <c r="B761">
        <v>33.75</v>
      </c>
    </row>
    <row r="762" spans="1:2" x14ac:dyDescent="0.5">
      <c r="A762">
        <v>794.76202392578125</v>
      </c>
      <c r="B762">
        <v>54.5</v>
      </c>
    </row>
    <row r="763" spans="1:2" x14ac:dyDescent="0.5">
      <c r="A763">
        <v>794.7750244140625</v>
      </c>
      <c r="B763">
        <v>126.30000305175781</v>
      </c>
    </row>
    <row r="764" spans="1:2" x14ac:dyDescent="0.5">
      <c r="A764">
        <v>794.7869873046875</v>
      </c>
      <c r="B764">
        <v>205.5</v>
      </c>
    </row>
    <row r="765" spans="1:2" x14ac:dyDescent="0.5">
      <c r="A765">
        <v>794.79901123046875</v>
      </c>
      <c r="B765">
        <v>175.80000305175781</v>
      </c>
    </row>
    <row r="766" spans="1:2" x14ac:dyDescent="0.5">
      <c r="A766">
        <v>794.81201171875</v>
      </c>
      <c r="B766">
        <v>189.30000305175781</v>
      </c>
    </row>
    <row r="767" spans="1:2" x14ac:dyDescent="0.5">
      <c r="A767">
        <v>794.823974609375</v>
      </c>
      <c r="B767">
        <v>410.70001220703125</v>
      </c>
    </row>
    <row r="768" spans="1:2" x14ac:dyDescent="0.5">
      <c r="A768">
        <v>794.83599853515625</v>
      </c>
      <c r="B768">
        <v>597.29998779296875</v>
      </c>
    </row>
    <row r="769" spans="1:2" x14ac:dyDescent="0.5">
      <c r="A769">
        <v>794.8489990234375</v>
      </c>
      <c r="B769">
        <v>566.20001220703125</v>
      </c>
    </row>
    <row r="770" spans="1:2" x14ac:dyDescent="0.5">
      <c r="A770">
        <v>794.86102294921875</v>
      </c>
      <c r="B770">
        <v>482.70001220703125</v>
      </c>
    </row>
    <row r="771" spans="1:2" x14ac:dyDescent="0.5">
      <c r="A771">
        <v>794.87298583984375</v>
      </c>
      <c r="B771">
        <v>472.29998779296875</v>
      </c>
    </row>
    <row r="772" spans="1:2" x14ac:dyDescent="0.5">
      <c r="A772">
        <v>794.885986328125</v>
      </c>
      <c r="B772">
        <v>459.79998779296875</v>
      </c>
    </row>
    <row r="773" spans="1:2" x14ac:dyDescent="0.5">
      <c r="A773">
        <v>794.89801025390625</v>
      </c>
      <c r="B773">
        <v>382.79998779296875</v>
      </c>
    </row>
    <row r="774" spans="1:2" x14ac:dyDescent="0.5">
      <c r="A774">
        <v>794.90997314453125</v>
      </c>
      <c r="B774">
        <v>270</v>
      </c>
    </row>
    <row r="775" spans="1:2" x14ac:dyDescent="0.5">
      <c r="A775">
        <v>794.9219970703125</v>
      </c>
      <c r="B775">
        <v>163.80000305175781</v>
      </c>
    </row>
    <row r="776" spans="1:2" x14ac:dyDescent="0.5">
      <c r="A776">
        <v>794.93499755859375</v>
      </c>
      <c r="B776">
        <v>83.75</v>
      </c>
    </row>
    <row r="777" spans="1:2" x14ac:dyDescent="0.5">
      <c r="A777">
        <v>794.947021484375</v>
      </c>
      <c r="B777">
        <v>34.75</v>
      </c>
    </row>
    <row r="778" spans="1:2" x14ac:dyDescent="0.5">
      <c r="A778">
        <v>794.958984375</v>
      </c>
      <c r="B778">
        <v>11</v>
      </c>
    </row>
    <row r="779" spans="1:2" x14ac:dyDescent="0.5">
      <c r="A779">
        <v>794.97198486328125</v>
      </c>
      <c r="B779">
        <v>7.5</v>
      </c>
    </row>
    <row r="780" spans="1:2" x14ac:dyDescent="0.5">
      <c r="A780">
        <v>794.9840087890625</v>
      </c>
      <c r="B780">
        <v>10</v>
      </c>
    </row>
    <row r="781" spans="1:2" x14ac:dyDescent="0.5">
      <c r="A781">
        <v>794.9959716796875</v>
      </c>
      <c r="B781">
        <v>12</v>
      </c>
    </row>
    <row r="782" spans="1:2" x14ac:dyDescent="0.5">
      <c r="A782">
        <v>795.00897216796875</v>
      </c>
      <c r="B782">
        <v>19</v>
      </c>
    </row>
    <row r="783" spans="1:2" x14ac:dyDescent="0.5">
      <c r="A783">
        <v>795.02099609375</v>
      </c>
      <c r="B783">
        <v>21.5</v>
      </c>
    </row>
    <row r="784" spans="1:2" x14ac:dyDescent="0.5">
      <c r="A784">
        <v>795.03302001953125</v>
      </c>
      <c r="B784">
        <v>16</v>
      </c>
    </row>
    <row r="785" spans="1:2" x14ac:dyDescent="0.5">
      <c r="A785">
        <v>795.0460205078125</v>
      </c>
      <c r="B785">
        <v>12.5</v>
      </c>
    </row>
    <row r="786" spans="1:2" x14ac:dyDescent="0.5">
      <c r="A786">
        <v>795.0579833984375</v>
      </c>
      <c r="B786">
        <v>12.75</v>
      </c>
    </row>
    <row r="787" spans="1:2" x14ac:dyDescent="0.5">
      <c r="A787">
        <v>795.07000732421875</v>
      </c>
      <c r="B787">
        <v>15</v>
      </c>
    </row>
    <row r="788" spans="1:2" x14ac:dyDescent="0.5">
      <c r="A788">
        <v>795.08197021484375</v>
      </c>
      <c r="B788">
        <v>21</v>
      </c>
    </row>
    <row r="789" spans="1:2" x14ac:dyDescent="0.5">
      <c r="A789">
        <v>795.094970703125</v>
      </c>
      <c r="B789">
        <v>19.75</v>
      </c>
    </row>
    <row r="790" spans="1:2" x14ac:dyDescent="0.5">
      <c r="A790">
        <v>795.10699462890625</v>
      </c>
      <c r="B790">
        <v>7.5</v>
      </c>
    </row>
    <row r="791" spans="1:2" x14ac:dyDescent="0.5">
      <c r="A791">
        <v>795.1190185546875</v>
      </c>
      <c r="B791">
        <v>7</v>
      </c>
    </row>
    <row r="792" spans="1:2" x14ac:dyDescent="0.5">
      <c r="A792">
        <v>795.13201904296875</v>
      </c>
      <c r="B792">
        <v>45.75</v>
      </c>
    </row>
    <row r="793" spans="1:2" x14ac:dyDescent="0.5">
      <c r="A793">
        <v>795.14398193359375</v>
      </c>
      <c r="B793">
        <v>82.5</v>
      </c>
    </row>
    <row r="794" spans="1:2" x14ac:dyDescent="0.5">
      <c r="A794">
        <v>795.156005859375</v>
      </c>
      <c r="B794">
        <v>62.25</v>
      </c>
    </row>
    <row r="795" spans="1:2" x14ac:dyDescent="0.5">
      <c r="A795">
        <v>795.16900634765625</v>
      </c>
      <c r="B795">
        <v>38.5</v>
      </c>
    </row>
    <row r="796" spans="1:2" x14ac:dyDescent="0.5">
      <c r="A796">
        <v>795.1810302734375</v>
      </c>
      <c r="B796">
        <v>40.5</v>
      </c>
    </row>
    <row r="797" spans="1:2" x14ac:dyDescent="0.5">
      <c r="A797">
        <v>795.1929931640625</v>
      </c>
      <c r="B797">
        <v>33</v>
      </c>
    </row>
    <row r="798" spans="1:2" x14ac:dyDescent="0.5">
      <c r="A798">
        <v>795.20599365234375</v>
      </c>
      <c r="B798">
        <v>18</v>
      </c>
    </row>
    <row r="799" spans="1:2" x14ac:dyDescent="0.5">
      <c r="A799">
        <v>795.218017578125</v>
      </c>
      <c r="B799">
        <v>33.25</v>
      </c>
    </row>
    <row r="800" spans="1:2" x14ac:dyDescent="0.5">
      <c r="A800">
        <v>795.22998046875</v>
      </c>
      <c r="B800">
        <v>72</v>
      </c>
    </row>
    <row r="801" spans="1:2" x14ac:dyDescent="0.5">
      <c r="A801">
        <v>795.24298095703125</v>
      </c>
      <c r="B801">
        <v>69.75</v>
      </c>
    </row>
    <row r="802" spans="1:2" x14ac:dyDescent="0.5">
      <c r="A802">
        <v>795.2550048828125</v>
      </c>
      <c r="B802">
        <v>46.5</v>
      </c>
    </row>
    <row r="803" spans="1:2" x14ac:dyDescent="0.5">
      <c r="A803">
        <v>795.26702880859375</v>
      </c>
      <c r="B803">
        <v>68</v>
      </c>
    </row>
    <row r="804" spans="1:2" x14ac:dyDescent="0.5">
      <c r="A804">
        <v>795.27899169921875</v>
      </c>
      <c r="B804">
        <v>124.80000305175781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179.30000305175781</v>
      </c>
      <c r="C1" s="2" t="s">
        <v>21</v>
      </c>
      <c r="D1">
        <v>785.84002685546875</v>
      </c>
      <c r="E1">
        <v>3864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1.7075368579108283E-2</v>
      </c>
      <c r="M1">
        <f>I$7*(L$1*J1) + $I$4</f>
        <v>2888.9791261415794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4.4450251278979084E-8</v>
      </c>
      <c r="O1">
        <f>I$10*(N$1*J1) + $I$4</f>
        <v>7.6194114757455233E-4</v>
      </c>
      <c r="P1">
        <f>IF(ISNUMBER(D1),SUM(M1,O1,V1)-(2*$I$4),"")</f>
        <v>2888.9798888643832</v>
      </c>
      <c r="Q1">
        <f>IF(ISNUMBER(P1),P1-E1,"")</f>
        <v>-975.02011113561684</v>
      </c>
      <c r="R1">
        <f>IF(ISNUMBER(P1),Q1*Q1,"")</f>
        <v>950664.21711891063</v>
      </c>
      <c r="S1">
        <f>IF(ISNUMBER(P1),((IF(P1&gt;E1,I$5*(P1-E1),P1-E1)))^2,"")</f>
        <v>950664.21711891063</v>
      </c>
      <c r="T1">
        <f>IF(ISNUMBER(P1),(M1*D1),"")</f>
        <v>2270275.4340719874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5.0179842171671081E-12</v>
      </c>
      <c r="V1">
        <f>I$13*(U$1*J1)+$I$4</f>
        <v>7.816562417076064E-7</v>
      </c>
    </row>
    <row r="2" spans="1:22" ht="14.7" thickTop="1" x14ac:dyDescent="0.5">
      <c r="A2">
        <v>785.43597412109375</v>
      </c>
      <c r="B2">
        <v>90.5</v>
      </c>
      <c r="C2" s="2" t="s">
        <v>22</v>
      </c>
      <c r="D2">
        <v>786.34197998046875</v>
      </c>
      <c r="E2">
        <v>17070</v>
      </c>
      <c r="F2" s="3" t="s">
        <v>25</v>
      </c>
      <c r="G2" s="4">
        <v>7.93621826171875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8.6223005173104328E-2</v>
      </c>
      <c r="M2">
        <f>I$7*((L$1*J2)+(L$2*J1)) + $I$4</f>
        <v>16909.1969374986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1.4820145595834894E-6</v>
      </c>
      <c r="O2">
        <f>I$10*((N$1*J2)+(N$2*J1)) + $I$4</f>
        <v>2.6016036762711168E-2</v>
      </c>
      <c r="P2">
        <f t="shared" ref="P2:P48" si="3">IF(ISNUMBER(D2),SUM(M2,O2,V2)-(2*$I$4),"")</f>
        <v>16909.223014695723</v>
      </c>
      <c r="Q2">
        <f t="shared" ref="Q2:Q48" si="4">IF(ISNUMBER(P2),P2-E2,"")</f>
        <v>-160.77698530427733</v>
      </c>
      <c r="R2">
        <f t="shared" ref="R2:R48" si="5">IF(ISNUMBER(P2),Q2*Q2,"")</f>
        <v>25849.239003531809</v>
      </c>
      <c r="S2">
        <f t="shared" ref="S2:S48" si="6">IF(ISNUMBER(P2),((IF(P2&gt;E2,I$5*(P2-E2),P2-E2)))^2,"")</f>
        <v>25849.239003531809</v>
      </c>
      <c r="T2">
        <f t="shared" ref="T2:T48" si="7">IF(ISNUMBER(P2),(M2*D2),"")</f>
        <v>13296411.399712328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3.8859835967833166E-10</v>
      </c>
      <c r="V2">
        <f>I$13*((U$1*J2)+(U$2*J1))+$I$4</f>
        <v>6.1160360036677288E-5</v>
      </c>
    </row>
    <row r="3" spans="1:22" x14ac:dyDescent="0.5">
      <c r="A3">
        <v>785.447998046875</v>
      </c>
      <c r="B3">
        <v>47.25</v>
      </c>
      <c r="D3">
        <v>786.843994140625</v>
      </c>
      <c r="E3">
        <v>45160</v>
      </c>
      <c r="F3" s="7" t="s">
        <v>19</v>
      </c>
      <c r="G3" s="8">
        <f>IF(ISBLANK(G2),"",$G$2*$G$6)</f>
        <v>15.8724365234375</v>
      </c>
      <c r="H3" s="21" t="s">
        <v>432</v>
      </c>
      <c r="I3" s="21">
        <v>9.7651593287202783</v>
      </c>
      <c r="J3">
        <f>'hidden params'!J3</f>
        <v>0.37217999724675188</v>
      </c>
      <c r="K3">
        <f t="shared" si="0"/>
        <v>2</v>
      </c>
      <c r="L3">
        <f t="shared" si="1"/>
        <v>0.19540096744744054</v>
      </c>
      <c r="M3">
        <f>I$7*((L$1*J3)+(L$2*J2)+(L$3*J1)) + $I$4</f>
        <v>45855.800693527628</v>
      </c>
      <c r="N3">
        <f t="shared" si="2"/>
        <v>2.2909624573817253E-5</v>
      </c>
      <c r="O3">
        <f>I$10*((N$1*J3)+(N$2*J2)+(N$3*J1)) + $I$4</f>
        <v>0.41339808050985727</v>
      </c>
      <c r="P3">
        <f t="shared" si="3"/>
        <v>45856.216313967234</v>
      </c>
      <c r="Q3">
        <f t="shared" si="4"/>
        <v>696.21631396723387</v>
      </c>
      <c r="R3">
        <f t="shared" si="5"/>
        <v>484717.15583412198</v>
      </c>
      <c r="S3">
        <f t="shared" si="6"/>
        <v>484717.15583412198</v>
      </c>
      <c r="T3">
        <f t="shared" si="7"/>
        <v>36081361.372211717</v>
      </c>
      <c r="U3">
        <f t="shared" si="8"/>
        <v>1.3952752395335451E-8</v>
      </c>
      <c r="V3">
        <f>I$13*((U$1*J3)+(U$2*J2)+(U$3*J1))+$I$4</f>
        <v>2.2223590940647778E-3</v>
      </c>
    </row>
    <row r="4" spans="1:22" x14ac:dyDescent="0.5">
      <c r="A4">
        <v>785.46099853515625</v>
      </c>
      <c r="B4">
        <v>31.75</v>
      </c>
      <c r="D4">
        <v>787.34600830078125</v>
      </c>
      <c r="E4">
        <v>77510</v>
      </c>
      <c r="F4" s="5" t="s">
        <v>26</v>
      </c>
      <c r="G4" s="6">
        <v>790.0396728515625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0.26153484603591914</v>
      </c>
      <c r="M4">
        <f>I$7*((L$1*J4)+(L$2*J3)+(L$3*J2)+(L$4*J1)) + $I$4</f>
        <v>76604.756182816869</v>
      </c>
      <c r="N4">
        <f t="shared" si="2"/>
        <v>2.1758618605195834E-4</v>
      </c>
      <c r="O4">
        <f>I$10*((N$1*J4)+(N$2*J3)+(N$3*J2)+(N$4*J1)) + $I$4</f>
        <v>4.0548070982370428</v>
      </c>
      <c r="P4">
        <f t="shared" si="3"/>
        <v>76608.860704866311</v>
      </c>
      <c r="Q4">
        <f t="shared" si="4"/>
        <v>-901.1392951336893</v>
      </c>
      <c r="R4">
        <f t="shared" si="5"/>
        <v>812052.02923404239</v>
      </c>
      <c r="S4">
        <f t="shared" si="6"/>
        <v>812052.02923404239</v>
      </c>
      <c r="T4">
        <f t="shared" si="7"/>
        <v>60314448.997395456</v>
      </c>
      <c r="U4">
        <f t="shared" si="8"/>
        <v>3.0779861188794653E-7</v>
      </c>
      <c r="V4">
        <f>I$13*((U$1*J4)+(U$2*J3)+(U$3*J2)+(U$4*J1))+$I$4</f>
        <v>4.9714951214095117E-2</v>
      </c>
    </row>
    <row r="5" spans="1:22" ht="14.7" thickBot="1" x14ac:dyDescent="0.55000000000000004">
      <c r="A5">
        <v>785.4730224609375</v>
      </c>
      <c r="B5">
        <v>27</v>
      </c>
      <c r="D5">
        <v>787.8480224609375</v>
      </c>
      <c r="E5">
        <v>87410</v>
      </c>
      <c r="F5" s="9" t="s">
        <v>27</v>
      </c>
      <c r="G5" s="10">
        <f>($G$4-1.00794)*$G$6</f>
        <v>1578.0634657031251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0.228729054060514</v>
      </c>
      <c r="M5">
        <f>I$7*((L$1*J5)+(L$2*J4)+(L$3*J3)+(L$4*J2)+(L$5*J1)) + $I$4</f>
        <v>88494.871077483491</v>
      </c>
      <c r="N5">
        <f t="shared" si="2"/>
        <v>1.4180452041448258E-3</v>
      </c>
      <c r="O5">
        <f>I$10*((N$1*J5)+(N$2*J4)+(N$3*J3)+(N$4*J2)+(N$5*J1)) + $I$4</f>
        <v>27.453364656638261</v>
      </c>
      <c r="P5">
        <f t="shared" si="3"/>
        <v>88523.089561394081</v>
      </c>
      <c r="Q5">
        <f t="shared" si="4"/>
        <v>1113.0895613940811</v>
      </c>
      <c r="R5">
        <f t="shared" si="5"/>
        <v>1238968.3716844679</v>
      </c>
      <c r="S5">
        <f t="shared" si="6"/>
        <v>1238968.3716844679</v>
      </c>
      <c r="T5">
        <f t="shared" si="7"/>
        <v>69720509.176330984</v>
      </c>
      <c r="U5">
        <f t="shared" si="8"/>
        <v>4.6592802635410039E-6</v>
      </c>
      <c r="V5">
        <f>I$13*((U$1*J5)+(U$2*J4)+(U$3*J3)+(U$4*J2)+(U$5*J1))+$I$4</f>
        <v>0.76511925395189828</v>
      </c>
    </row>
    <row r="6" spans="1:22" ht="14.7" thickTop="1" x14ac:dyDescent="0.5">
      <c r="A6">
        <v>785.4849853515625</v>
      </c>
      <c r="B6">
        <v>25.5</v>
      </c>
      <c r="D6">
        <v>788.35101318359375</v>
      </c>
      <c r="E6">
        <v>76850</v>
      </c>
      <c r="F6" t="s">
        <v>28</v>
      </c>
      <c r="G6">
        <v>2</v>
      </c>
      <c r="H6" t="s">
        <v>434</v>
      </c>
      <c r="I6">
        <f>SUM(S1:S30)</f>
        <v>11015443.259953218</v>
      </c>
      <c r="J6">
        <f>'hidden params'!J6</f>
        <v>8.0089009138998458E-3</v>
      </c>
      <c r="K6">
        <f t="shared" si="0"/>
        <v>5</v>
      </c>
      <c r="L6">
        <f t="shared" si="1"/>
        <v>0.13637550715457644</v>
      </c>
      <c r="M6">
        <f>I$7*((L$1*J6)+(L$2*J5)+(L$3*J4)+(L$4*J3)+(L$5*J2)+(L$6*J1)) + $I$4</f>
        <v>75331.937147956982</v>
      </c>
      <c r="N6">
        <f t="shared" si="2"/>
        <v>6.7058107876744599E-3</v>
      </c>
      <c r="O6">
        <f>I$10*((N$1*J6)+(N$2*J5)+(N$3*J4)+(N$4*J3)+(N$5*J2)+(N$6*J1)) + $I$4</f>
        <v>135.91542620062759</v>
      </c>
      <c r="P6">
        <f t="shared" si="3"/>
        <v>75476.425686612478</v>
      </c>
      <c r="Q6">
        <f t="shared" si="4"/>
        <v>-1373.5743133875221</v>
      </c>
      <c r="R6">
        <f t="shared" si="5"/>
        <v>1886706.3943980029</v>
      </c>
      <c r="S6">
        <f t="shared" si="6"/>
        <v>1886706.3943980029</v>
      </c>
      <c r="T6">
        <f t="shared" si="7"/>
        <v>59388008.975674689</v>
      </c>
      <c r="U6">
        <f t="shared" si="8"/>
        <v>5.1176841243021613E-5</v>
      </c>
      <c r="V6">
        <f>I$13*((U$1*J6)+(U$2*J5)+(U$3*J4)+(U$4*J3)+(U$5*J2)+(U$6*J1))+$I$4</f>
        <v>8.5731124548642086</v>
      </c>
    </row>
    <row r="7" spans="1:22" x14ac:dyDescent="0.5">
      <c r="A7">
        <v>785.49700927734375</v>
      </c>
      <c r="B7">
        <v>28</v>
      </c>
      <c r="D7">
        <v>788.85400390625</v>
      </c>
      <c r="E7">
        <v>48540</v>
      </c>
      <c r="F7" t="s">
        <v>29</v>
      </c>
      <c r="G7" s="11">
        <v>0.10000000149011612</v>
      </c>
      <c r="H7" s="21" t="s">
        <v>435</v>
      </c>
      <c r="I7" s="21">
        <v>169189.85454148534</v>
      </c>
      <c r="J7">
        <f>'hidden params'!J7</f>
        <v>1.6289556013377802E-3</v>
      </c>
      <c r="K7">
        <f t="shared" si="0"/>
        <v>6</v>
      </c>
      <c r="L7">
        <f t="shared" si="1"/>
        <v>5.6006223550528811E-2</v>
      </c>
      <c r="M7">
        <f>I$7*((L$1*J7)+(L$2*J6)+(L$3*J5)+(L$4*J4)+(L$5*J3)+(L$6*J2)+(L$7*J1)) + $I$4</f>
        <v>49261.920481799723</v>
      </c>
      <c r="N7">
        <f t="shared" si="2"/>
        <v>2.3716727434663024E-2</v>
      </c>
      <c r="O7">
        <f>I$10*((N$1*J7)+(N$2*J6)+(N$3*J5)+(N$4*J4)+(N$5*J3)+(N$6*J2)+(N$7*J1)) + $I$4</f>
        <v>508.42373021253854</v>
      </c>
      <c r="P7">
        <f t="shared" si="3"/>
        <v>49842.512691574018</v>
      </c>
      <c r="Q7">
        <f t="shared" si="4"/>
        <v>1302.5126915740184</v>
      </c>
      <c r="R7">
        <f t="shared" si="5"/>
        <v>1696539.311711394</v>
      </c>
      <c r="S7">
        <f t="shared" si="6"/>
        <v>1696539.311711394</v>
      </c>
      <c r="T7">
        <f t="shared" si="7"/>
        <v>38860463.212179013</v>
      </c>
      <c r="U7">
        <f t="shared" si="8"/>
        <v>4.2040741388146147E-4</v>
      </c>
      <c r="V7">
        <f>I$13*((U$1*J7)+(U$2*J6)+(U$3*J5)+(U$4*J4)+(U$5*J3)+(U$6*J2)+(U$7*J1))+$I$4</f>
        <v>72.168479561751383</v>
      </c>
    </row>
    <row r="8" spans="1:22" x14ac:dyDescent="0.5">
      <c r="A8">
        <v>785.510009765625</v>
      </c>
      <c r="B8">
        <v>24</v>
      </c>
      <c r="D8">
        <v>789.35601806640625</v>
      </c>
      <c r="E8">
        <v>28070</v>
      </c>
      <c r="F8" t="s">
        <v>30</v>
      </c>
      <c r="G8" s="11">
        <v>1.9999999552965164E-2</v>
      </c>
      <c r="H8" s="21" t="s">
        <v>436</v>
      </c>
      <c r="I8" s="21">
        <v>0.3408472545672846</v>
      </c>
      <c r="J8">
        <f>'hidden params'!J8</f>
        <v>2.9654445356787595E-4</v>
      </c>
      <c r="K8">
        <f t="shared" si="0"/>
        <v>7</v>
      </c>
      <c r="L8">
        <f t="shared" si="1"/>
        <v>1.5577413318401626E-2</v>
      </c>
      <c r="M8">
        <f>I$7*((L$1*J8)+(L$2*J7)+(L$3*J6)+(L$4*J5)+(L$5*J4)+(L$6*J3)+(L$7*J2)+(L$8*J1)) + $I$4</f>
        <v>25534.945848777006</v>
      </c>
      <c r="N8">
        <f t="shared" si="2"/>
        <v>6.3683998068273226E-2</v>
      </c>
      <c r="O8">
        <f>I$10*((N$1*J8)+(N$2*J7)+(N$3*J6)+(N$4*J5)+(N$5*J4)+(N$6*J3)+(N$7*J2)+(N$8*J1)) + $I$4</f>
        <v>1464.2470683841134</v>
      </c>
      <c r="P8">
        <f t="shared" si="3"/>
        <v>27463.306358901369</v>
      </c>
      <c r="Q8">
        <f t="shared" si="4"/>
        <v>-606.69364109863091</v>
      </c>
      <c r="R8">
        <f t="shared" si="5"/>
        <v>368077.17414951435</v>
      </c>
      <c r="S8">
        <f t="shared" si="6"/>
        <v>368077.17414951435</v>
      </c>
      <c r="T8">
        <f t="shared" si="7"/>
        <v>20156163.176731929</v>
      </c>
      <c r="U8">
        <f t="shared" si="8"/>
        <v>2.6220402036279148E-3</v>
      </c>
      <c r="V8">
        <f>I$13*((U$1*J8)+(U$2*J7)+(U$3*J6)+(U$4*J5)+(U$5*J4)+(U$6*J3)+(U$7*J2)+(U$8*J1))+$I$4</f>
        <v>464.11344174024873</v>
      </c>
    </row>
    <row r="9" spans="1:22" x14ac:dyDescent="0.5">
      <c r="A9">
        <v>785.52197265625</v>
      </c>
      <c r="B9">
        <v>33</v>
      </c>
      <c r="D9">
        <v>789.8590087890625</v>
      </c>
      <c r="E9">
        <v>16580</v>
      </c>
      <c r="F9" t="s">
        <v>31</v>
      </c>
      <c r="G9">
        <v>6</v>
      </c>
      <c r="H9" t="s">
        <v>442</v>
      </c>
      <c r="I9">
        <f>I3*I8</f>
        <v>3.3284277476064146</v>
      </c>
      <c r="J9">
        <f>'hidden params'!J9</f>
        <v>4.9062092495307995E-5</v>
      </c>
      <c r="K9">
        <f t="shared" si="0"/>
        <v>8</v>
      </c>
      <c r="L9">
        <f t="shared" si="1"/>
        <v>2.7841924513650083E-3</v>
      </c>
      <c r="M9">
        <f>I$7*((L$1*J9)+(L$2*J8)+(L$3*J7)+(L$4*J6)+(L$5*J5)+(L$6*J4)+(L$7*J3)+(L$8*J2)+(L$9*J1)) + $I$4</f>
        <v>10774.323795047163</v>
      </c>
      <c r="N9">
        <f t="shared" si="2"/>
        <v>0.13033129374965904</v>
      </c>
      <c r="O9">
        <f>I$10*((N$1*J9)+(N$2*J8)+(N$3*J7)+(N$4*J6)+(N$5*J5)+(N$6*J4)+(N$7*J3)+(N$8*J2)+(N$9*J1)) + $I$4</f>
        <v>3277.8136694859918</v>
      </c>
      <c r="P9">
        <f t="shared" si="3"/>
        <v>16347.20071357131</v>
      </c>
      <c r="Q9">
        <f t="shared" si="4"/>
        <v>-232.79928642868981</v>
      </c>
      <c r="R9">
        <f t="shared" si="5"/>
        <v>54195.507761707158</v>
      </c>
      <c r="S9">
        <f t="shared" si="6"/>
        <v>54195.507761707158</v>
      </c>
      <c r="T9">
        <f t="shared" si="7"/>
        <v>8510196.7131283619</v>
      </c>
      <c r="U9">
        <f t="shared" si="8"/>
        <v>1.2463819600620114E-2</v>
      </c>
      <c r="V9">
        <f>I$13*((U$1*J9)+(U$2*J8)+(U$3*J7)+(U$4*J6)+(U$5*J5)+(U$6*J4)+(U$7*J3)+(U$8*J2)+(U$9*J1))+$I$4</f>
        <v>2295.0632490381563</v>
      </c>
    </row>
    <row r="10" spans="1:22" x14ac:dyDescent="0.5">
      <c r="A10">
        <v>785.53399658203125</v>
      </c>
      <c r="B10">
        <v>52.5</v>
      </c>
      <c r="D10">
        <v>790.36199951171875</v>
      </c>
      <c r="E10">
        <v>17790</v>
      </c>
      <c r="F10" s="2" t="s">
        <v>22</v>
      </c>
      <c r="G10">
        <v>786.04229736328125</v>
      </c>
      <c r="H10" s="22" t="s">
        <v>450</v>
      </c>
      <c r="I10" s="22">
        <v>17141.436227040656</v>
      </c>
      <c r="J10">
        <f>'hidden params'!J10</f>
        <v>7.4618768218493286E-6</v>
      </c>
      <c r="K10">
        <f t="shared" si="0"/>
        <v>9</v>
      </c>
      <c r="L10">
        <f t="shared" si="1"/>
        <v>2.8236729237793268E-4</v>
      </c>
      <c r="M10">
        <f>I$7*((L1*J$10)+(L2*J$9)+(L3*J$8)+(L4*J$7)+(L5*J$6)+(L6*J$5)+(L7*J$4)+(L8*J$3)+(L9*J$2)+(L10*J$1)) + $I$4</f>
        <v>3791.3268874167115</v>
      </c>
      <c r="N10">
        <f t="shared" si="2"/>
        <v>0.20198667386175392</v>
      </c>
      <c r="O10">
        <f>I$10*((N1*J$10)+(N2*J$9)+(N3*J$8)+(N4*J$7)+(N5*J$6)+(N6*J$5)+(N7*J$4)+(N8*J$3)+(N9*J$2)+(N10*J$1)) + $I$4</f>
        <v>5719.0388153932317</v>
      </c>
      <c r="P10">
        <f t="shared" si="3"/>
        <v>18219.653416991699</v>
      </c>
      <c r="Q10">
        <f t="shared" si="4"/>
        <v>429.65341699169949</v>
      </c>
      <c r="R10">
        <f t="shared" si="5"/>
        <v>184602.0587326432</v>
      </c>
      <c r="S10">
        <f t="shared" si="6"/>
        <v>184602.0587326432</v>
      </c>
      <c r="T10">
        <f t="shared" si="7"/>
        <v>2996520.699541213</v>
      </c>
      <c r="U10">
        <f t="shared" si="8"/>
        <v>4.486612768369528E-2</v>
      </c>
      <c r="V10">
        <f>I$13*((U1*J$10)+(U2*J$9)+(U3*J$8)+(U4*J$7)+(U5*J$6)+(U6*J$5)+(U7*J$4)+(U8*J$3)+(U9*J$2)+(U10*J$1)) + $I$4</f>
        <v>8709.2877141817535</v>
      </c>
    </row>
    <row r="11" spans="1:22" x14ac:dyDescent="0.5">
      <c r="A11">
        <v>785.5460205078125</v>
      </c>
      <c r="B11">
        <v>49</v>
      </c>
      <c r="D11">
        <v>790.86602783203125</v>
      </c>
      <c r="E11">
        <v>34150</v>
      </c>
      <c r="F11" s="2" t="s">
        <v>32</v>
      </c>
      <c r="G11">
        <v>793.978515625</v>
      </c>
      <c r="H11" s="22" t="s">
        <v>451</v>
      </c>
      <c r="I11" s="22">
        <v>0.70795271380682923</v>
      </c>
      <c r="J11">
        <f>'hidden params'!J11</f>
        <v>1.052564504578221E-6</v>
      </c>
      <c r="K11">
        <f t="shared" si="0"/>
        <v>10</v>
      </c>
      <c r="L11">
        <f t="shared" si="1"/>
        <v>1.1172233446333515E-5</v>
      </c>
      <c r="M11">
        <f>I$7*((L1*J$11)+(L2*J$10)+(L3*J$9)+(L4*J$8)+(L5*J$7)+(L6*J$6)+(L7*J$5)+(L8*J$4)+(L9*J$3)+(L10*J$2)+(L11*J$1)) + $I$4</f>
        <v>1137.734838690239</v>
      </c>
      <c r="N11">
        <f t="shared" si="2"/>
        <v>0.23277033415379944</v>
      </c>
      <c r="O11">
        <f>I$10*((N1*J$11)+(N2*J$10)+(N3*J$9)+(N4*J$8)+(N5*J$10)+(N6*J$6)+(N7*J$5)+(N8*J$4)+(N9*J$3)+(N10*J$2)+(N11*J$1)) + $I$4</f>
        <v>7755.98044138981</v>
      </c>
      <c r="P11">
        <f t="shared" si="3"/>
        <v>33992.28625712893</v>
      </c>
      <c r="Q11">
        <f t="shared" si="4"/>
        <v>-157.71374287107028</v>
      </c>
      <c r="R11">
        <f t="shared" si="5"/>
        <v>24873.62469040207</v>
      </c>
      <c r="S11">
        <f t="shared" si="6"/>
        <v>24873.62469040207</v>
      </c>
      <c r="T11">
        <f t="shared" si="7"/>
        <v>899795.83260106621</v>
      </c>
      <c r="U11">
        <f t="shared" si="8"/>
        <v>0.12009278669034956</v>
      </c>
      <c r="V11">
        <f>I$13*((U1*J$11)+(U2*J$10)+(U3*J$9)+(U4*J$8)+(U5*J$10)+(U6*J$6)+(U7*J$5)+(U8*J$4)+(U9*J$3)+(U10*J$2)+(U11*J$1)) + $I$4</f>
        <v>25098.570977048883</v>
      </c>
    </row>
    <row r="12" spans="1:22" x14ac:dyDescent="0.5">
      <c r="A12">
        <v>785.55902099609375</v>
      </c>
      <c r="B12">
        <v>42.25</v>
      </c>
      <c r="D12">
        <v>791.3690185546875</v>
      </c>
      <c r="E12">
        <v>62220</v>
      </c>
      <c r="F12" t="s">
        <v>33</v>
      </c>
      <c r="G12" t="s">
        <v>34</v>
      </c>
      <c r="H12" t="s">
        <v>455</v>
      </c>
      <c r="I12">
        <f>I11*I22</f>
        <v>9.7371402359160655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297.0477050938299</v>
      </c>
      <c r="N12">
        <f t="shared" si="2"/>
        <v>0.19256330242741629</v>
      </c>
      <c r="O12">
        <f>I$10*((N1*J$12)+(N2*J$11)+(N3*J$10)+(N4*J$9)+(N5*J$8)+(N6*J$10)+(N7*J$6)+(N8*J$5)+(N9*J$4)+(N10*J$3)+(N11*J$2)+(N12*J$1)) + $I$4</f>
        <v>8117.9961826981471</v>
      </c>
      <c r="P12">
        <f t="shared" si="3"/>
        <v>62251.127350381517</v>
      </c>
      <c r="Q12">
        <f t="shared" si="4"/>
        <v>31.127350381517317</v>
      </c>
      <c r="R12">
        <f t="shared" si="5"/>
        <v>968.91194177374632</v>
      </c>
      <c r="S12">
        <f t="shared" si="6"/>
        <v>968.91194177374632</v>
      </c>
      <c r="T12">
        <f t="shared" si="7"/>
        <v>235074.35084402643</v>
      </c>
      <c r="U12">
        <f t="shared" si="8"/>
        <v>0.23075772042845888</v>
      </c>
      <c r="V12">
        <f>I$13*((U1*J$12)+(U2*J$11)+(U3*J$10)+(U4*J$9)+(U5*J$8)+(U6*J$10)+(U7*J$6)+(U8*J$5)+(U9*J$4)+(U10*J$3)+(U11*J$2)+(U12*J$1)) + $I$4</f>
        <v>53836.083462589537</v>
      </c>
    </row>
    <row r="13" spans="1:22" x14ac:dyDescent="0.5">
      <c r="A13">
        <v>785.57098388671875</v>
      </c>
      <c r="B13">
        <v>49.25</v>
      </c>
      <c r="D13">
        <v>791.87298583984375</v>
      </c>
      <c r="E13">
        <v>90070</v>
      </c>
      <c r="F13">
        <v>9186</v>
      </c>
      <c r="H13" s="23" t="s">
        <v>511</v>
      </c>
      <c r="I13" s="23">
        <v>155770.96457048817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68.634512405178342</v>
      </c>
      <c r="N13">
        <f t="shared" si="2"/>
        <v>0.10712678503099948</v>
      </c>
      <c r="O13">
        <f>I$10*((N1*J$13)+(N2*J$12)+(N3*J$11)+(N4*J$10)+(N5*J$9)+(N6*J$8)+(N7*J$10)+(N8*J$6)+(N9*J$5)+(N10*J$4)+(N11*J$3)+(N12*J$2)+(N13*J$1)) + $I$4</f>
        <v>6496.049437098769</v>
      </c>
      <c r="P13">
        <f t="shared" si="3"/>
        <v>89806.587225833326</v>
      </c>
      <c r="Q13">
        <f t="shared" si="4"/>
        <v>-263.41277416667435</v>
      </c>
      <c r="R13">
        <f t="shared" si="5"/>
        <v>69386.289594183385</v>
      </c>
      <c r="S13">
        <f t="shared" si="6"/>
        <v>69386.289594183385</v>
      </c>
      <c r="T13">
        <f t="shared" si="7"/>
        <v>54349.816269950366</v>
      </c>
      <c r="U13">
        <f t="shared" si="8"/>
        <v>0.29817704632011455</v>
      </c>
      <c r="V13">
        <f>I$13*((U1*J$13)+(U2*J$12)+(U3*J$11)+(U4*J$10)+(U5*J$9)+(U6*J$8)+(U7*J$10)+(U8*J$6)+(U9*J$5)+(U10*J$4)+(U11*J$3)+(U12*J$2)+(U13*J$1)) + $I$4</f>
        <v>83241.90327632938</v>
      </c>
    </row>
    <row r="14" spans="1:22" x14ac:dyDescent="0.5">
      <c r="A14">
        <v>785.5830078125</v>
      </c>
      <c r="B14">
        <v>53.25</v>
      </c>
      <c r="D14">
        <v>792.37701416015625</v>
      </c>
      <c r="E14">
        <v>91860</v>
      </c>
      <c r="F14">
        <v>9186</v>
      </c>
      <c r="H14" s="23" t="s">
        <v>512</v>
      </c>
      <c r="I14" s="23">
        <v>0.84918108448838314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14.234742134850807</v>
      </c>
      <c r="N14">
        <f t="shared" si="2"/>
        <v>3.5036515541561696E-2</v>
      </c>
      <c r="O14">
        <f>I$10*((N1*J$14)+(N2*J$13)+(N3*J$12)+(N4*J$11)+(N5*J$10)+(N6*J$9)+(N7*J$8)+(N8*J$10)+(N9*J$6)+(N10*J$5)+(N11*J$4)+(N12*J$3)+(N13*J$2)+(N14*J$1)) + $I$4</f>
        <v>3945.3605724886047</v>
      </c>
      <c r="P14">
        <f t="shared" si="3"/>
        <v>92556.605556825903</v>
      </c>
      <c r="Q14">
        <f t="shared" si="4"/>
        <v>696.60555682590348</v>
      </c>
      <c r="R14">
        <f t="shared" si="5"/>
        <v>485259.30180072703</v>
      </c>
      <c r="S14">
        <f t="shared" si="6"/>
        <v>485259.30180072703</v>
      </c>
      <c r="T14">
        <f t="shared" si="7"/>
        <v>11279.28247015285</v>
      </c>
      <c r="U14">
        <f t="shared" si="8"/>
        <v>0.22651161009052209</v>
      </c>
      <c r="V14">
        <f>I$13*((U1*J$14)+(U2*J$13)+(U3*J$12)+(U4*J$11)+(U5*J$10)+(U6*J$9)+(U7*J$8)+(U8*J$10)+(U9*J$6)+(U10*J$5)+(U11*J$4)+(U12*J$3)+(U13*J$2)+(U14*J$1)) + $I$4</f>
        <v>88597.01024220245</v>
      </c>
    </row>
    <row r="15" spans="1:22" x14ac:dyDescent="0.5">
      <c r="A15">
        <v>785.594970703125</v>
      </c>
      <c r="B15">
        <v>40</v>
      </c>
      <c r="D15">
        <v>792.8809814453125</v>
      </c>
      <c r="E15">
        <v>64510</v>
      </c>
      <c r="H15" t="s">
        <v>510</v>
      </c>
      <c r="I15">
        <f>I14*I23</f>
        <v>11.679586989487591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2.6812471077659485</v>
      </c>
      <c r="N15">
        <f t="shared" si="2"/>
        <v>4.573846846617608E-3</v>
      </c>
      <c r="O15">
        <f>I$10*((N1*J$15)+(N2*J$14)+(N3*J$13)+(N4*J$12)+(N5*J$11)+(N6*J$10)+(N7*J$9)+(N8*J$8)+(N9*J$10)+(N10*J$6)+(N11*J$5)+(N12*J$4)+(N13*J$3)+(N14*J$2)+(N15*J$1)) + $I$4</f>
        <v>1826.5942735809281</v>
      </c>
      <c r="P15">
        <f t="shared" si="3"/>
        <v>63400.342558040342</v>
      </c>
      <c r="Q15">
        <f t="shared" si="4"/>
        <v>-1109.6574419596582</v>
      </c>
      <c r="R15">
        <f t="shared" si="5"/>
        <v>1231339.6384964522</v>
      </c>
      <c r="S15">
        <f t="shared" si="6"/>
        <v>1231339.6384964522</v>
      </c>
      <c r="T15">
        <f t="shared" si="7"/>
        <v>2125.9098383028709</v>
      </c>
      <c r="U15">
        <f t="shared" si="8"/>
        <v>6.868226352906627E-2</v>
      </c>
      <c r="V15">
        <f>I$13*((U1*J$15)+(U2*J$14)+(U3*J$13)+(U4*J$12)+(U5*J$11)+(U6*J$10)+(U7*J$9)+(U8*J$8)+(U9*J$10)+(U10*J$6)+(U11*J$5)+(U12*J$4)+(U13*J$3)+(U14*J$2)+(U15*J$1)) + $I$4</f>
        <v>61571.067037351648</v>
      </c>
    </row>
    <row r="16" spans="1:22" x14ac:dyDescent="0.5">
      <c r="A16">
        <v>785.60699462890625</v>
      </c>
      <c r="B16">
        <v>20.75</v>
      </c>
      <c r="D16">
        <v>793.385009765625</v>
      </c>
      <c r="E16">
        <v>28740</v>
      </c>
      <c r="F16">
        <v>27242764.664636824</v>
      </c>
      <c r="H16" t="s">
        <v>452</v>
      </c>
      <c r="I16">
        <f>I7/(I7+I10+I13)</f>
        <v>0.49455930763690154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0.46313653453081854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664.78959975093937</v>
      </c>
      <c r="P16">
        <f t="shared" si="3"/>
        <v>29644.086449285387</v>
      </c>
      <c r="Q16">
        <f t="shared" si="4"/>
        <v>904.08644928538706</v>
      </c>
      <c r="R16">
        <f t="shared" si="5"/>
        <v>817372.30778145872</v>
      </c>
      <c r="S16">
        <f t="shared" si="6"/>
        <v>817372.30778145872</v>
      </c>
      <c r="T16">
        <f t="shared" si="7"/>
        <v>367.44558397155117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28978.833712999916</v>
      </c>
    </row>
    <row r="17" spans="1:22" x14ac:dyDescent="0.5">
      <c r="A17">
        <v>785.6199951171875</v>
      </c>
      <c r="B17">
        <v>21.75</v>
      </c>
      <c r="D17">
        <v>793.88897705078125</v>
      </c>
      <c r="E17">
        <v>10460</v>
      </c>
      <c r="F17">
        <v>1636649267.4752913</v>
      </c>
      <c r="H17" t="s">
        <v>453</v>
      </c>
      <c r="I17">
        <f>I10/(I10+I7+I13)</f>
        <v>5.0106177201474311E-2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7.394717558617947E-2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195.92169121999402</v>
      </c>
      <c r="P17">
        <f t="shared" si="3"/>
        <v>10522.401440306408</v>
      </c>
      <c r="Q17">
        <f t="shared" si="4"/>
        <v>62.401440306408404</v>
      </c>
      <c r="R17">
        <f t="shared" si="5"/>
        <v>3893.9397523142511</v>
      </c>
      <c r="S17">
        <f t="shared" si="6"/>
        <v>3893.9397523142511</v>
      </c>
      <c r="T17">
        <f t="shared" si="7"/>
        <v>58.705847581906525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10326.405801910829</v>
      </c>
    </row>
    <row r="18" spans="1:22" x14ac:dyDescent="0.5">
      <c r="A18">
        <v>785.63201904296875</v>
      </c>
      <c r="B18">
        <v>70.25</v>
      </c>
      <c r="D18">
        <v>794.3809814453125</v>
      </c>
      <c r="E18">
        <v>3458</v>
      </c>
      <c r="F18">
        <v>23301867.670278393</v>
      </c>
      <c r="H18" t="s">
        <v>508</v>
      </c>
      <c r="I18">
        <f>I13/(I13+I10+I7)</f>
        <v>0.45533451516162415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1.0979585042147974E-2</v>
      </c>
      <c r="N18">
        <f t="shared" si="2"/>
        <v>0</v>
      </c>
      <c r="O18">
        <f t="shared" si="10"/>
        <v>46.71526237651311</v>
      </c>
      <c r="P18">
        <f t="shared" si="3"/>
        <v>2992.1180050646444</v>
      </c>
      <c r="Q18">
        <f t="shared" si="4"/>
        <v>-465.88199493535558</v>
      </c>
      <c r="R18">
        <f t="shared" si="5"/>
        <v>217046.03320494667</v>
      </c>
      <c r="S18">
        <f t="shared" si="6"/>
        <v>217046.03320494667</v>
      </c>
      <c r="T18">
        <f t="shared" si="7"/>
        <v>8.7219735416437807</v>
      </c>
      <c r="U18">
        <f t="shared" si="8"/>
        <v>0</v>
      </c>
      <c r="V18">
        <f t="shared" si="11"/>
        <v>2945.391763103089</v>
      </c>
    </row>
    <row r="19" spans="1:22" x14ac:dyDescent="0.5">
      <c r="A19">
        <v>785.64398193359375</v>
      </c>
      <c r="B19">
        <v>113.30000305175781</v>
      </c>
      <c r="D19">
        <f>D18 + (1/$G$6)</f>
        <v>794.8809814453125</v>
      </c>
      <c r="E19">
        <v>0</v>
      </c>
      <c r="H19" t="s">
        <v>441</v>
      </c>
      <c r="I19">
        <v>63.200888159255349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1.5187641813079994E-3</v>
      </c>
      <c r="N19">
        <f t="shared" si="2"/>
        <v>0</v>
      </c>
      <c r="O19">
        <f t="shared" si="10"/>
        <v>8.7315742985156692</v>
      </c>
      <c r="P19">
        <f t="shared" si="3"/>
        <v>672.4149266426349</v>
      </c>
      <c r="Q19">
        <f t="shared" si="4"/>
        <v>672.4149266426349</v>
      </c>
      <c r="R19">
        <f t="shared" si="5"/>
        <v>452141.83357182005</v>
      </c>
      <c r="S19">
        <f t="shared" si="6"/>
        <v>452141.83357182005</v>
      </c>
      <c r="T19">
        <f t="shared" si="7"/>
        <v>1.207236763022089</v>
      </c>
      <c r="U19">
        <f t="shared" si="8"/>
        <v>0</v>
      </c>
      <c r="V19">
        <f t="shared" si="11"/>
        <v>663.68183357993792</v>
      </c>
    </row>
    <row r="20" spans="1:22" x14ac:dyDescent="0.5">
      <c r="A20">
        <v>785.656005859375</v>
      </c>
      <c r="B20">
        <v>82.75</v>
      </c>
      <c r="D20">
        <f>D19 + (1/$G$6)</f>
        <v>795.3809814453125</v>
      </c>
      <c r="E20">
        <v>0</v>
      </c>
      <c r="F20">
        <v>0.3031700459627571</v>
      </c>
      <c r="H20" t="s">
        <v>447</v>
      </c>
      <c r="I20">
        <f>'hidden params'!I20</f>
        <v>0.86622543507064709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1.9375418197796222E-4</v>
      </c>
      <c r="N20">
        <f t="shared" si="2"/>
        <v>0</v>
      </c>
      <c r="O20">
        <f t="shared" si="10"/>
        <v>1.3726357362497297</v>
      </c>
      <c r="P20">
        <f t="shared" si="3"/>
        <v>103.00543441471096</v>
      </c>
      <c r="Q20">
        <f t="shared" si="4"/>
        <v>103.00543441471096</v>
      </c>
      <c r="R20">
        <f t="shared" si="5"/>
        <v>10610.119518963322</v>
      </c>
      <c r="S20">
        <f t="shared" si="6"/>
        <v>10610.119518963322</v>
      </c>
      <c r="T20">
        <f t="shared" si="7"/>
        <v>0.15410839142076527</v>
      </c>
      <c r="U20">
        <f t="shared" si="8"/>
        <v>0</v>
      </c>
      <c r="V20">
        <f t="shared" si="11"/>
        <v>101.63260492427925</v>
      </c>
    </row>
    <row r="21" spans="1:22" x14ac:dyDescent="0.5">
      <c r="A21">
        <v>785.66900634765625</v>
      </c>
      <c r="B21">
        <v>72.75</v>
      </c>
      <c r="D21">
        <f>D20 + (1/$G$6)</f>
        <v>795.8809814453125</v>
      </c>
      <c r="E21">
        <v>0</v>
      </c>
      <c r="F21">
        <v>0.84049440813497767</v>
      </c>
      <c r="H21" t="s">
        <v>448</v>
      </c>
      <c r="I21">
        <f>'hidden params'!I21</f>
        <v>13.753941147222903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9"/>
        <v>2.1946253983339527E-5</v>
      </c>
      <c r="N21">
        <f t="shared" si="2"/>
        <v>0</v>
      </c>
      <c r="O21">
        <f t="shared" si="10"/>
        <v>0.29812617761918747</v>
      </c>
      <c r="P21">
        <f t="shared" si="3"/>
        <v>13.408951183420008</v>
      </c>
      <c r="Q21">
        <f t="shared" si="4"/>
        <v>13.408951183420008</v>
      </c>
      <c r="R21">
        <f t="shared" si="5"/>
        <v>179.79997183934083</v>
      </c>
      <c r="S21">
        <f t="shared" si="6"/>
        <v>179.79997183934083</v>
      </c>
      <c r="T21">
        <f t="shared" si="7"/>
        <v>1.7466606159308361E-2</v>
      </c>
      <c r="U21">
        <f t="shared" si="8"/>
        <v>0</v>
      </c>
      <c r="V21">
        <f t="shared" si="11"/>
        <v>13.110803059546837</v>
      </c>
    </row>
    <row r="22" spans="1:22" x14ac:dyDescent="0.5">
      <c r="A22">
        <v>785.6810302734375</v>
      </c>
      <c r="B22">
        <v>90.75</v>
      </c>
      <c r="E22">
        <v>0</v>
      </c>
      <c r="F22">
        <v>171873.44750702268</v>
      </c>
      <c r="H22" s="22" t="s">
        <v>454</v>
      </c>
      <c r="I22" s="22">
        <v>13.753941535949709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2.0221042109702283E-6</v>
      </c>
      <c r="N22">
        <f t="shared" si="2"/>
        <v>0</v>
      </c>
      <c r="O22">
        <f t="shared" si="10"/>
        <v>7.050892311055558E-2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5.2908811173181816</v>
      </c>
    </row>
    <row r="23" spans="1:22" x14ac:dyDescent="0.5">
      <c r="A23">
        <v>785.6929931640625</v>
      </c>
      <c r="B23">
        <v>55</v>
      </c>
      <c r="E23">
        <v>0</v>
      </c>
      <c r="F23">
        <v>11.103557522136777</v>
      </c>
      <c r="H23" s="23" t="s">
        <v>509</v>
      </c>
      <c r="I23" s="23">
        <v>13.753941535949707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1.2796266023795109E-7</v>
      </c>
      <c r="N23">
        <f t="shared" si="2"/>
        <v>0</v>
      </c>
      <c r="O23">
        <f t="shared" si="10"/>
        <v>1.0793757717727174E-2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0.84239268686828372</v>
      </c>
    </row>
    <row r="24" spans="1:22" x14ac:dyDescent="0.5">
      <c r="A24">
        <v>785.70501708984375</v>
      </c>
      <c r="B24">
        <v>26.5</v>
      </c>
      <c r="E24">
        <v>0</v>
      </c>
      <c r="F24">
        <v>13.753941147222903</v>
      </c>
      <c r="H24" t="s">
        <v>443</v>
      </c>
      <c r="I24">
        <v>26631908155.605354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3.7840824752863422E-9</v>
      </c>
      <c r="N24">
        <f t="shared" si="2"/>
        <v>0</v>
      </c>
      <c r="O24">
        <f t="shared" si="10"/>
        <v>1.5362658669017505E-3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0.12406446927574404</v>
      </c>
    </row>
    <row r="25" spans="1:22" x14ac:dyDescent="0.5">
      <c r="A25">
        <v>785.718017578125</v>
      </c>
      <c r="B25">
        <v>59.5</v>
      </c>
      <c r="E25">
        <v>0</v>
      </c>
      <c r="H25" t="s">
        <v>449</v>
      </c>
      <c r="I25">
        <v>26217095935.259373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2.0382106304449321E-4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1.7020485443745962E-2</v>
      </c>
    </row>
    <row r="26" spans="1:22" x14ac:dyDescent="0.5">
      <c r="A26">
        <v>785.72998046875</v>
      </c>
      <c r="B26">
        <v>97.25</v>
      </c>
      <c r="E26">
        <v>0</v>
      </c>
      <c r="H26" t="s">
        <v>507</v>
      </c>
      <c r="I26">
        <v>28509537.109440122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2.4819079516819342E-5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2.1800515787701378E-3</v>
      </c>
    </row>
    <row r="27" spans="1:22" x14ac:dyDescent="0.5">
      <c r="A27">
        <v>785.74200439453125</v>
      </c>
      <c r="B27">
        <v>84</v>
      </c>
      <c r="E27">
        <v>0</v>
      </c>
      <c r="H27" t="s">
        <v>470</v>
      </c>
      <c r="I27">
        <f xml:space="preserve"> 1 + 1.5*EXP(-(I22 * 0.000239 * I19))</f>
        <v>2.2186109596669032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2.5430152769939368E-6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2.5358766168464457E-4</v>
      </c>
    </row>
    <row r="28" spans="1:22" x14ac:dyDescent="0.5">
      <c r="A28">
        <v>785.7540283203125</v>
      </c>
      <c r="B28">
        <v>53.75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0.84358697509966674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1.5695498010035265E-7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2.1417924499566537E-5</v>
      </c>
    </row>
    <row r="29" spans="1:22" x14ac:dyDescent="0.5">
      <c r="A29">
        <v>785.76702880859375</v>
      </c>
      <c r="B29">
        <v>99.5</v>
      </c>
      <c r="H29" t="s">
        <v>471</v>
      </c>
      <c r="I29">
        <f>(I25-I26)/I26</f>
        <v>918.590375480994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289.5</v>
      </c>
      <c r="H30" t="s">
        <v>513</v>
      </c>
      <c r="I30">
        <f>(I26-I6)/I6</f>
        <v>1.5881425228784847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575.29998779296875</v>
      </c>
      <c r="H31" t="s">
        <v>472</v>
      </c>
      <c r="I31">
        <f>(0.25* 0.0058*I22*I19)*EXP(-((I17-0.5)^2)/(2*((0.174318)^2)))</f>
        <v>4.5093441558380853E-2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1002</v>
      </c>
      <c r="H32" t="s">
        <v>495</v>
      </c>
      <c r="I32">
        <f xml:space="preserve"> 1/ (0.01 * $R$69)</f>
        <v>46.906019877128557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2029</v>
      </c>
      <c r="F33">
        <v>3458</v>
      </c>
      <c r="H33" t="s">
        <v>496</v>
      </c>
      <c r="I33">
        <f xml:space="preserve"> 1/ (0.01 * $R$72)</f>
        <v>4.3953027414738742E-2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3419</v>
      </c>
      <c r="H34" t="s">
        <v>517</v>
      </c>
      <c r="I34">
        <f xml:space="preserve"> 1/ (0.01 * $R$75)</f>
        <v>0.40171895800952012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3864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3030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1871</v>
      </c>
      <c r="G37" s="13" t="s">
        <v>458</v>
      </c>
      <c r="H37">
        <f>AVERAGE(K101:K110)</f>
        <v>3.005908501824432</v>
      </c>
      <c r="I37" s="19">
        <f>STDEV(K101:K110)</f>
        <v>0.47868382432339956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1079</v>
      </c>
      <c r="G38" s="13" t="s">
        <v>460</v>
      </c>
      <c r="H38">
        <f>AVERAGE(M101:M110)</f>
        <v>6.4101023005580187</v>
      </c>
      <c r="I38" s="19">
        <f>STDEV(M101:M110)</f>
        <v>3.3860324750944706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614.5</v>
      </c>
      <c r="G39" s="13" t="s">
        <v>462</v>
      </c>
      <c r="H39">
        <f>AVERAGE(O101:O110)</f>
        <v>11.740381705841383</v>
      </c>
      <c r="I39" s="19">
        <f>STDEV(O101:O110)</f>
        <v>0.45648169780470049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339</v>
      </c>
      <c r="G40" s="13" t="s">
        <v>504</v>
      </c>
      <c r="H40">
        <f>AVERAGE(Q101:Q110)</f>
        <v>0.35057391865116927</v>
      </c>
      <c r="I40" s="19">
        <f>STDEV(Q101:Q110)</f>
        <v>0.16870915381330417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214.80000305175781</v>
      </c>
      <c r="G41" s="13" t="s">
        <v>505</v>
      </c>
      <c r="H41">
        <f>AVERAGE(R101:R110)</f>
        <v>0.23903357012986284</v>
      </c>
      <c r="I41" s="19">
        <f>STDEV(R101:R110)</f>
        <v>9.4688175972721306E-2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148.80000305175781</v>
      </c>
      <c r="G42" s="16" t="s">
        <v>506</v>
      </c>
      <c r="H42" s="17">
        <f>AVERAGE(S101:S110)</f>
        <v>0.41039251121896791</v>
      </c>
      <c r="I42" s="20">
        <f>STDEV(S101:S110)</f>
        <v>0.13235143374841185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117.5</v>
      </c>
      <c r="F43">
        <v>63.200888159255349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102.80000305175781</v>
      </c>
      <c r="F44">
        <f xml:space="preserve"> $F$51 / 2</f>
        <v>63.200888159255349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82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56.75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26.25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23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80.5</v>
      </c>
    </row>
    <row r="50" spans="1:16" x14ac:dyDescent="0.5">
      <c r="A50">
        <v>786.02398681640625</v>
      </c>
      <c r="B50">
        <v>143</v>
      </c>
      <c r="E50" t="s">
        <v>437</v>
      </c>
      <c r="F50">
        <f>MEDIAN(F54:F76)</f>
        <v>103.75</v>
      </c>
    </row>
    <row r="51" spans="1:16" x14ac:dyDescent="0.5">
      <c r="A51">
        <v>786.0360107421875</v>
      </c>
      <c r="B51">
        <v>124</v>
      </c>
      <c r="E51" t="s">
        <v>438</v>
      </c>
      <c r="F51">
        <f>AVERAGE(F54:F76)</f>
        <v>126.4017763185107</v>
      </c>
    </row>
    <row r="52" spans="1:16" x14ac:dyDescent="0.5">
      <c r="A52">
        <v>786.0479736328125</v>
      </c>
      <c r="B52">
        <v>53.5</v>
      </c>
      <c r="E52" t="s">
        <v>439</v>
      </c>
      <c r="F52">
        <f>SUM(E$1:E$20)</f>
        <v>804312</v>
      </c>
    </row>
    <row r="53" spans="1:16" x14ac:dyDescent="0.5">
      <c r="A53">
        <v>786.05999755859375</v>
      </c>
      <c r="B53">
        <v>19.25</v>
      </c>
      <c r="E53" t="s">
        <v>440</v>
      </c>
      <c r="F53">
        <f>ABS(F52/F50)</f>
        <v>7752.4048192771088</v>
      </c>
    </row>
    <row r="54" spans="1:16" x14ac:dyDescent="0.5">
      <c r="A54">
        <v>786.072998046875</v>
      </c>
      <c r="B54">
        <v>35.75</v>
      </c>
      <c r="F54">
        <f>AVERAGE(B1:B10)</f>
        <v>53.880000305175784</v>
      </c>
    </row>
    <row r="55" spans="1:16" x14ac:dyDescent="0.5">
      <c r="A55">
        <v>786.08502197265625</v>
      </c>
      <c r="B55">
        <v>48</v>
      </c>
      <c r="F55">
        <v>48</v>
      </c>
    </row>
    <row r="56" spans="1:16" x14ac:dyDescent="0.5">
      <c r="A56">
        <v>786.09698486328125</v>
      </c>
      <c r="B56">
        <v>53</v>
      </c>
      <c r="F56">
        <v>92.5</v>
      </c>
    </row>
    <row r="57" spans="1:16" x14ac:dyDescent="0.5">
      <c r="A57">
        <v>786.1090087890625</v>
      </c>
      <c r="B57">
        <v>99</v>
      </c>
      <c r="F57">
        <v>95.25</v>
      </c>
    </row>
    <row r="58" spans="1:16" x14ac:dyDescent="0.5">
      <c r="A58">
        <v>786.12200927734375</v>
      </c>
      <c r="B58">
        <v>147</v>
      </c>
      <c r="F58">
        <v>256.5</v>
      </c>
    </row>
    <row r="59" spans="1:16" x14ac:dyDescent="0.5">
      <c r="A59">
        <v>786.13397216796875</v>
      </c>
      <c r="B59">
        <v>136</v>
      </c>
      <c r="F59">
        <v>208.30000305175781</v>
      </c>
    </row>
    <row r="60" spans="1:16" x14ac:dyDescent="0.5">
      <c r="A60">
        <v>786.14599609375</v>
      </c>
      <c r="B60">
        <v>116.5</v>
      </c>
      <c r="F60">
        <v>174.19999694824219</v>
      </c>
    </row>
    <row r="61" spans="1:16" x14ac:dyDescent="0.5">
      <c r="A61">
        <v>786.15802001953125</v>
      </c>
      <c r="B61">
        <v>106.5</v>
      </c>
      <c r="F61">
        <v>106</v>
      </c>
      <c r="I61" s="23"/>
    </row>
    <row r="62" spans="1:16" x14ac:dyDescent="0.5">
      <c r="A62">
        <v>786.1710205078125</v>
      </c>
      <c r="B62">
        <v>67.25</v>
      </c>
      <c r="F62">
        <v>145.19999694824219</v>
      </c>
      <c r="I62" s="23"/>
    </row>
    <row r="63" spans="1:16" x14ac:dyDescent="0.5">
      <c r="A63">
        <v>786.1829833984375</v>
      </c>
      <c r="B63">
        <v>51</v>
      </c>
      <c r="F63">
        <v>101.5</v>
      </c>
      <c r="I63" s="23"/>
    </row>
    <row r="64" spans="1:16" x14ac:dyDescent="0.5">
      <c r="A64">
        <v>786.19500732421875</v>
      </c>
      <c r="B64">
        <v>71.5</v>
      </c>
      <c r="F64">
        <v>99.75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75.5</v>
      </c>
      <c r="F65">
        <v>119.5</v>
      </c>
      <c r="I65" t="s">
        <v>488</v>
      </c>
      <c r="L65">
        <v>0.99974185840566565</v>
      </c>
      <c r="M65">
        <v>0.99915424705800748</v>
      </c>
      <c r="N65">
        <v>0.99992122584053367</v>
      </c>
      <c r="O65">
        <v>0.99948378344841393</v>
      </c>
      <c r="P65">
        <v>0.99913963908068981</v>
      </c>
    </row>
    <row r="66" spans="1:20" x14ac:dyDescent="0.5">
      <c r="A66">
        <v>786.218994140625</v>
      </c>
      <c r="B66">
        <v>68.75</v>
      </c>
      <c r="F66">
        <v>284.79998779296875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140.5</v>
      </c>
      <c r="F67">
        <v>193</v>
      </c>
      <c r="I67" t="s">
        <v>473</v>
      </c>
      <c r="J67">
        <v>9.7651593287202783</v>
      </c>
      <c r="K67">
        <v>1.0453402611536045</v>
      </c>
      <c r="L67">
        <v>9.341608365819333</v>
      </c>
      <c r="M67">
        <v>2.1788128296672284</v>
      </c>
      <c r="N67">
        <v>7.4875585563511136</v>
      </c>
      <c r="O67">
        <v>12.042760101089442</v>
      </c>
      <c r="P67">
        <v>7.4371006199985023E-7</v>
      </c>
      <c r="Q67" t="s">
        <v>481</v>
      </c>
      <c r="R67">
        <v>10.704794729556102</v>
      </c>
      <c r="S67">
        <v>2.8834579351822527E-4</v>
      </c>
      <c r="T67" t="s">
        <v>481</v>
      </c>
    </row>
    <row r="68" spans="1:20" x14ac:dyDescent="0.5">
      <c r="A68">
        <v>786.2440185546875</v>
      </c>
      <c r="B68">
        <v>249</v>
      </c>
      <c r="F68">
        <v>223.5</v>
      </c>
      <c r="I68" t="s">
        <v>474</v>
      </c>
      <c r="J68">
        <v>0.3408472545672846</v>
      </c>
      <c r="K68">
        <v>3.2086882271920726E-2</v>
      </c>
      <c r="L68">
        <v>10.622635495676079</v>
      </c>
      <c r="M68">
        <v>2.1788128296672284</v>
      </c>
      <c r="N68">
        <v>0.27093594380920177</v>
      </c>
      <c r="O68">
        <v>0.41075856532536742</v>
      </c>
      <c r="P68">
        <v>1.8576634833923629E-7</v>
      </c>
      <c r="Q68" t="s">
        <v>481</v>
      </c>
      <c r="R68">
        <v>9.4138596811219575</v>
      </c>
      <c r="S68">
        <v>7.9057008111391711E-5</v>
      </c>
      <c r="T68" t="s">
        <v>481</v>
      </c>
    </row>
    <row r="69" spans="1:20" x14ac:dyDescent="0.5">
      <c r="A69">
        <v>786.2559814453125</v>
      </c>
      <c r="B69">
        <v>269</v>
      </c>
      <c r="F69">
        <v>124.5</v>
      </c>
      <c r="I69" t="s">
        <v>475</v>
      </c>
      <c r="J69">
        <v>169189.85454148534</v>
      </c>
      <c r="K69">
        <v>3606.9966069319507</v>
      </c>
      <c r="L69">
        <v>46.906019877128557</v>
      </c>
      <c r="M69">
        <v>2.1788128296672284</v>
      </c>
      <c r="N69">
        <v>161330.88405773585</v>
      </c>
      <c r="O69">
        <v>177048.82502523484</v>
      </c>
      <c r="P69">
        <v>5.7609624833187615E-15</v>
      </c>
      <c r="Q69" t="s">
        <v>481</v>
      </c>
      <c r="R69">
        <v>2.1319225178762213</v>
      </c>
      <c r="S69">
        <v>3.391936110945957E-12</v>
      </c>
      <c r="T69" t="s">
        <v>481</v>
      </c>
    </row>
    <row r="70" spans="1:20" x14ac:dyDescent="0.5">
      <c r="A70">
        <v>786.26800537109375</v>
      </c>
      <c r="B70">
        <v>403.70001220703125</v>
      </c>
      <c r="F70">
        <v>120.80000305175781</v>
      </c>
      <c r="I70" t="s">
        <v>476</v>
      </c>
      <c r="J70">
        <v>13.753941535949709</v>
      </c>
      <c r="K70">
        <v>107.99069010352598</v>
      </c>
      <c r="L70">
        <v>0.12736228949703352</v>
      </c>
      <c r="M70">
        <v>2.1788128296672284</v>
      </c>
      <c r="N70">
        <v>-221.53755954623048</v>
      </c>
      <c r="O70">
        <v>249.0454426181299</v>
      </c>
      <c r="P70">
        <v>0.90076302056957114</v>
      </c>
      <c r="Q70" s="12" t="s">
        <v>487</v>
      </c>
      <c r="R70">
        <v>785.16176487490952</v>
      </c>
      <c r="S70">
        <v>0.99999999997810662</v>
      </c>
      <c r="T70" s="12" t="s">
        <v>487</v>
      </c>
    </row>
    <row r="71" spans="1:20" x14ac:dyDescent="0.5">
      <c r="A71">
        <v>786.281005859375</v>
      </c>
      <c r="B71">
        <v>754.5</v>
      </c>
      <c r="F71">
        <v>84</v>
      </c>
      <c r="I71" t="s">
        <v>477</v>
      </c>
      <c r="J71">
        <v>0.70795271380682923</v>
      </c>
      <c r="K71">
        <v>3.04471273469064</v>
      </c>
      <c r="L71">
        <v>0.23251872196040235</v>
      </c>
      <c r="M71">
        <v>2.1788128296672284</v>
      </c>
      <c r="N71">
        <v>-5.9259064551883291</v>
      </c>
      <c r="O71">
        <v>7.3418118828019878</v>
      </c>
      <c r="P71">
        <v>0.82005354880148307</v>
      </c>
      <c r="Q71" s="12" t="s">
        <v>487</v>
      </c>
      <c r="R71">
        <v>430.07289545067204</v>
      </c>
      <c r="S71">
        <v>0.99999999519893334</v>
      </c>
      <c r="T71" s="12" t="s">
        <v>487</v>
      </c>
    </row>
    <row r="72" spans="1:20" x14ac:dyDescent="0.5">
      <c r="A72">
        <v>786.29302978515625</v>
      </c>
      <c r="B72">
        <v>1085</v>
      </c>
      <c r="F72">
        <v>93.75</v>
      </c>
      <c r="I72" t="s">
        <v>478</v>
      </c>
      <c r="J72">
        <v>17141.436227040656</v>
      </c>
      <c r="K72">
        <v>389994.43804620911</v>
      </c>
      <c r="L72">
        <v>4.3953027414738735E-2</v>
      </c>
      <c r="M72">
        <v>2.1788128296672284</v>
      </c>
      <c r="N72">
        <v>-832583.44888690079</v>
      </c>
      <c r="O72">
        <v>866866.3213409821</v>
      </c>
      <c r="P72">
        <v>0.9656647682877566</v>
      </c>
      <c r="Q72" s="12" t="s">
        <v>487</v>
      </c>
      <c r="R72">
        <v>2275.1561355809376</v>
      </c>
      <c r="S72">
        <v>0.99999999999999845</v>
      </c>
      <c r="T72" s="12" t="s">
        <v>487</v>
      </c>
    </row>
    <row r="73" spans="1:20" x14ac:dyDescent="0.5">
      <c r="A73">
        <v>786.30499267578125</v>
      </c>
      <c r="B73">
        <v>2047</v>
      </c>
      <c r="F73">
        <v>25.75</v>
      </c>
      <c r="I73" t="s">
        <v>514</v>
      </c>
      <c r="J73">
        <v>13.753941535949707</v>
      </c>
      <c r="K73">
        <v>0.6564297026257091</v>
      </c>
      <c r="L73">
        <v>20.952649584462957</v>
      </c>
      <c r="M73">
        <v>2.1788128296672284</v>
      </c>
      <c r="N73">
        <v>12.323704078094169</v>
      </c>
      <c r="O73">
        <v>15.184178993805245</v>
      </c>
      <c r="P73">
        <v>8.0960560052815958E-11</v>
      </c>
      <c r="Q73" t="s">
        <v>481</v>
      </c>
      <c r="R73">
        <v>4.7726660820096525</v>
      </c>
      <c r="S73">
        <v>4.4285817379931032E-8</v>
      </c>
      <c r="T73" t="s">
        <v>481</v>
      </c>
    </row>
    <row r="74" spans="1:20" x14ac:dyDescent="0.5">
      <c r="A74">
        <v>786.3170166015625</v>
      </c>
      <c r="B74">
        <v>5885</v>
      </c>
      <c r="F74">
        <v>79.25</v>
      </c>
      <c r="I74" t="s">
        <v>515</v>
      </c>
      <c r="J74">
        <v>0.84918108448838314</v>
      </c>
      <c r="K74">
        <v>0.1086670338822006</v>
      </c>
      <c r="L74">
        <v>7.8145234497605713</v>
      </c>
      <c r="M74">
        <v>2.1788128296672284</v>
      </c>
      <c r="N74">
        <v>0.61241595690396111</v>
      </c>
      <c r="O74">
        <v>1.0859462120728052</v>
      </c>
      <c r="P74">
        <v>4.7765504558047792E-6</v>
      </c>
      <c r="Q74" t="s">
        <v>481</v>
      </c>
      <c r="R74">
        <v>12.796685638337152</v>
      </c>
      <c r="S74">
        <v>1.5652567635832178E-3</v>
      </c>
      <c r="T74" t="s">
        <v>481</v>
      </c>
    </row>
    <row r="75" spans="1:20" x14ac:dyDescent="0.5">
      <c r="A75">
        <v>786.33001708984375</v>
      </c>
      <c r="B75">
        <v>12660</v>
      </c>
      <c r="F75">
        <f>AVERAGE(B$794:B$804)</f>
        <v>50.909090909090907</v>
      </c>
      <c r="I75" t="s">
        <v>516</v>
      </c>
      <c r="J75">
        <v>155770.96457048817</v>
      </c>
      <c r="K75">
        <v>387761.0490237223</v>
      </c>
      <c r="L75">
        <v>0.40171895800952012</v>
      </c>
      <c r="M75">
        <v>2.1788128296672284</v>
      </c>
      <c r="N75">
        <v>-689087.78388762113</v>
      </c>
      <c r="O75">
        <v>1000629.7130285974</v>
      </c>
      <c r="P75">
        <v>0.69495328486821972</v>
      </c>
      <c r="Q75" s="12" t="s">
        <v>487</v>
      </c>
      <c r="R75">
        <v>248.93024838929847</v>
      </c>
      <c r="S75">
        <v>0.99999938977469094</v>
      </c>
      <c r="T75" s="12" t="s">
        <v>487</v>
      </c>
    </row>
    <row r="76" spans="1:20" x14ac:dyDescent="0.5">
      <c r="A76">
        <v>786.34197998046875</v>
      </c>
      <c r="B76">
        <v>17070</v>
      </c>
    </row>
    <row r="77" spans="1:20" x14ac:dyDescent="0.5">
      <c r="A77">
        <v>786.35400390625</v>
      </c>
      <c r="B77">
        <v>14610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8089</v>
      </c>
      <c r="I78">
        <f>MIN(I32:I34)</f>
        <v>4.3953027414738742E-2</v>
      </c>
      <c r="J78">
        <f>I30</f>
        <v>1.5881425228784847</v>
      </c>
      <c r="K78">
        <f>I28</f>
        <v>0.84358697509966674</v>
      </c>
    </row>
    <row r="79" spans="1:20" x14ac:dyDescent="0.5">
      <c r="A79">
        <v>786.3790283203125</v>
      </c>
      <c r="B79">
        <v>3067</v>
      </c>
      <c r="I79">
        <f>8</f>
        <v>8</v>
      </c>
      <c r="J79">
        <f>J80*2</f>
        <v>9.0186883116761707E-2</v>
      </c>
      <c r="K79">
        <v>2</v>
      </c>
    </row>
    <row r="80" spans="1:20" x14ac:dyDescent="0.5">
      <c r="A80">
        <v>786.3909912109375</v>
      </c>
      <c r="B80">
        <v>1039</v>
      </c>
      <c r="I80">
        <f>4</f>
        <v>4</v>
      </c>
      <c r="J80">
        <f>I31</f>
        <v>4.5093441558380853E-2</v>
      </c>
      <c r="K80">
        <v>1.5</v>
      </c>
    </row>
    <row r="81" spans="1:11" x14ac:dyDescent="0.5">
      <c r="A81">
        <v>786.40301513671875</v>
      </c>
      <c r="B81">
        <v>526.5</v>
      </c>
      <c r="I81">
        <f>2</f>
        <v>2</v>
      </c>
      <c r="J81">
        <f>J80/2</f>
        <v>2.2546720779190427E-2</v>
      </c>
      <c r="K81">
        <v>1</v>
      </c>
    </row>
    <row r="82" spans="1:11" x14ac:dyDescent="0.5">
      <c r="A82">
        <v>786.41497802734375</v>
      </c>
      <c r="B82">
        <v>352</v>
      </c>
    </row>
    <row r="83" spans="1:11" x14ac:dyDescent="0.5">
      <c r="A83">
        <v>786.427978515625</v>
      </c>
      <c r="B83">
        <v>223.69999694824219</v>
      </c>
    </row>
    <row r="84" spans="1:11" x14ac:dyDescent="0.5">
      <c r="A84">
        <v>786.44000244140625</v>
      </c>
      <c r="B84">
        <v>174.5</v>
      </c>
    </row>
    <row r="85" spans="1:11" x14ac:dyDescent="0.5">
      <c r="A85">
        <v>786.4520263671875</v>
      </c>
      <c r="B85">
        <v>178.80000305175781</v>
      </c>
    </row>
    <row r="86" spans="1:11" x14ac:dyDescent="0.5">
      <c r="A86">
        <v>786.4639892578125</v>
      </c>
      <c r="B86">
        <v>174.5</v>
      </c>
    </row>
    <row r="87" spans="1:11" x14ac:dyDescent="0.5">
      <c r="A87">
        <v>786.47698974609375</v>
      </c>
      <c r="B87">
        <v>104</v>
      </c>
    </row>
    <row r="88" spans="1:11" x14ac:dyDescent="0.5">
      <c r="A88">
        <v>786.489013671875</v>
      </c>
      <c r="B88">
        <v>55</v>
      </c>
    </row>
    <row r="89" spans="1:11" x14ac:dyDescent="0.5">
      <c r="A89">
        <v>786.5009765625</v>
      </c>
      <c r="B89">
        <v>95</v>
      </c>
      <c r="I89">
        <v>26217095935.259373</v>
      </c>
    </row>
    <row r="90" spans="1:11" x14ac:dyDescent="0.5">
      <c r="A90">
        <v>786.51300048828125</v>
      </c>
      <c r="B90">
        <v>120.80000305175781</v>
      </c>
      <c r="H90" t="s">
        <v>500</v>
      </c>
      <c r="I90">
        <f>((MIN(I24:I25)-I26)/(I98-I97))/((I26/(I96-I98)))</f>
        <v>3980.5582937509735</v>
      </c>
    </row>
    <row r="91" spans="1:11" x14ac:dyDescent="0.5">
      <c r="A91">
        <v>786.5260009765625</v>
      </c>
      <c r="B91">
        <v>95.25</v>
      </c>
      <c r="H91" t="s">
        <v>501</v>
      </c>
      <c r="I91">
        <f>_xlfn.F.DIST(I90,I96-I97,I96-I98,FALSE)</f>
        <v>4.1191184058291267E-24</v>
      </c>
    </row>
    <row r="92" spans="1:11" x14ac:dyDescent="0.5">
      <c r="A92">
        <v>786.53802490234375</v>
      </c>
      <c r="B92">
        <v>81</v>
      </c>
      <c r="I92">
        <f>ROUND(I91,3-(1+INT(LOG10(I91))))</f>
        <v>4.1200000000000001E-24</v>
      </c>
    </row>
    <row r="93" spans="1:11" x14ac:dyDescent="0.5">
      <c r="A93">
        <v>786.54998779296875</v>
      </c>
      <c r="B93">
        <v>70</v>
      </c>
      <c r="H93" t="s">
        <v>518</v>
      </c>
      <c r="I93">
        <f>((I26-I6)/(I99-I98))/((I6/(I96-I99)))</f>
        <v>5.2938084095949485</v>
      </c>
    </row>
    <row r="94" spans="1:11" x14ac:dyDescent="0.5">
      <c r="A94">
        <v>786.56201171875</v>
      </c>
      <c r="B94">
        <v>66.25</v>
      </c>
      <c r="H94" t="s">
        <v>519</v>
      </c>
      <c r="I94">
        <f>_xlfn.F.DIST(I93,I96-I98,I96-I99,FALSE)</f>
        <v>4.4275588876128702E-3</v>
      </c>
    </row>
    <row r="95" spans="1:11" x14ac:dyDescent="0.5">
      <c r="A95">
        <v>786.57501220703125</v>
      </c>
      <c r="B95">
        <v>89.25</v>
      </c>
      <c r="I95">
        <f>ROUND(I94,3-(1+INT(LOG10(I94))))</f>
        <v>4.4299999999999999E-3</v>
      </c>
    </row>
    <row r="96" spans="1:11" x14ac:dyDescent="0.5">
      <c r="A96">
        <v>786.58697509765625</v>
      </c>
      <c r="B96">
        <v>92.5</v>
      </c>
      <c r="H96" t="s">
        <v>499</v>
      </c>
      <c r="I96">
        <v>19</v>
      </c>
    </row>
    <row r="97" spans="1:19" x14ac:dyDescent="0.5">
      <c r="A97">
        <v>786.5989990234375</v>
      </c>
      <c r="B97">
        <v>93.5</v>
      </c>
      <c r="H97" t="s">
        <v>23</v>
      </c>
      <c r="I97">
        <v>3</v>
      </c>
      <c r="J97" t="s">
        <v>464</v>
      </c>
      <c r="K97">
        <f>AVERAGE(K101:K120)</f>
        <v>3.005908501824432</v>
      </c>
      <c r="L97">
        <f t="shared" ref="L97:P97" si="12">AVERAGE(L101:L120)</f>
        <v>115535.03271692756</v>
      </c>
      <c r="M97">
        <f t="shared" si="12"/>
        <v>6.4101023005580187</v>
      </c>
      <c r="N97">
        <f t="shared" si="12"/>
        <v>80098.403115916008</v>
      </c>
      <c r="O97">
        <f t="shared" si="12"/>
        <v>11.740381705841383</v>
      </c>
      <c r="P97">
        <f t="shared" si="12"/>
        <v>138903.87951270933</v>
      </c>
    </row>
    <row r="98" spans="1:19" x14ac:dyDescent="0.5">
      <c r="A98">
        <v>786.61102294921875</v>
      </c>
      <c r="B98">
        <v>136.30000305175781</v>
      </c>
      <c r="H98" t="s">
        <v>24</v>
      </c>
      <c r="I98">
        <v>6</v>
      </c>
      <c r="J98" t="s">
        <v>465</v>
      </c>
      <c r="K98">
        <f>K99/AVERAGE(K101:K120)</f>
        <v>0.15924763645761775</v>
      </c>
      <c r="L98">
        <f t="shared" ref="L98:P98" si="13">L99/AVERAGE(L101:L120)</f>
        <v>0.44502102873888355</v>
      </c>
      <c r="M98">
        <f t="shared" si="13"/>
        <v>0.5282337654423559</v>
      </c>
      <c r="N98">
        <f t="shared" si="13"/>
        <v>0.40650946815437417</v>
      </c>
      <c r="O98">
        <f t="shared" si="13"/>
        <v>3.8881333609245408E-2</v>
      </c>
      <c r="P98">
        <f t="shared" si="13"/>
        <v>0.34558425398293185</v>
      </c>
    </row>
    <row r="99" spans="1:19" x14ac:dyDescent="0.5">
      <c r="A99">
        <v>786.62298583984375</v>
      </c>
      <c r="B99">
        <v>155.80000305175781</v>
      </c>
      <c r="H99" t="s">
        <v>1</v>
      </c>
      <c r="I99">
        <v>9</v>
      </c>
      <c r="J99" t="s">
        <v>456</v>
      </c>
      <c r="K99">
        <f>STDEV(K101:K120)</f>
        <v>0.47868382432339956</v>
      </c>
      <c r="L99">
        <f t="shared" ref="L99:P99" si="14">STDEV(L101:L120)</f>
        <v>51415.519115067669</v>
      </c>
      <c r="M99">
        <f t="shared" si="14"/>
        <v>3.3860324750944706</v>
      </c>
      <c r="N99">
        <f t="shared" si="14"/>
        <v>32560.759250665684</v>
      </c>
      <c r="O99">
        <f t="shared" si="14"/>
        <v>0.45648169780470049</v>
      </c>
      <c r="P99">
        <f t="shared" si="14"/>
        <v>48002.993576734705</v>
      </c>
    </row>
    <row r="100" spans="1:19" x14ac:dyDescent="0.5">
      <c r="A100">
        <v>786.635986328125</v>
      </c>
      <c r="B100">
        <v>101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67.75</v>
      </c>
      <c r="J101">
        <v>1</v>
      </c>
      <c r="K101">
        <v>3.09541604049581</v>
      </c>
      <c r="L101">
        <v>90793.324648869879</v>
      </c>
      <c r="M101">
        <v>3.767591729921838</v>
      </c>
      <c r="N101">
        <v>74293.11867720884</v>
      </c>
      <c r="O101">
        <v>11.500882425137352</v>
      </c>
      <c r="P101">
        <v>170227.77344609622</v>
      </c>
      <c r="Q101">
        <f>L101/SUM(P101,N101,L101)</f>
        <v>0.27077087730687621</v>
      </c>
      <c r="R101">
        <f>N101/SUM(P101,N101,L101)</f>
        <v>0.22156268646278834</v>
      </c>
      <c r="S101">
        <f>P101/SUM(P101,N101,L101)</f>
        <v>0.50766643623033547</v>
      </c>
    </row>
    <row r="102" spans="1:19" x14ac:dyDescent="0.5">
      <c r="A102">
        <v>786.65997314453125</v>
      </c>
      <c r="B102">
        <v>140.80000305175781</v>
      </c>
      <c r="J102">
        <v>2</v>
      </c>
      <c r="K102">
        <v>3.2151341835492269</v>
      </c>
      <c r="L102">
        <v>163013.31320672878</v>
      </c>
      <c r="M102">
        <v>10.071028657365476</v>
      </c>
      <c r="N102">
        <v>45679.019256202759</v>
      </c>
      <c r="O102">
        <v>11.80774452326879</v>
      </c>
      <c r="P102">
        <v>131360.44685128293</v>
      </c>
      <c r="Q102">
        <f t="shared" ref="Q102:Q110" si="15">L102/SUM(P102,N102,L102)</f>
        <v>0.47937650601026771</v>
      </c>
      <c r="R102">
        <f t="shared" ref="R102:R110" si="16">N102/SUM(P102,N102,L102)</f>
        <v>0.1343292042733007</v>
      </c>
      <c r="S102">
        <f t="shared" ref="S102:S110" si="17">P102/SUM(P102,N102,L102)</f>
        <v>0.38629428971643154</v>
      </c>
    </row>
    <row r="103" spans="1:19" x14ac:dyDescent="0.5">
      <c r="A103">
        <v>786.6719970703125</v>
      </c>
      <c r="B103">
        <v>228.30000305175781</v>
      </c>
      <c r="J103">
        <v>3</v>
      </c>
      <c r="K103">
        <v>3.4089978991085657</v>
      </c>
      <c r="L103">
        <v>168589.98294052211</v>
      </c>
      <c r="M103">
        <v>11.053700726574462</v>
      </c>
      <c r="N103">
        <v>114242.45516946672</v>
      </c>
      <c r="O103">
        <v>12.92071158261346</v>
      </c>
      <c r="P103">
        <v>48698.785726833026</v>
      </c>
      <c r="Q103">
        <f t="shared" si="15"/>
        <v>0.50851917050051765</v>
      </c>
      <c r="R103">
        <f t="shared" si="16"/>
        <v>0.34459033404858519</v>
      </c>
      <c r="S103">
        <f t="shared" si="17"/>
        <v>0.14689049545089708</v>
      </c>
    </row>
    <row r="104" spans="1:19" x14ac:dyDescent="0.5">
      <c r="A104">
        <v>786.68499755859375</v>
      </c>
      <c r="B104">
        <v>221.19999694824219</v>
      </c>
      <c r="J104">
        <v>4</v>
      </c>
      <c r="K104">
        <v>3.2831324835624685</v>
      </c>
      <c r="L104">
        <v>181922.89448484752</v>
      </c>
      <c r="M104">
        <v>10.142845275060921</v>
      </c>
      <c r="N104">
        <v>33234.255616772454</v>
      </c>
      <c r="O104">
        <v>11.76033770128387</v>
      </c>
      <c r="P104">
        <v>136317.92455278017</v>
      </c>
      <c r="Q104">
        <f t="shared" si="15"/>
        <v>0.51759828108360006</v>
      </c>
      <c r="R104">
        <f t="shared" si="16"/>
        <v>9.4556507739421272E-2</v>
      </c>
      <c r="S104">
        <f t="shared" si="17"/>
        <v>0.38784521117697873</v>
      </c>
    </row>
    <row r="105" spans="1:19" x14ac:dyDescent="0.5">
      <c r="A105">
        <v>786.697021484375</v>
      </c>
      <c r="B105">
        <v>229.30000305175781</v>
      </c>
      <c r="J105">
        <v>5</v>
      </c>
      <c r="K105">
        <v>2.1869203228053715</v>
      </c>
      <c r="L105">
        <v>83422.601274070897</v>
      </c>
      <c r="M105">
        <v>4.2748367153291227</v>
      </c>
      <c r="N105">
        <v>90659.065198790049</v>
      </c>
      <c r="O105">
        <v>11.434009546362914</v>
      </c>
      <c r="P105">
        <v>167305.46374640119</v>
      </c>
      <c r="Q105">
        <f t="shared" si="15"/>
        <v>0.2443636384900954</v>
      </c>
      <c r="R105">
        <f t="shared" si="16"/>
        <v>0.26556087553904739</v>
      </c>
      <c r="S105">
        <f t="shared" si="17"/>
        <v>0.49007548597085715</v>
      </c>
    </row>
    <row r="106" spans="1:19" x14ac:dyDescent="0.5">
      <c r="A106">
        <v>786.708984375</v>
      </c>
      <c r="B106">
        <v>300.20001220703125</v>
      </c>
      <c r="J106">
        <v>6</v>
      </c>
      <c r="K106">
        <v>3.1371562555408308</v>
      </c>
      <c r="L106">
        <v>78746.695964429717</v>
      </c>
      <c r="M106">
        <v>3.6591528674033507</v>
      </c>
      <c r="N106">
        <v>96808.384659698917</v>
      </c>
      <c r="O106">
        <v>11.474779759344697</v>
      </c>
      <c r="P106">
        <v>163586.300873545</v>
      </c>
      <c r="Q106">
        <f t="shared" si="15"/>
        <v>0.23219430084491144</v>
      </c>
      <c r="R106">
        <f t="shared" si="16"/>
        <v>0.28545140741063763</v>
      </c>
      <c r="S106">
        <f t="shared" si="17"/>
        <v>0.48235429174445094</v>
      </c>
    </row>
    <row r="107" spans="1:19" x14ac:dyDescent="0.5">
      <c r="A107">
        <v>786.72100830078125</v>
      </c>
      <c r="B107">
        <v>268.79998779296875</v>
      </c>
      <c r="J107">
        <v>7</v>
      </c>
      <c r="K107">
        <v>3.4902184761613939</v>
      </c>
      <c r="L107">
        <v>170794.72605009293</v>
      </c>
      <c r="M107">
        <v>10.031879320945944</v>
      </c>
      <c r="N107">
        <v>47647.167373494449</v>
      </c>
      <c r="O107">
        <v>11.999784095030215</v>
      </c>
      <c r="P107">
        <v>56202.233304198948</v>
      </c>
      <c r="Q107">
        <f t="shared" si="15"/>
        <v>0.6218764918988281</v>
      </c>
      <c r="R107">
        <f t="shared" si="16"/>
        <v>0.1734869335863132</v>
      </c>
      <c r="S107">
        <f t="shared" si="17"/>
        <v>0.20463657451485873</v>
      </c>
    </row>
    <row r="108" spans="1:19" x14ac:dyDescent="0.5">
      <c r="A108">
        <v>786.7340087890625</v>
      </c>
      <c r="B108">
        <v>168.80000305175781</v>
      </c>
      <c r="J108">
        <v>8</v>
      </c>
      <c r="K108">
        <v>2.0919248370141839</v>
      </c>
      <c r="L108">
        <v>29830.810519573246</v>
      </c>
      <c r="M108">
        <v>3.6347466991634296</v>
      </c>
      <c r="N108">
        <v>139285.97063043527</v>
      </c>
      <c r="O108">
        <v>11.39442132967428</v>
      </c>
      <c r="P108">
        <v>168672.22518271775</v>
      </c>
      <c r="Q108">
        <f t="shared" si="15"/>
        <v>8.8311963860036147E-2</v>
      </c>
      <c r="R108">
        <f t="shared" si="16"/>
        <v>0.4123460740851847</v>
      </c>
      <c r="S108">
        <f t="shared" si="17"/>
        <v>0.49934196205477915</v>
      </c>
    </row>
    <row r="109" spans="1:19" x14ac:dyDescent="0.5">
      <c r="A109">
        <v>786.7459716796875</v>
      </c>
      <c r="B109">
        <v>144</v>
      </c>
      <c r="J109">
        <v>9</v>
      </c>
      <c r="K109">
        <v>3.1178705465035028</v>
      </c>
      <c r="L109">
        <v>92962.917726233078</v>
      </c>
      <c r="M109">
        <v>3.6312399704152085</v>
      </c>
      <c r="N109">
        <v>82194.21559206325</v>
      </c>
      <c r="O109">
        <v>11.545316492070688</v>
      </c>
      <c r="P109">
        <v>178046.59121620588</v>
      </c>
      <c r="Q109">
        <f t="shared" si="15"/>
        <v>0.26319914335204619</v>
      </c>
      <c r="R109">
        <f t="shared" si="16"/>
        <v>0.23271050071850027</v>
      </c>
      <c r="S109">
        <f t="shared" si="17"/>
        <v>0.50409035592945362</v>
      </c>
    </row>
    <row r="110" spans="1:19" x14ac:dyDescent="0.5">
      <c r="A110">
        <v>786.75799560546875</v>
      </c>
      <c r="B110">
        <v>186.69999694824219</v>
      </c>
      <c r="J110">
        <v>10</v>
      </c>
      <c r="K110">
        <v>3.0323139735029665</v>
      </c>
      <c r="L110">
        <v>95273.06035390732</v>
      </c>
      <c r="M110">
        <v>3.8340010434004332</v>
      </c>
      <c r="N110">
        <v>76940.378985027288</v>
      </c>
      <c r="O110">
        <v>11.565829603627549</v>
      </c>
      <c r="P110">
        <v>168621.05022703193</v>
      </c>
      <c r="Q110">
        <f t="shared" si="15"/>
        <v>0.27952881316451333</v>
      </c>
      <c r="R110">
        <f t="shared" si="16"/>
        <v>0.22574117743484973</v>
      </c>
      <c r="S110">
        <f t="shared" si="17"/>
        <v>0.49473000940063699</v>
      </c>
    </row>
    <row r="111" spans="1:19" x14ac:dyDescent="0.5">
      <c r="A111">
        <v>786.77001953125</v>
      </c>
      <c r="B111">
        <v>253</v>
      </c>
      <c r="J111">
        <v>11</v>
      </c>
    </row>
    <row r="112" spans="1:19" x14ac:dyDescent="0.5">
      <c r="A112">
        <v>786.78302001953125</v>
      </c>
      <c r="B112">
        <v>454.79998779296875</v>
      </c>
      <c r="J112">
        <v>12</v>
      </c>
    </row>
    <row r="113" spans="1:10" x14ac:dyDescent="0.5">
      <c r="A113">
        <v>786.79498291015625</v>
      </c>
      <c r="B113">
        <v>1204</v>
      </c>
      <c r="J113">
        <v>13</v>
      </c>
    </row>
    <row r="114" spans="1:10" x14ac:dyDescent="0.5">
      <c r="A114">
        <v>786.8070068359375</v>
      </c>
      <c r="B114">
        <v>3828</v>
      </c>
      <c r="J114">
        <v>14</v>
      </c>
    </row>
    <row r="115" spans="1:10" x14ac:dyDescent="0.5">
      <c r="A115">
        <v>786.8189697265625</v>
      </c>
      <c r="B115">
        <v>12810</v>
      </c>
      <c r="J115">
        <v>15</v>
      </c>
    </row>
    <row r="116" spans="1:10" x14ac:dyDescent="0.5">
      <c r="A116">
        <v>786.83197021484375</v>
      </c>
      <c r="B116">
        <v>30930</v>
      </c>
      <c r="J116">
        <v>16</v>
      </c>
    </row>
    <row r="117" spans="1:10" x14ac:dyDescent="0.5">
      <c r="A117">
        <v>786.843994140625</v>
      </c>
      <c r="B117">
        <v>45160</v>
      </c>
      <c r="J117">
        <v>17</v>
      </c>
    </row>
    <row r="118" spans="1:10" x14ac:dyDescent="0.5">
      <c r="A118">
        <v>786.85601806640625</v>
      </c>
      <c r="B118">
        <v>38520</v>
      </c>
      <c r="J118">
        <v>18</v>
      </c>
    </row>
    <row r="119" spans="1:10" x14ac:dyDescent="0.5">
      <c r="A119">
        <v>786.86798095703125</v>
      </c>
      <c r="B119">
        <v>19010</v>
      </c>
      <c r="J119">
        <v>19</v>
      </c>
    </row>
    <row r="120" spans="1:10" x14ac:dyDescent="0.5">
      <c r="A120">
        <v>786.8809814453125</v>
      </c>
      <c r="B120">
        <v>5749</v>
      </c>
      <c r="J120">
        <v>20</v>
      </c>
    </row>
    <row r="121" spans="1:10" x14ac:dyDescent="0.5">
      <c r="A121">
        <v>786.89300537109375</v>
      </c>
      <c r="B121">
        <v>1642</v>
      </c>
    </row>
    <row r="122" spans="1:10" x14ac:dyDescent="0.5">
      <c r="A122">
        <v>786.905029296875</v>
      </c>
      <c r="B122">
        <v>822.5</v>
      </c>
    </row>
    <row r="123" spans="1:10" x14ac:dyDescent="0.5">
      <c r="A123">
        <v>786.9169921875</v>
      </c>
      <c r="B123">
        <v>516.20001220703125</v>
      </c>
    </row>
    <row r="124" spans="1:10" x14ac:dyDescent="0.5">
      <c r="A124">
        <v>786.92999267578125</v>
      </c>
      <c r="B124">
        <v>371.70001220703125</v>
      </c>
    </row>
    <row r="125" spans="1:10" x14ac:dyDescent="0.5">
      <c r="A125">
        <v>786.9420166015625</v>
      </c>
      <c r="B125">
        <v>408.20001220703125</v>
      </c>
    </row>
    <row r="126" spans="1:10" x14ac:dyDescent="0.5">
      <c r="A126">
        <v>786.9539794921875</v>
      </c>
      <c r="B126">
        <v>397.29998779296875</v>
      </c>
    </row>
    <row r="127" spans="1:10" x14ac:dyDescent="0.5">
      <c r="A127">
        <v>786.96600341796875</v>
      </c>
      <c r="B127">
        <v>260.70001220703125</v>
      </c>
    </row>
    <row r="128" spans="1:10" x14ac:dyDescent="0.5">
      <c r="A128">
        <v>786.97900390625</v>
      </c>
      <c r="B128">
        <v>146.80000305175781</v>
      </c>
    </row>
    <row r="129" spans="1:2" x14ac:dyDescent="0.5">
      <c r="A129">
        <v>786.99102783203125</v>
      </c>
      <c r="B129">
        <v>115.80000305175781</v>
      </c>
    </row>
    <row r="130" spans="1:2" x14ac:dyDescent="0.5">
      <c r="A130">
        <v>787.00299072265625</v>
      </c>
      <c r="B130">
        <v>131</v>
      </c>
    </row>
    <row r="131" spans="1:2" x14ac:dyDescent="0.5">
      <c r="A131">
        <v>787.0150146484375</v>
      </c>
      <c r="B131">
        <v>181.69999694824219</v>
      </c>
    </row>
    <row r="132" spans="1:2" x14ac:dyDescent="0.5">
      <c r="A132">
        <v>787.02801513671875</v>
      </c>
      <c r="B132">
        <v>239.5</v>
      </c>
    </row>
    <row r="133" spans="1:2" x14ac:dyDescent="0.5">
      <c r="A133">
        <v>787.03997802734375</v>
      </c>
      <c r="B133">
        <v>235.69999694824219</v>
      </c>
    </row>
    <row r="134" spans="1:2" x14ac:dyDescent="0.5">
      <c r="A134">
        <v>787.052001953125</v>
      </c>
      <c r="B134">
        <v>192.80000305175781</v>
      </c>
    </row>
    <row r="135" spans="1:2" x14ac:dyDescent="0.5">
      <c r="A135">
        <v>787.06402587890625</v>
      </c>
      <c r="B135">
        <v>166.5</v>
      </c>
    </row>
    <row r="136" spans="1:2" x14ac:dyDescent="0.5">
      <c r="A136">
        <v>787.0770263671875</v>
      </c>
      <c r="B136">
        <v>114.80000305175781</v>
      </c>
    </row>
    <row r="137" spans="1:2" x14ac:dyDescent="0.5">
      <c r="A137">
        <v>787.0889892578125</v>
      </c>
      <c r="B137">
        <v>95.25</v>
      </c>
    </row>
    <row r="138" spans="1:2" x14ac:dyDescent="0.5">
      <c r="A138">
        <v>787.10101318359375</v>
      </c>
      <c r="B138">
        <v>152.30000305175781</v>
      </c>
    </row>
    <row r="139" spans="1:2" x14ac:dyDescent="0.5">
      <c r="A139">
        <v>787.11297607421875</v>
      </c>
      <c r="B139">
        <v>203.5</v>
      </c>
    </row>
    <row r="140" spans="1:2" x14ac:dyDescent="0.5">
      <c r="A140">
        <v>787.1259765625</v>
      </c>
      <c r="B140">
        <v>252.69999694824219</v>
      </c>
    </row>
    <row r="141" spans="1:2" x14ac:dyDescent="0.5">
      <c r="A141">
        <v>787.13800048828125</v>
      </c>
      <c r="B141">
        <v>291.5</v>
      </c>
    </row>
    <row r="142" spans="1:2" x14ac:dyDescent="0.5">
      <c r="A142">
        <v>787.1500244140625</v>
      </c>
      <c r="B142">
        <v>229.69999694824219</v>
      </c>
    </row>
    <row r="143" spans="1:2" x14ac:dyDescent="0.5">
      <c r="A143">
        <v>787.1619873046875</v>
      </c>
      <c r="B143">
        <v>143.80000305175781</v>
      </c>
    </row>
    <row r="144" spans="1:2" x14ac:dyDescent="0.5">
      <c r="A144">
        <v>787.17498779296875</v>
      </c>
      <c r="B144">
        <v>141.5</v>
      </c>
    </row>
    <row r="145" spans="1:2" x14ac:dyDescent="0.5">
      <c r="A145">
        <v>787.18701171875</v>
      </c>
      <c r="B145">
        <v>193.5</v>
      </c>
    </row>
    <row r="146" spans="1:2" x14ac:dyDescent="0.5">
      <c r="A146">
        <v>787.198974609375</v>
      </c>
      <c r="B146">
        <v>264.79998779296875</v>
      </c>
    </row>
    <row r="147" spans="1:2" x14ac:dyDescent="0.5">
      <c r="A147">
        <v>787.21099853515625</v>
      </c>
      <c r="B147">
        <v>275</v>
      </c>
    </row>
    <row r="148" spans="1:2" x14ac:dyDescent="0.5">
      <c r="A148">
        <v>787.2239990234375</v>
      </c>
      <c r="B148">
        <v>273.70001220703125</v>
      </c>
    </row>
    <row r="149" spans="1:2" x14ac:dyDescent="0.5">
      <c r="A149">
        <v>787.23602294921875</v>
      </c>
      <c r="B149">
        <v>304</v>
      </c>
    </row>
    <row r="150" spans="1:2" x14ac:dyDescent="0.5">
      <c r="A150">
        <v>787.24798583984375</v>
      </c>
      <c r="B150">
        <v>282.5</v>
      </c>
    </row>
    <row r="151" spans="1:2" x14ac:dyDescent="0.5">
      <c r="A151">
        <v>787.260009765625</v>
      </c>
      <c r="B151">
        <v>343.79998779296875</v>
      </c>
    </row>
    <row r="152" spans="1:2" x14ac:dyDescent="0.5">
      <c r="A152">
        <v>787.27301025390625</v>
      </c>
      <c r="B152">
        <v>539.79998779296875</v>
      </c>
    </row>
    <row r="153" spans="1:2" x14ac:dyDescent="0.5">
      <c r="A153">
        <v>787.28497314453125</v>
      </c>
      <c r="B153">
        <v>721</v>
      </c>
    </row>
    <row r="154" spans="1:2" x14ac:dyDescent="0.5">
      <c r="A154">
        <v>787.2969970703125</v>
      </c>
      <c r="B154">
        <v>1164</v>
      </c>
    </row>
    <row r="155" spans="1:2" x14ac:dyDescent="0.5">
      <c r="A155">
        <v>787.30902099609375</v>
      </c>
      <c r="B155">
        <v>3971</v>
      </c>
    </row>
    <row r="156" spans="1:2" x14ac:dyDescent="0.5">
      <c r="A156">
        <v>787.322021484375</v>
      </c>
      <c r="B156">
        <v>16650</v>
      </c>
    </row>
    <row r="157" spans="1:2" x14ac:dyDescent="0.5">
      <c r="A157">
        <v>787.333984375</v>
      </c>
      <c r="B157">
        <v>48560</v>
      </c>
    </row>
    <row r="158" spans="1:2" x14ac:dyDescent="0.5">
      <c r="A158">
        <v>787.34600830078125</v>
      </c>
      <c r="B158">
        <v>77510</v>
      </c>
    </row>
    <row r="159" spans="1:2" x14ac:dyDescent="0.5">
      <c r="A159">
        <v>787.35797119140625</v>
      </c>
      <c r="B159">
        <v>65970</v>
      </c>
    </row>
    <row r="160" spans="1:2" x14ac:dyDescent="0.5">
      <c r="A160">
        <v>787.3709716796875</v>
      </c>
      <c r="B160">
        <v>30240</v>
      </c>
    </row>
    <row r="161" spans="1:2" x14ac:dyDescent="0.5">
      <c r="A161">
        <v>787.38299560546875</v>
      </c>
      <c r="B161">
        <v>8146</v>
      </c>
    </row>
    <row r="162" spans="1:2" x14ac:dyDescent="0.5">
      <c r="A162">
        <v>787.39501953125</v>
      </c>
      <c r="B162">
        <v>2045</v>
      </c>
    </row>
    <row r="163" spans="1:2" x14ac:dyDescent="0.5">
      <c r="A163">
        <v>787.406982421875</v>
      </c>
      <c r="B163">
        <v>955.5</v>
      </c>
    </row>
    <row r="164" spans="1:2" x14ac:dyDescent="0.5">
      <c r="A164">
        <v>787.41998291015625</v>
      </c>
      <c r="B164">
        <v>701</v>
      </c>
    </row>
    <row r="165" spans="1:2" x14ac:dyDescent="0.5">
      <c r="A165">
        <v>787.4320068359375</v>
      </c>
      <c r="B165">
        <v>477.29998779296875</v>
      </c>
    </row>
    <row r="166" spans="1:2" x14ac:dyDescent="0.5">
      <c r="A166">
        <v>787.4439697265625</v>
      </c>
      <c r="B166">
        <v>295</v>
      </c>
    </row>
    <row r="167" spans="1:2" x14ac:dyDescent="0.5">
      <c r="A167">
        <v>787.45599365234375</v>
      </c>
      <c r="B167">
        <v>218</v>
      </c>
    </row>
    <row r="168" spans="1:2" x14ac:dyDescent="0.5">
      <c r="A168">
        <v>787.468994140625</v>
      </c>
      <c r="B168">
        <v>187.5</v>
      </c>
    </row>
    <row r="169" spans="1:2" x14ac:dyDescent="0.5">
      <c r="A169">
        <v>787.48101806640625</v>
      </c>
      <c r="B169">
        <v>197.19999694824219</v>
      </c>
    </row>
    <row r="170" spans="1:2" x14ac:dyDescent="0.5">
      <c r="A170">
        <v>787.49298095703125</v>
      </c>
      <c r="B170">
        <v>245</v>
      </c>
    </row>
    <row r="171" spans="1:2" x14ac:dyDescent="0.5">
      <c r="A171">
        <v>787.5050048828125</v>
      </c>
      <c r="B171">
        <v>288.79998779296875</v>
      </c>
    </row>
    <row r="172" spans="1:2" x14ac:dyDescent="0.5">
      <c r="A172">
        <v>787.51800537109375</v>
      </c>
      <c r="B172">
        <v>233.5</v>
      </c>
    </row>
    <row r="173" spans="1:2" x14ac:dyDescent="0.5">
      <c r="A173">
        <v>787.530029296875</v>
      </c>
      <c r="B173">
        <v>154.80000305175781</v>
      </c>
    </row>
    <row r="174" spans="1:2" x14ac:dyDescent="0.5">
      <c r="A174">
        <v>787.5419921875</v>
      </c>
      <c r="B174">
        <v>169.19999694824219</v>
      </c>
    </row>
    <row r="175" spans="1:2" x14ac:dyDescent="0.5">
      <c r="A175">
        <v>787.55401611328125</v>
      </c>
      <c r="B175">
        <v>173.80000305175781</v>
      </c>
    </row>
    <row r="176" spans="1:2" x14ac:dyDescent="0.5">
      <c r="A176">
        <v>787.5670166015625</v>
      </c>
      <c r="B176">
        <v>170.19999694824219</v>
      </c>
    </row>
    <row r="177" spans="1:2" x14ac:dyDescent="0.5">
      <c r="A177">
        <v>787.5789794921875</v>
      </c>
      <c r="B177">
        <v>208</v>
      </c>
    </row>
    <row r="178" spans="1:2" x14ac:dyDescent="0.5">
      <c r="A178">
        <v>787.59100341796875</v>
      </c>
      <c r="B178">
        <v>256.5</v>
      </c>
    </row>
    <row r="179" spans="1:2" x14ac:dyDescent="0.5">
      <c r="A179">
        <v>787.60302734375</v>
      </c>
      <c r="B179">
        <v>263.79998779296875</v>
      </c>
    </row>
    <row r="180" spans="1:2" x14ac:dyDescent="0.5">
      <c r="A180">
        <v>787.61602783203125</v>
      </c>
      <c r="B180">
        <v>180.80000305175781</v>
      </c>
    </row>
    <row r="181" spans="1:2" x14ac:dyDescent="0.5">
      <c r="A181">
        <v>787.62799072265625</v>
      </c>
      <c r="B181">
        <v>123.19999694824219</v>
      </c>
    </row>
    <row r="182" spans="1:2" x14ac:dyDescent="0.5">
      <c r="A182">
        <v>787.6400146484375</v>
      </c>
      <c r="B182">
        <v>142.5</v>
      </c>
    </row>
    <row r="183" spans="1:2" x14ac:dyDescent="0.5">
      <c r="A183">
        <v>787.6519775390625</v>
      </c>
      <c r="B183">
        <v>173.5</v>
      </c>
    </row>
    <row r="184" spans="1:2" x14ac:dyDescent="0.5">
      <c r="A184">
        <v>787.66497802734375</v>
      </c>
      <c r="B184">
        <v>242</v>
      </c>
    </row>
    <row r="185" spans="1:2" x14ac:dyDescent="0.5">
      <c r="A185">
        <v>787.677001953125</v>
      </c>
      <c r="B185">
        <v>325.5</v>
      </c>
    </row>
    <row r="186" spans="1:2" x14ac:dyDescent="0.5">
      <c r="A186">
        <v>787.68902587890625</v>
      </c>
      <c r="B186">
        <v>340.5</v>
      </c>
    </row>
    <row r="187" spans="1:2" x14ac:dyDescent="0.5">
      <c r="A187">
        <v>787.70098876953125</v>
      </c>
      <c r="B187">
        <v>279</v>
      </c>
    </row>
    <row r="188" spans="1:2" x14ac:dyDescent="0.5">
      <c r="A188">
        <v>787.7139892578125</v>
      </c>
      <c r="B188">
        <v>250</v>
      </c>
    </row>
    <row r="189" spans="1:2" x14ac:dyDescent="0.5">
      <c r="A189">
        <v>787.72601318359375</v>
      </c>
      <c r="B189">
        <v>274</v>
      </c>
    </row>
    <row r="190" spans="1:2" x14ac:dyDescent="0.5">
      <c r="A190">
        <v>787.73797607421875</v>
      </c>
      <c r="B190">
        <v>287.5</v>
      </c>
    </row>
    <row r="191" spans="1:2" x14ac:dyDescent="0.5">
      <c r="A191">
        <v>787.75</v>
      </c>
      <c r="B191">
        <v>317.20001220703125</v>
      </c>
    </row>
    <row r="192" spans="1:2" x14ac:dyDescent="0.5">
      <c r="A192">
        <v>787.76300048828125</v>
      </c>
      <c r="B192">
        <v>350.70001220703125</v>
      </c>
    </row>
    <row r="193" spans="1:2" x14ac:dyDescent="0.5">
      <c r="A193">
        <v>787.7750244140625</v>
      </c>
      <c r="B193">
        <v>412.79998779296875</v>
      </c>
    </row>
    <row r="194" spans="1:2" x14ac:dyDescent="0.5">
      <c r="A194">
        <v>787.7869873046875</v>
      </c>
      <c r="B194">
        <v>694</v>
      </c>
    </row>
    <row r="195" spans="1:2" x14ac:dyDescent="0.5">
      <c r="A195">
        <v>787.79901123046875</v>
      </c>
      <c r="B195">
        <v>1383</v>
      </c>
    </row>
    <row r="196" spans="1:2" x14ac:dyDescent="0.5">
      <c r="A196">
        <v>787.81201171875</v>
      </c>
      <c r="B196">
        <v>4190</v>
      </c>
    </row>
    <row r="197" spans="1:2" x14ac:dyDescent="0.5">
      <c r="A197">
        <v>787.823974609375</v>
      </c>
      <c r="B197">
        <v>18400</v>
      </c>
    </row>
    <row r="198" spans="1:2" x14ac:dyDescent="0.5">
      <c r="A198">
        <v>787.83599853515625</v>
      </c>
      <c r="B198">
        <v>53950</v>
      </c>
    </row>
    <row r="199" spans="1:2" x14ac:dyDescent="0.5">
      <c r="A199">
        <v>787.8480224609375</v>
      </c>
      <c r="B199">
        <v>87410</v>
      </c>
    </row>
    <row r="200" spans="1:2" x14ac:dyDescent="0.5">
      <c r="A200">
        <v>787.86102294921875</v>
      </c>
      <c r="B200">
        <v>76940</v>
      </c>
    </row>
    <row r="201" spans="1:2" x14ac:dyDescent="0.5">
      <c r="A201">
        <v>787.87298583984375</v>
      </c>
      <c r="B201">
        <v>35340</v>
      </c>
    </row>
    <row r="202" spans="1:2" x14ac:dyDescent="0.5">
      <c r="A202">
        <v>787.885009765625</v>
      </c>
      <c r="B202">
        <v>8199</v>
      </c>
    </row>
    <row r="203" spans="1:2" x14ac:dyDescent="0.5">
      <c r="A203">
        <v>787.89697265625</v>
      </c>
      <c r="B203">
        <v>1762</v>
      </c>
    </row>
    <row r="204" spans="1:2" x14ac:dyDescent="0.5">
      <c r="A204">
        <v>787.90997314453125</v>
      </c>
      <c r="B204">
        <v>967.79998779296875</v>
      </c>
    </row>
    <row r="205" spans="1:2" x14ac:dyDescent="0.5">
      <c r="A205">
        <v>787.9219970703125</v>
      </c>
      <c r="B205">
        <v>801</v>
      </c>
    </row>
    <row r="206" spans="1:2" x14ac:dyDescent="0.5">
      <c r="A206">
        <v>787.93402099609375</v>
      </c>
      <c r="B206">
        <v>667.29998779296875</v>
      </c>
    </row>
    <row r="207" spans="1:2" x14ac:dyDescent="0.5">
      <c r="A207">
        <v>787.94598388671875</v>
      </c>
      <c r="B207">
        <v>495</v>
      </c>
    </row>
    <row r="208" spans="1:2" x14ac:dyDescent="0.5">
      <c r="A208">
        <v>787.958984375</v>
      </c>
      <c r="B208">
        <v>376.29998779296875</v>
      </c>
    </row>
    <row r="209" spans="1:2" x14ac:dyDescent="0.5">
      <c r="A209">
        <v>787.97100830078125</v>
      </c>
      <c r="B209">
        <v>309.5</v>
      </c>
    </row>
    <row r="210" spans="1:2" x14ac:dyDescent="0.5">
      <c r="A210">
        <v>787.98297119140625</v>
      </c>
      <c r="B210">
        <v>281</v>
      </c>
    </row>
    <row r="211" spans="1:2" x14ac:dyDescent="0.5">
      <c r="A211">
        <v>787.9949951171875</v>
      </c>
      <c r="B211">
        <v>250.5</v>
      </c>
    </row>
    <row r="212" spans="1:2" x14ac:dyDescent="0.5">
      <c r="A212">
        <v>788.00799560546875</v>
      </c>
      <c r="B212">
        <v>203.80000305175781</v>
      </c>
    </row>
    <row r="213" spans="1:2" x14ac:dyDescent="0.5">
      <c r="A213">
        <v>788.02001953125</v>
      </c>
      <c r="B213">
        <v>200.5</v>
      </c>
    </row>
    <row r="214" spans="1:2" x14ac:dyDescent="0.5">
      <c r="A214">
        <v>788.031982421875</v>
      </c>
      <c r="B214">
        <v>198.80000305175781</v>
      </c>
    </row>
    <row r="215" spans="1:2" x14ac:dyDescent="0.5">
      <c r="A215">
        <v>788.04400634765625</v>
      </c>
      <c r="B215">
        <v>131.30000305175781</v>
      </c>
    </row>
    <row r="216" spans="1:2" x14ac:dyDescent="0.5">
      <c r="A216">
        <v>788.0570068359375</v>
      </c>
      <c r="B216">
        <v>107.30000305175781</v>
      </c>
    </row>
    <row r="217" spans="1:2" x14ac:dyDescent="0.5">
      <c r="A217">
        <v>788.0689697265625</v>
      </c>
      <c r="B217">
        <v>197.19999694824219</v>
      </c>
    </row>
    <row r="218" spans="1:2" x14ac:dyDescent="0.5">
      <c r="A218">
        <v>788.08099365234375</v>
      </c>
      <c r="B218">
        <v>249.80000305175781</v>
      </c>
    </row>
    <row r="219" spans="1:2" x14ac:dyDescent="0.5">
      <c r="A219">
        <v>788.093994140625</v>
      </c>
      <c r="B219">
        <v>208.30000305175781</v>
      </c>
    </row>
    <row r="220" spans="1:2" x14ac:dyDescent="0.5">
      <c r="A220">
        <v>788.10601806640625</v>
      </c>
      <c r="B220">
        <v>206</v>
      </c>
    </row>
    <row r="221" spans="1:2" x14ac:dyDescent="0.5">
      <c r="A221">
        <v>788.11798095703125</v>
      </c>
      <c r="B221">
        <v>218</v>
      </c>
    </row>
    <row r="222" spans="1:2" x14ac:dyDescent="0.5">
      <c r="A222">
        <v>788.1300048828125</v>
      </c>
      <c r="B222">
        <v>221.19999694824219</v>
      </c>
    </row>
    <row r="223" spans="1:2" x14ac:dyDescent="0.5">
      <c r="A223">
        <v>788.14300537109375</v>
      </c>
      <c r="B223">
        <v>251.80000305175781</v>
      </c>
    </row>
    <row r="224" spans="1:2" x14ac:dyDescent="0.5">
      <c r="A224">
        <v>788.155029296875</v>
      </c>
      <c r="B224">
        <v>221.69999694824219</v>
      </c>
    </row>
    <row r="225" spans="1:2" x14ac:dyDescent="0.5">
      <c r="A225">
        <v>788.1669921875</v>
      </c>
      <c r="B225">
        <v>182</v>
      </c>
    </row>
    <row r="226" spans="1:2" x14ac:dyDescent="0.5">
      <c r="A226">
        <v>788.17901611328125</v>
      </c>
      <c r="B226">
        <v>187.69999694824219</v>
      </c>
    </row>
    <row r="227" spans="1:2" x14ac:dyDescent="0.5">
      <c r="A227">
        <v>788.1920166015625</v>
      </c>
      <c r="B227">
        <v>191.30000305175781</v>
      </c>
    </row>
    <row r="228" spans="1:2" x14ac:dyDescent="0.5">
      <c r="A228">
        <v>788.2039794921875</v>
      </c>
      <c r="B228">
        <v>208.69999694824219</v>
      </c>
    </row>
    <row r="229" spans="1:2" x14ac:dyDescent="0.5">
      <c r="A229">
        <v>788.21600341796875</v>
      </c>
      <c r="B229">
        <v>219</v>
      </c>
    </row>
    <row r="230" spans="1:2" x14ac:dyDescent="0.5">
      <c r="A230">
        <v>788.22802734375</v>
      </c>
      <c r="B230">
        <v>241.80000305175781</v>
      </c>
    </row>
    <row r="231" spans="1:2" x14ac:dyDescent="0.5">
      <c r="A231">
        <v>788.24102783203125</v>
      </c>
      <c r="B231">
        <v>292.20001220703125</v>
      </c>
    </row>
    <row r="232" spans="1:2" x14ac:dyDescent="0.5">
      <c r="A232">
        <v>788.25299072265625</v>
      </c>
      <c r="B232">
        <v>333.5</v>
      </c>
    </row>
    <row r="233" spans="1:2" x14ac:dyDescent="0.5">
      <c r="A233">
        <v>788.2650146484375</v>
      </c>
      <c r="B233">
        <v>380</v>
      </c>
    </row>
    <row r="234" spans="1:2" x14ac:dyDescent="0.5">
      <c r="A234">
        <v>788.2769775390625</v>
      </c>
      <c r="B234">
        <v>423</v>
      </c>
    </row>
    <row r="235" spans="1:2" x14ac:dyDescent="0.5">
      <c r="A235">
        <v>788.28997802734375</v>
      </c>
      <c r="B235">
        <v>552.70001220703125</v>
      </c>
    </row>
    <row r="236" spans="1:2" x14ac:dyDescent="0.5">
      <c r="A236">
        <v>788.302001953125</v>
      </c>
      <c r="B236">
        <v>1222</v>
      </c>
    </row>
    <row r="237" spans="1:2" x14ac:dyDescent="0.5">
      <c r="A237">
        <v>788.31402587890625</v>
      </c>
      <c r="B237">
        <v>3810</v>
      </c>
    </row>
    <row r="238" spans="1:2" x14ac:dyDescent="0.5">
      <c r="A238">
        <v>788.32598876953125</v>
      </c>
      <c r="B238">
        <v>16760</v>
      </c>
    </row>
    <row r="239" spans="1:2" x14ac:dyDescent="0.5">
      <c r="A239">
        <v>788.3389892578125</v>
      </c>
      <c r="B239">
        <v>48900</v>
      </c>
    </row>
    <row r="240" spans="1:2" x14ac:dyDescent="0.5">
      <c r="A240">
        <v>788.35101318359375</v>
      </c>
      <c r="B240">
        <v>76850</v>
      </c>
    </row>
    <row r="241" spans="1:2" x14ac:dyDescent="0.5">
      <c r="A241">
        <v>788.36297607421875</v>
      </c>
      <c r="B241">
        <v>65840</v>
      </c>
    </row>
    <row r="242" spans="1:2" x14ac:dyDescent="0.5">
      <c r="A242">
        <v>788.375</v>
      </c>
      <c r="B242">
        <v>31110</v>
      </c>
    </row>
    <row r="243" spans="1:2" x14ac:dyDescent="0.5">
      <c r="A243">
        <v>788.38800048828125</v>
      </c>
      <c r="B243">
        <v>8747</v>
      </c>
    </row>
    <row r="244" spans="1:2" x14ac:dyDescent="0.5">
      <c r="A244">
        <v>788.4000244140625</v>
      </c>
      <c r="B244">
        <v>2319</v>
      </c>
    </row>
    <row r="245" spans="1:2" x14ac:dyDescent="0.5">
      <c r="A245">
        <v>788.4119873046875</v>
      </c>
      <c r="B245">
        <v>1049</v>
      </c>
    </row>
    <row r="246" spans="1:2" x14ac:dyDescent="0.5">
      <c r="A246">
        <v>788.42401123046875</v>
      </c>
      <c r="B246">
        <v>687</v>
      </c>
    </row>
    <row r="247" spans="1:2" x14ac:dyDescent="0.5">
      <c r="A247">
        <v>788.43701171875</v>
      </c>
      <c r="B247">
        <v>407</v>
      </c>
    </row>
    <row r="248" spans="1:2" x14ac:dyDescent="0.5">
      <c r="A248">
        <v>788.448974609375</v>
      </c>
      <c r="B248">
        <v>271.70001220703125</v>
      </c>
    </row>
    <row r="249" spans="1:2" x14ac:dyDescent="0.5">
      <c r="A249">
        <v>788.46099853515625</v>
      </c>
      <c r="B249">
        <v>271.5</v>
      </c>
    </row>
    <row r="250" spans="1:2" x14ac:dyDescent="0.5">
      <c r="A250">
        <v>788.4739990234375</v>
      </c>
      <c r="B250">
        <v>266.5</v>
      </c>
    </row>
    <row r="251" spans="1:2" x14ac:dyDescent="0.5">
      <c r="A251">
        <v>788.48602294921875</v>
      </c>
      <c r="B251">
        <v>231.69999694824219</v>
      </c>
    </row>
    <row r="252" spans="1:2" x14ac:dyDescent="0.5">
      <c r="A252">
        <v>788.49798583984375</v>
      </c>
      <c r="B252">
        <v>220.5</v>
      </c>
    </row>
    <row r="253" spans="1:2" x14ac:dyDescent="0.5">
      <c r="A253">
        <v>788.510009765625</v>
      </c>
      <c r="B253">
        <v>206</v>
      </c>
    </row>
    <row r="254" spans="1:2" x14ac:dyDescent="0.5">
      <c r="A254">
        <v>788.52301025390625</v>
      </c>
      <c r="B254">
        <v>158.30000305175781</v>
      </c>
    </row>
    <row r="255" spans="1:2" x14ac:dyDescent="0.5">
      <c r="A255">
        <v>788.53497314453125</v>
      </c>
      <c r="B255">
        <v>120.5</v>
      </c>
    </row>
    <row r="256" spans="1:2" x14ac:dyDescent="0.5">
      <c r="A256">
        <v>788.5469970703125</v>
      </c>
      <c r="B256">
        <v>139</v>
      </c>
    </row>
    <row r="257" spans="1:2" x14ac:dyDescent="0.5">
      <c r="A257">
        <v>788.55902099609375</v>
      </c>
      <c r="B257">
        <v>188.5</v>
      </c>
    </row>
    <row r="258" spans="1:2" x14ac:dyDescent="0.5">
      <c r="A258">
        <v>788.572021484375</v>
      </c>
      <c r="B258">
        <v>200.19999694824219</v>
      </c>
    </row>
    <row r="259" spans="1:2" x14ac:dyDescent="0.5">
      <c r="A259">
        <v>788.583984375</v>
      </c>
      <c r="B259">
        <v>196.19999694824219</v>
      </c>
    </row>
    <row r="260" spans="1:2" x14ac:dyDescent="0.5">
      <c r="A260">
        <v>788.59600830078125</v>
      </c>
      <c r="B260">
        <v>174.19999694824219</v>
      </c>
    </row>
    <row r="261" spans="1:2" x14ac:dyDescent="0.5">
      <c r="A261">
        <v>788.60797119140625</v>
      </c>
      <c r="B261">
        <v>116.30000305175781</v>
      </c>
    </row>
    <row r="262" spans="1:2" x14ac:dyDescent="0.5">
      <c r="A262">
        <v>788.6209716796875</v>
      </c>
      <c r="B262">
        <v>137.30000305175781</v>
      </c>
    </row>
    <row r="263" spans="1:2" x14ac:dyDescent="0.5">
      <c r="A263">
        <v>788.63299560546875</v>
      </c>
      <c r="B263">
        <v>194.5</v>
      </c>
    </row>
    <row r="264" spans="1:2" x14ac:dyDescent="0.5">
      <c r="A264">
        <v>788.64501953125</v>
      </c>
      <c r="B264">
        <v>175.19999694824219</v>
      </c>
    </row>
    <row r="265" spans="1:2" x14ac:dyDescent="0.5">
      <c r="A265">
        <v>788.656982421875</v>
      </c>
      <c r="B265">
        <v>197.80000305175781</v>
      </c>
    </row>
    <row r="266" spans="1:2" x14ac:dyDescent="0.5">
      <c r="A266">
        <v>788.66998291015625</v>
      </c>
      <c r="B266">
        <v>237.5</v>
      </c>
    </row>
    <row r="267" spans="1:2" x14ac:dyDescent="0.5">
      <c r="A267">
        <v>788.6820068359375</v>
      </c>
      <c r="B267">
        <v>174.19999694824219</v>
      </c>
    </row>
    <row r="268" spans="1:2" x14ac:dyDescent="0.5">
      <c r="A268">
        <v>788.6939697265625</v>
      </c>
      <c r="B268">
        <v>149.19999694824219</v>
      </c>
    </row>
    <row r="269" spans="1:2" x14ac:dyDescent="0.5">
      <c r="A269">
        <v>788.70599365234375</v>
      </c>
      <c r="B269">
        <v>195.80000305175781</v>
      </c>
    </row>
    <row r="270" spans="1:2" x14ac:dyDescent="0.5">
      <c r="A270">
        <v>788.718994140625</v>
      </c>
      <c r="B270">
        <v>215</v>
      </c>
    </row>
    <row r="271" spans="1:2" x14ac:dyDescent="0.5">
      <c r="A271">
        <v>788.73101806640625</v>
      </c>
      <c r="B271">
        <v>244.19999694824219</v>
      </c>
    </row>
    <row r="272" spans="1:2" x14ac:dyDescent="0.5">
      <c r="A272">
        <v>788.74298095703125</v>
      </c>
      <c r="B272">
        <v>281.29998779296875</v>
      </c>
    </row>
    <row r="273" spans="1:2" x14ac:dyDescent="0.5">
      <c r="A273">
        <v>788.7550048828125</v>
      </c>
      <c r="B273">
        <v>292.5</v>
      </c>
    </row>
    <row r="274" spans="1:2" x14ac:dyDescent="0.5">
      <c r="A274">
        <v>788.76800537109375</v>
      </c>
      <c r="B274">
        <v>314.29998779296875</v>
      </c>
    </row>
    <row r="275" spans="1:2" x14ac:dyDescent="0.5">
      <c r="A275">
        <v>788.780029296875</v>
      </c>
      <c r="B275">
        <v>323</v>
      </c>
    </row>
    <row r="276" spans="1:2" x14ac:dyDescent="0.5">
      <c r="A276">
        <v>788.7919921875</v>
      </c>
      <c r="B276">
        <v>376.5</v>
      </c>
    </row>
    <row r="277" spans="1:2" x14ac:dyDescent="0.5">
      <c r="A277">
        <v>788.80499267578125</v>
      </c>
      <c r="B277">
        <v>915.79998779296875</v>
      </c>
    </row>
    <row r="278" spans="1:2" x14ac:dyDescent="0.5">
      <c r="A278">
        <v>788.8170166015625</v>
      </c>
      <c r="B278">
        <v>3454</v>
      </c>
    </row>
    <row r="279" spans="1:2" x14ac:dyDescent="0.5">
      <c r="A279">
        <v>788.8289794921875</v>
      </c>
      <c r="B279">
        <v>12440</v>
      </c>
    </row>
    <row r="280" spans="1:2" x14ac:dyDescent="0.5">
      <c r="A280">
        <v>788.84100341796875</v>
      </c>
      <c r="B280">
        <v>31660</v>
      </c>
    </row>
    <row r="281" spans="1:2" x14ac:dyDescent="0.5">
      <c r="A281">
        <v>788.85400390625</v>
      </c>
      <c r="B281">
        <v>48540</v>
      </c>
    </row>
    <row r="282" spans="1:2" x14ac:dyDescent="0.5">
      <c r="A282">
        <v>788.86602783203125</v>
      </c>
      <c r="B282">
        <v>43090</v>
      </c>
    </row>
    <row r="283" spans="1:2" x14ac:dyDescent="0.5">
      <c r="A283">
        <v>788.87799072265625</v>
      </c>
      <c r="B283">
        <v>22000</v>
      </c>
    </row>
    <row r="284" spans="1:2" x14ac:dyDescent="0.5">
      <c r="A284">
        <v>788.8900146484375</v>
      </c>
      <c r="B284">
        <v>6807</v>
      </c>
    </row>
    <row r="285" spans="1:2" x14ac:dyDescent="0.5">
      <c r="A285">
        <v>788.90301513671875</v>
      </c>
      <c r="B285">
        <v>1956</v>
      </c>
    </row>
    <row r="286" spans="1:2" x14ac:dyDescent="0.5">
      <c r="A286">
        <v>788.91497802734375</v>
      </c>
      <c r="B286">
        <v>967.5</v>
      </c>
    </row>
    <row r="287" spans="1:2" x14ac:dyDescent="0.5">
      <c r="A287">
        <v>788.927001953125</v>
      </c>
      <c r="B287">
        <v>521</v>
      </c>
    </row>
    <row r="288" spans="1:2" x14ac:dyDescent="0.5">
      <c r="A288">
        <v>788.93902587890625</v>
      </c>
      <c r="B288">
        <v>308</v>
      </c>
    </row>
    <row r="289" spans="1:2" x14ac:dyDescent="0.5">
      <c r="A289">
        <v>788.9520263671875</v>
      </c>
      <c r="B289">
        <v>282.20001220703125</v>
      </c>
    </row>
    <row r="290" spans="1:2" x14ac:dyDescent="0.5">
      <c r="A290">
        <v>788.9639892578125</v>
      </c>
      <c r="B290">
        <v>286.79998779296875</v>
      </c>
    </row>
    <row r="291" spans="1:2" x14ac:dyDescent="0.5">
      <c r="A291">
        <v>788.97601318359375</v>
      </c>
      <c r="B291">
        <v>246.19999694824219</v>
      </c>
    </row>
    <row r="292" spans="1:2" x14ac:dyDescent="0.5">
      <c r="A292">
        <v>788.98797607421875</v>
      </c>
      <c r="B292">
        <v>184</v>
      </c>
    </row>
    <row r="293" spans="1:2" x14ac:dyDescent="0.5">
      <c r="A293">
        <v>789.0009765625</v>
      </c>
      <c r="B293">
        <v>135.69999694824219</v>
      </c>
    </row>
    <row r="294" spans="1:2" x14ac:dyDescent="0.5">
      <c r="A294">
        <v>789.01300048828125</v>
      </c>
      <c r="B294">
        <v>108.5</v>
      </c>
    </row>
    <row r="295" spans="1:2" x14ac:dyDescent="0.5">
      <c r="A295">
        <v>789.0250244140625</v>
      </c>
      <c r="B295">
        <v>109</v>
      </c>
    </row>
    <row r="296" spans="1:2" x14ac:dyDescent="0.5">
      <c r="A296">
        <v>789.0369873046875</v>
      </c>
      <c r="B296">
        <v>130.80000305175781</v>
      </c>
    </row>
    <row r="297" spans="1:2" x14ac:dyDescent="0.5">
      <c r="A297">
        <v>789.04998779296875</v>
      </c>
      <c r="B297">
        <v>161</v>
      </c>
    </row>
    <row r="298" spans="1:2" x14ac:dyDescent="0.5">
      <c r="A298">
        <v>789.06201171875</v>
      </c>
      <c r="B298">
        <v>194.5</v>
      </c>
    </row>
    <row r="299" spans="1:2" x14ac:dyDescent="0.5">
      <c r="A299">
        <v>789.073974609375</v>
      </c>
      <c r="B299">
        <v>185.69999694824219</v>
      </c>
    </row>
    <row r="300" spans="1:2" x14ac:dyDescent="0.5">
      <c r="A300">
        <v>789.08599853515625</v>
      </c>
      <c r="B300">
        <v>122.19999694824219</v>
      </c>
    </row>
    <row r="301" spans="1:2" x14ac:dyDescent="0.5">
      <c r="A301">
        <v>789.0989990234375</v>
      </c>
      <c r="B301">
        <v>106</v>
      </c>
    </row>
    <row r="302" spans="1:2" x14ac:dyDescent="0.5">
      <c r="A302">
        <v>789.11102294921875</v>
      </c>
      <c r="B302">
        <v>150</v>
      </c>
    </row>
    <row r="303" spans="1:2" x14ac:dyDescent="0.5">
      <c r="A303">
        <v>789.12298583984375</v>
      </c>
      <c r="B303">
        <v>192.80000305175781</v>
      </c>
    </row>
    <row r="304" spans="1:2" x14ac:dyDescent="0.5">
      <c r="A304">
        <v>789.135986328125</v>
      </c>
      <c r="B304">
        <v>210.69999694824219</v>
      </c>
    </row>
    <row r="305" spans="1:2" x14ac:dyDescent="0.5">
      <c r="A305">
        <v>789.14801025390625</v>
      </c>
      <c r="B305">
        <v>209.19999694824219</v>
      </c>
    </row>
    <row r="306" spans="1:2" x14ac:dyDescent="0.5">
      <c r="A306">
        <v>789.15997314453125</v>
      </c>
      <c r="B306">
        <v>222.30000305175781</v>
      </c>
    </row>
    <row r="307" spans="1:2" x14ac:dyDescent="0.5">
      <c r="A307">
        <v>789.1719970703125</v>
      </c>
      <c r="B307">
        <v>239.5</v>
      </c>
    </row>
    <row r="308" spans="1:2" x14ac:dyDescent="0.5">
      <c r="A308">
        <v>789.18499755859375</v>
      </c>
      <c r="B308">
        <v>223.19999694824219</v>
      </c>
    </row>
    <row r="309" spans="1:2" x14ac:dyDescent="0.5">
      <c r="A309">
        <v>789.197021484375</v>
      </c>
      <c r="B309">
        <v>205.30000305175781</v>
      </c>
    </row>
    <row r="310" spans="1:2" x14ac:dyDescent="0.5">
      <c r="A310">
        <v>789.208984375</v>
      </c>
      <c r="B310">
        <v>180.5</v>
      </c>
    </row>
    <row r="311" spans="1:2" x14ac:dyDescent="0.5">
      <c r="A311">
        <v>789.22100830078125</v>
      </c>
      <c r="B311">
        <v>146.19999694824219</v>
      </c>
    </row>
    <row r="312" spans="1:2" x14ac:dyDescent="0.5">
      <c r="A312">
        <v>789.2340087890625</v>
      </c>
      <c r="B312">
        <v>169.80000305175781</v>
      </c>
    </row>
    <row r="313" spans="1:2" x14ac:dyDescent="0.5">
      <c r="A313">
        <v>789.2459716796875</v>
      </c>
      <c r="B313">
        <v>203.30000305175781</v>
      </c>
    </row>
    <row r="314" spans="1:2" x14ac:dyDescent="0.5">
      <c r="A314">
        <v>789.25799560546875</v>
      </c>
      <c r="B314">
        <v>192.80000305175781</v>
      </c>
    </row>
    <row r="315" spans="1:2" x14ac:dyDescent="0.5">
      <c r="A315">
        <v>789.27099609375</v>
      </c>
      <c r="B315">
        <v>190</v>
      </c>
    </row>
    <row r="316" spans="1:2" x14ac:dyDescent="0.5">
      <c r="A316">
        <v>789.28302001953125</v>
      </c>
      <c r="B316">
        <v>259.20001220703125</v>
      </c>
    </row>
    <row r="317" spans="1:2" x14ac:dyDescent="0.5">
      <c r="A317">
        <v>789.29498291015625</v>
      </c>
      <c r="B317">
        <v>499.20001220703125</v>
      </c>
    </row>
    <row r="318" spans="1:2" x14ac:dyDescent="0.5">
      <c r="A318">
        <v>789.3070068359375</v>
      </c>
      <c r="B318">
        <v>1202</v>
      </c>
    </row>
    <row r="319" spans="1:2" x14ac:dyDescent="0.5">
      <c r="A319">
        <v>789.32000732421875</v>
      </c>
      <c r="B319">
        <v>3301</v>
      </c>
    </row>
    <row r="320" spans="1:2" x14ac:dyDescent="0.5">
      <c r="A320">
        <v>789.33197021484375</v>
      </c>
      <c r="B320">
        <v>9026</v>
      </c>
    </row>
    <row r="321" spans="1:2" x14ac:dyDescent="0.5">
      <c r="A321">
        <v>789.343994140625</v>
      </c>
      <c r="B321">
        <v>19490</v>
      </c>
    </row>
    <row r="322" spans="1:2" x14ac:dyDescent="0.5">
      <c r="A322">
        <v>789.35601806640625</v>
      </c>
      <c r="B322">
        <v>28070</v>
      </c>
    </row>
    <row r="323" spans="1:2" x14ac:dyDescent="0.5">
      <c r="A323">
        <v>789.3690185546875</v>
      </c>
      <c r="B323">
        <v>25510</v>
      </c>
    </row>
    <row r="324" spans="1:2" x14ac:dyDescent="0.5">
      <c r="A324">
        <v>789.3809814453125</v>
      </c>
      <c r="B324">
        <v>14520</v>
      </c>
    </row>
    <row r="325" spans="1:2" x14ac:dyDescent="0.5">
      <c r="A325">
        <v>789.39300537109375</v>
      </c>
      <c r="B325">
        <v>5376</v>
      </c>
    </row>
    <row r="326" spans="1:2" x14ac:dyDescent="0.5">
      <c r="A326">
        <v>789.405029296875</v>
      </c>
      <c r="B326">
        <v>1670</v>
      </c>
    </row>
    <row r="327" spans="1:2" x14ac:dyDescent="0.5">
      <c r="A327">
        <v>789.41802978515625</v>
      </c>
      <c r="B327">
        <v>788.79998779296875</v>
      </c>
    </row>
    <row r="328" spans="1:2" x14ac:dyDescent="0.5">
      <c r="A328">
        <v>789.42999267578125</v>
      </c>
      <c r="B328">
        <v>527.70001220703125</v>
      </c>
    </row>
    <row r="329" spans="1:2" x14ac:dyDescent="0.5">
      <c r="A329">
        <v>789.4420166015625</v>
      </c>
      <c r="B329">
        <v>396.20001220703125</v>
      </c>
    </row>
    <row r="330" spans="1:2" x14ac:dyDescent="0.5">
      <c r="A330">
        <v>789.4539794921875</v>
      </c>
      <c r="B330">
        <v>271.70001220703125</v>
      </c>
    </row>
    <row r="331" spans="1:2" x14ac:dyDescent="0.5">
      <c r="A331">
        <v>789.46697998046875</v>
      </c>
      <c r="B331">
        <v>141.5</v>
      </c>
    </row>
    <row r="332" spans="1:2" x14ac:dyDescent="0.5">
      <c r="A332">
        <v>789.47900390625</v>
      </c>
      <c r="B332">
        <v>112.69999694824219</v>
      </c>
    </row>
    <row r="333" spans="1:2" x14ac:dyDescent="0.5">
      <c r="A333">
        <v>789.49102783203125</v>
      </c>
      <c r="B333">
        <v>160.69999694824219</v>
      </c>
    </row>
    <row r="334" spans="1:2" x14ac:dyDescent="0.5">
      <c r="A334">
        <v>789.5040283203125</v>
      </c>
      <c r="B334">
        <v>192.80000305175781</v>
      </c>
    </row>
    <row r="335" spans="1:2" x14ac:dyDescent="0.5">
      <c r="A335">
        <v>789.5159912109375</v>
      </c>
      <c r="B335">
        <v>186.69999694824219</v>
      </c>
    </row>
    <row r="336" spans="1:2" x14ac:dyDescent="0.5">
      <c r="A336">
        <v>789.52801513671875</v>
      </c>
      <c r="B336">
        <v>156.30000305175781</v>
      </c>
    </row>
    <row r="337" spans="1:2" x14ac:dyDescent="0.5">
      <c r="A337">
        <v>789.53997802734375</v>
      </c>
      <c r="B337">
        <v>97.25</v>
      </c>
    </row>
    <row r="338" spans="1:2" x14ac:dyDescent="0.5">
      <c r="A338">
        <v>789.552978515625</v>
      </c>
      <c r="B338">
        <v>62.75</v>
      </c>
    </row>
    <row r="339" spans="1:2" x14ac:dyDescent="0.5">
      <c r="A339">
        <v>789.56500244140625</v>
      </c>
      <c r="B339">
        <v>83</v>
      </c>
    </row>
    <row r="340" spans="1:2" x14ac:dyDescent="0.5">
      <c r="A340">
        <v>789.5770263671875</v>
      </c>
      <c r="B340">
        <v>112.69999694824219</v>
      </c>
    </row>
    <row r="341" spans="1:2" x14ac:dyDescent="0.5">
      <c r="A341">
        <v>789.5889892578125</v>
      </c>
      <c r="B341">
        <v>135.69999694824219</v>
      </c>
    </row>
    <row r="342" spans="1:2" x14ac:dyDescent="0.5">
      <c r="A342">
        <v>789.60198974609375</v>
      </c>
      <c r="B342">
        <v>145.19999694824219</v>
      </c>
    </row>
    <row r="343" spans="1:2" x14ac:dyDescent="0.5">
      <c r="A343">
        <v>789.614013671875</v>
      </c>
      <c r="B343">
        <v>121</v>
      </c>
    </row>
    <row r="344" spans="1:2" x14ac:dyDescent="0.5">
      <c r="A344">
        <v>789.6259765625</v>
      </c>
      <c r="B344">
        <v>116.5</v>
      </c>
    </row>
    <row r="345" spans="1:2" x14ac:dyDescent="0.5">
      <c r="A345">
        <v>789.63800048828125</v>
      </c>
      <c r="B345">
        <v>152.5</v>
      </c>
    </row>
    <row r="346" spans="1:2" x14ac:dyDescent="0.5">
      <c r="A346">
        <v>789.6510009765625</v>
      </c>
      <c r="B346">
        <v>162.30000305175781</v>
      </c>
    </row>
    <row r="347" spans="1:2" x14ac:dyDescent="0.5">
      <c r="A347">
        <v>789.66302490234375</v>
      </c>
      <c r="B347">
        <v>132.30000305175781</v>
      </c>
    </row>
    <row r="348" spans="1:2" x14ac:dyDescent="0.5">
      <c r="A348">
        <v>789.67498779296875</v>
      </c>
      <c r="B348">
        <v>98.75</v>
      </c>
    </row>
    <row r="349" spans="1:2" x14ac:dyDescent="0.5">
      <c r="A349">
        <v>789.68798828125</v>
      </c>
      <c r="B349">
        <v>77.25</v>
      </c>
    </row>
    <row r="350" spans="1:2" x14ac:dyDescent="0.5">
      <c r="A350">
        <v>789.70001220703125</v>
      </c>
      <c r="B350">
        <v>73.75</v>
      </c>
    </row>
    <row r="351" spans="1:2" x14ac:dyDescent="0.5">
      <c r="A351">
        <v>789.71197509765625</v>
      </c>
      <c r="B351">
        <v>106.30000305175781</v>
      </c>
    </row>
    <row r="352" spans="1:2" x14ac:dyDescent="0.5">
      <c r="A352">
        <v>789.7239990234375</v>
      </c>
      <c r="B352">
        <v>138</v>
      </c>
    </row>
    <row r="353" spans="1:2" x14ac:dyDescent="0.5">
      <c r="A353">
        <v>789.73699951171875</v>
      </c>
      <c r="B353">
        <v>163.5</v>
      </c>
    </row>
    <row r="354" spans="1:2" x14ac:dyDescent="0.5">
      <c r="A354">
        <v>789.7490234375</v>
      </c>
      <c r="B354">
        <v>199.19999694824219</v>
      </c>
    </row>
    <row r="355" spans="1:2" x14ac:dyDescent="0.5">
      <c r="A355">
        <v>789.760986328125</v>
      </c>
      <c r="B355">
        <v>208</v>
      </c>
    </row>
    <row r="356" spans="1:2" x14ac:dyDescent="0.5">
      <c r="A356">
        <v>789.77301025390625</v>
      </c>
      <c r="B356">
        <v>222</v>
      </c>
    </row>
    <row r="357" spans="1:2" x14ac:dyDescent="0.5">
      <c r="A357">
        <v>789.7860107421875</v>
      </c>
      <c r="B357">
        <v>351</v>
      </c>
    </row>
    <row r="358" spans="1:2" x14ac:dyDescent="0.5">
      <c r="A358">
        <v>789.7979736328125</v>
      </c>
      <c r="B358">
        <v>637.5</v>
      </c>
    </row>
    <row r="359" spans="1:2" x14ac:dyDescent="0.5">
      <c r="A359">
        <v>789.80999755859375</v>
      </c>
      <c r="B359">
        <v>1028</v>
      </c>
    </row>
    <row r="360" spans="1:2" x14ac:dyDescent="0.5">
      <c r="A360">
        <v>789.822998046875</v>
      </c>
      <c r="B360">
        <v>2099</v>
      </c>
    </row>
    <row r="361" spans="1:2" x14ac:dyDescent="0.5">
      <c r="A361">
        <v>789.83502197265625</v>
      </c>
      <c r="B361">
        <v>5880</v>
      </c>
    </row>
    <row r="362" spans="1:2" x14ac:dyDescent="0.5">
      <c r="A362">
        <v>789.84698486328125</v>
      </c>
      <c r="B362">
        <v>12500</v>
      </c>
    </row>
    <row r="363" spans="1:2" x14ac:dyDescent="0.5">
      <c r="A363">
        <v>789.8590087890625</v>
      </c>
      <c r="B363">
        <v>16580</v>
      </c>
    </row>
    <row r="364" spans="1:2" x14ac:dyDescent="0.5">
      <c r="A364">
        <v>789.87200927734375</v>
      </c>
      <c r="B364">
        <v>13780</v>
      </c>
    </row>
    <row r="365" spans="1:2" x14ac:dyDescent="0.5">
      <c r="A365">
        <v>789.88397216796875</v>
      </c>
      <c r="B365">
        <v>7509</v>
      </c>
    </row>
    <row r="366" spans="1:2" x14ac:dyDescent="0.5">
      <c r="A366">
        <v>789.89599609375</v>
      </c>
      <c r="B366">
        <v>3012</v>
      </c>
    </row>
    <row r="367" spans="1:2" x14ac:dyDescent="0.5">
      <c r="A367">
        <v>789.90802001953125</v>
      </c>
      <c r="B367">
        <v>1131</v>
      </c>
    </row>
    <row r="368" spans="1:2" x14ac:dyDescent="0.5">
      <c r="A368">
        <v>789.9210205078125</v>
      </c>
      <c r="B368">
        <v>496</v>
      </c>
    </row>
    <row r="369" spans="1:2" x14ac:dyDescent="0.5">
      <c r="A369">
        <v>789.9329833984375</v>
      </c>
      <c r="B369">
        <v>271.20001220703125</v>
      </c>
    </row>
    <row r="370" spans="1:2" x14ac:dyDescent="0.5">
      <c r="A370">
        <v>789.94500732421875</v>
      </c>
      <c r="B370">
        <v>159</v>
      </c>
    </row>
    <row r="371" spans="1:2" x14ac:dyDescent="0.5">
      <c r="A371">
        <v>789.95697021484375</v>
      </c>
      <c r="B371">
        <v>118</v>
      </c>
    </row>
    <row r="372" spans="1:2" x14ac:dyDescent="0.5">
      <c r="A372">
        <v>789.969970703125</v>
      </c>
      <c r="B372">
        <v>123</v>
      </c>
    </row>
    <row r="373" spans="1:2" x14ac:dyDescent="0.5">
      <c r="A373">
        <v>789.98199462890625</v>
      </c>
      <c r="B373">
        <v>145.19999694824219</v>
      </c>
    </row>
    <row r="374" spans="1:2" x14ac:dyDescent="0.5">
      <c r="A374">
        <v>789.9940185546875</v>
      </c>
      <c r="B374">
        <v>155.80000305175781</v>
      </c>
    </row>
    <row r="375" spans="1:2" x14ac:dyDescent="0.5">
      <c r="A375">
        <v>790.00701904296875</v>
      </c>
      <c r="B375">
        <v>114</v>
      </c>
    </row>
    <row r="376" spans="1:2" x14ac:dyDescent="0.5">
      <c r="A376">
        <v>790.01898193359375</v>
      </c>
      <c r="B376">
        <v>80.5</v>
      </c>
    </row>
    <row r="377" spans="1:2" x14ac:dyDescent="0.5">
      <c r="A377">
        <v>790.031005859375</v>
      </c>
      <c r="B377">
        <v>69.5</v>
      </c>
    </row>
    <row r="378" spans="1:2" x14ac:dyDescent="0.5">
      <c r="A378">
        <v>790.04302978515625</v>
      </c>
      <c r="B378">
        <v>80.25</v>
      </c>
    </row>
    <row r="379" spans="1:2" x14ac:dyDescent="0.5">
      <c r="A379">
        <v>790.0560302734375</v>
      </c>
      <c r="B379">
        <v>117.30000305175781</v>
      </c>
    </row>
    <row r="380" spans="1:2" x14ac:dyDescent="0.5">
      <c r="A380">
        <v>790.0679931640625</v>
      </c>
      <c r="B380">
        <v>108.30000305175781</v>
      </c>
    </row>
    <row r="381" spans="1:2" x14ac:dyDescent="0.5">
      <c r="A381">
        <v>790.08001708984375</v>
      </c>
      <c r="B381">
        <v>98</v>
      </c>
    </row>
    <row r="382" spans="1:2" x14ac:dyDescent="0.5">
      <c r="A382">
        <v>790.09197998046875</v>
      </c>
      <c r="B382">
        <v>117.30000305175781</v>
      </c>
    </row>
    <row r="383" spans="1:2" x14ac:dyDescent="0.5">
      <c r="A383">
        <v>790.10498046875</v>
      </c>
      <c r="B383">
        <v>101.5</v>
      </c>
    </row>
    <row r="384" spans="1:2" x14ac:dyDescent="0.5">
      <c r="A384">
        <v>790.11700439453125</v>
      </c>
      <c r="B384">
        <v>113.80000305175781</v>
      </c>
    </row>
    <row r="385" spans="1:2" x14ac:dyDescent="0.5">
      <c r="A385">
        <v>790.1290283203125</v>
      </c>
      <c r="B385">
        <v>144.19999694824219</v>
      </c>
    </row>
    <row r="386" spans="1:2" x14ac:dyDescent="0.5">
      <c r="A386">
        <v>790.14202880859375</v>
      </c>
      <c r="B386">
        <v>141</v>
      </c>
    </row>
    <row r="387" spans="1:2" x14ac:dyDescent="0.5">
      <c r="A387">
        <v>790.15399169921875</v>
      </c>
      <c r="B387">
        <v>170.19999694824219</v>
      </c>
    </row>
    <row r="388" spans="1:2" x14ac:dyDescent="0.5">
      <c r="A388">
        <v>790.166015625</v>
      </c>
      <c r="B388">
        <v>180.80000305175781</v>
      </c>
    </row>
    <row r="389" spans="1:2" x14ac:dyDescent="0.5">
      <c r="A389">
        <v>790.177978515625</v>
      </c>
      <c r="B389">
        <v>154.30000305175781</v>
      </c>
    </row>
    <row r="390" spans="1:2" x14ac:dyDescent="0.5">
      <c r="A390">
        <v>790.19097900390625</v>
      </c>
      <c r="B390">
        <v>158.5</v>
      </c>
    </row>
    <row r="391" spans="1:2" x14ac:dyDescent="0.5">
      <c r="A391">
        <v>790.2030029296875</v>
      </c>
      <c r="B391">
        <v>135.30000305175781</v>
      </c>
    </row>
    <row r="392" spans="1:2" x14ac:dyDescent="0.5">
      <c r="A392">
        <v>790.21502685546875</v>
      </c>
      <c r="B392">
        <v>95.5</v>
      </c>
    </row>
    <row r="393" spans="1:2" x14ac:dyDescent="0.5">
      <c r="A393">
        <v>790.22698974609375</v>
      </c>
      <c r="B393">
        <v>111.30000305175781</v>
      </c>
    </row>
    <row r="394" spans="1:2" x14ac:dyDescent="0.5">
      <c r="A394">
        <v>790.239990234375</v>
      </c>
      <c r="B394">
        <v>192.80000305175781</v>
      </c>
    </row>
    <row r="395" spans="1:2" x14ac:dyDescent="0.5">
      <c r="A395">
        <v>790.25201416015625</v>
      </c>
      <c r="B395">
        <v>289.29998779296875</v>
      </c>
    </row>
    <row r="396" spans="1:2" x14ac:dyDescent="0.5">
      <c r="A396">
        <v>790.26397705078125</v>
      </c>
      <c r="B396">
        <v>303.79998779296875</v>
      </c>
    </row>
    <row r="397" spans="1:2" x14ac:dyDescent="0.5">
      <c r="A397">
        <v>790.2769775390625</v>
      </c>
      <c r="B397">
        <v>246.19999694824219</v>
      </c>
    </row>
    <row r="398" spans="1:2" x14ac:dyDescent="0.5">
      <c r="A398">
        <v>790.28900146484375</v>
      </c>
      <c r="B398">
        <v>270.79998779296875</v>
      </c>
    </row>
    <row r="399" spans="1:2" x14ac:dyDescent="0.5">
      <c r="A399">
        <v>790.301025390625</v>
      </c>
      <c r="B399">
        <v>429</v>
      </c>
    </row>
    <row r="400" spans="1:2" x14ac:dyDescent="0.5">
      <c r="A400">
        <v>790.31298828125</v>
      </c>
      <c r="B400">
        <v>653.70001220703125</v>
      </c>
    </row>
    <row r="401" spans="1:2" x14ac:dyDescent="0.5">
      <c r="A401">
        <v>790.32598876953125</v>
      </c>
      <c r="B401">
        <v>1682</v>
      </c>
    </row>
    <row r="402" spans="1:2" x14ac:dyDescent="0.5">
      <c r="A402">
        <v>790.3380126953125</v>
      </c>
      <c r="B402">
        <v>5227</v>
      </c>
    </row>
    <row r="403" spans="1:2" x14ac:dyDescent="0.5">
      <c r="A403">
        <v>790.3499755859375</v>
      </c>
      <c r="B403">
        <v>12110</v>
      </c>
    </row>
    <row r="404" spans="1:2" x14ac:dyDescent="0.5">
      <c r="A404">
        <v>790.36199951171875</v>
      </c>
      <c r="B404">
        <v>17790</v>
      </c>
    </row>
    <row r="405" spans="1:2" x14ac:dyDescent="0.5">
      <c r="A405">
        <v>790.375</v>
      </c>
      <c r="B405">
        <v>16030</v>
      </c>
    </row>
    <row r="406" spans="1:2" x14ac:dyDescent="0.5">
      <c r="A406">
        <v>790.38702392578125</v>
      </c>
      <c r="B406">
        <v>9168</v>
      </c>
    </row>
    <row r="407" spans="1:2" x14ac:dyDescent="0.5">
      <c r="A407">
        <v>790.39898681640625</v>
      </c>
      <c r="B407">
        <v>3755</v>
      </c>
    </row>
    <row r="408" spans="1:2" x14ac:dyDescent="0.5">
      <c r="A408">
        <v>790.4119873046875</v>
      </c>
      <c r="B408">
        <v>1449</v>
      </c>
    </row>
    <row r="409" spans="1:2" x14ac:dyDescent="0.5">
      <c r="A409">
        <v>790.42401123046875</v>
      </c>
      <c r="B409">
        <v>629.79998779296875</v>
      </c>
    </row>
    <row r="410" spans="1:2" x14ac:dyDescent="0.5">
      <c r="A410">
        <v>790.43597412109375</v>
      </c>
      <c r="B410">
        <v>257.79998779296875</v>
      </c>
    </row>
    <row r="411" spans="1:2" x14ac:dyDescent="0.5">
      <c r="A411">
        <v>790.447998046875</v>
      </c>
      <c r="B411">
        <v>120.5</v>
      </c>
    </row>
    <row r="412" spans="1:2" x14ac:dyDescent="0.5">
      <c r="A412">
        <v>790.46099853515625</v>
      </c>
      <c r="B412">
        <v>89.75</v>
      </c>
    </row>
    <row r="413" spans="1:2" x14ac:dyDescent="0.5">
      <c r="A413">
        <v>790.4730224609375</v>
      </c>
      <c r="B413">
        <v>93.25</v>
      </c>
    </row>
    <row r="414" spans="1:2" x14ac:dyDescent="0.5">
      <c r="A414">
        <v>790.4849853515625</v>
      </c>
      <c r="B414">
        <v>79.75</v>
      </c>
    </row>
    <row r="415" spans="1:2" x14ac:dyDescent="0.5">
      <c r="A415">
        <v>790.49700927734375</v>
      </c>
      <c r="B415">
        <v>81.25</v>
      </c>
    </row>
    <row r="416" spans="1:2" x14ac:dyDescent="0.5">
      <c r="A416">
        <v>790.510009765625</v>
      </c>
      <c r="B416">
        <v>118</v>
      </c>
    </row>
    <row r="417" spans="1:2" x14ac:dyDescent="0.5">
      <c r="A417">
        <v>790.52197265625</v>
      </c>
      <c r="B417">
        <v>115.5</v>
      </c>
    </row>
    <row r="418" spans="1:2" x14ac:dyDescent="0.5">
      <c r="A418">
        <v>790.53399658203125</v>
      </c>
      <c r="B418">
        <v>80.5</v>
      </c>
    </row>
    <row r="419" spans="1:2" x14ac:dyDescent="0.5">
      <c r="A419">
        <v>790.5469970703125</v>
      </c>
      <c r="B419">
        <v>66.5</v>
      </c>
    </row>
    <row r="420" spans="1:2" x14ac:dyDescent="0.5">
      <c r="A420">
        <v>790.55902099609375</v>
      </c>
      <c r="B420">
        <v>61.75</v>
      </c>
    </row>
    <row r="421" spans="1:2" x14ac:dyDescent="0.5">
      <c r="A421">
        <v>790.57098388671875</v>
      </c>
      <c r="B421">
        <v>67.5</v>
      </c>
    </row>
    <row r="422" spans="1:2" x14ac:dyDescent="0.5">
      <c r="A422">
        <v>790.5830078125</v>
      </c>
      <c r="B422">
        <v>93</v>
      </c>
    </row>
    <row r="423" spans="1:2" x14ac:dyDescent="0.5">
      <c r="A423">
        <v>790.59600830078125</v>
      </c>
      <c r="B423">
        <v>110.69999694824219</v>
      </c>
    </row>
    <row r="424" spans="1:2" x14ac:dyDescent="0.5">
      <c r="A424">
        <v>790.60797119140625</v>
      </c>
      <c r="B424">
        <v>99.75</v>
      </c>
    </row>
    <row r="425" spans="1:2" x14ac:dyDescent="0.5">
      <c r="A425">
        <v>790.6199951171875</v>
      </c>
      <c r="B425">
        <v>85.25</v>
      </c>
    </row>
    <row r="426" spans="1:2" x14ac:dyDescent="0.5">
      <c r="A426">
        <v>790.63299560546875</v>
      </c>
      <c r="B426">
        <v>83.5</v>
      </c>
    </row>
    <row r="427" spans="1:2" x14ac:dyDescent="0.5">
      <c r="A427">
        <v>790.64501953125</v>
      </c>
      <c r="B427">
        <v>87.5</v>
      </c>
    </row>
    <row r="428" spans="1:2" x14ac:dyDescent="0.5">
      <c r="A428">
        <v>790.656982421875</v>
      </c>
      <c r="B428">
        <v>86.75</v>
      </c>
    </row>
    <row r="429" spans="1:2" x14ac:dyDescent="0.5">
      <c r="A429">
        <v>790.66900634765625</v>
      </c>
      <c r="B429">
        <v>84.75</v>
      </c>
    </row>
    <row r="430" spans="1:2" x14ac:dyDescent="0.5">
      <c r="A430">
        <v>790.6820068359375</v>
      </c>
      <c r="B430">
        <v>129</v>
      </c>
    </row>
    <row r="431" spans="1:2" x14ac:dyDescent="0.5">
      <c r="A431">
        <v>790.6939697265625</v>
      </c>
      <c r="B431">
        <v>205.5</v>
      </c>
    </row>
    <row r="432" spans="1:2" x14ac:dyDescent="0.5">
      <c r="A432">
        <v>790.70599365234375</v>
      </c>
      <c r="B432">
        <v>204</v>
      </c>
    </row>
    <row r="433" spans="1:2" x14ac:dyDescent="0.5">
      <c r="A433">
        <v>790.718017578125</v>
      </c>
      <c r="B433">
        <v>155</v>
      </c>
    </row>
    <row r="434" spans="1:2" x14ac:dyDescent="0.5">
      <c r="A434">
        <v>790.73101806640625</v>
      </c>
      <c r="B434">
        <v>150</v>
      </c>
    </row>
    <row r="435" spans="1:2" x14ac:dyDescent="0.5">
      <c r="A435">
        <v>790.74298095703125</v>
      </c>
      <c r="B435">
        <v>160.30000305175781</v>
      </c>
    </row>
    <row r="436" spans="1:2" x14ac:dyDescent="0.5">
      <c r="A436">
        <v>790.7550048828125</v>
      </c>
      <c r="B436">
        <v>213.80000305175781</v>
      </c>
    </row>
    <row r="437" spans="1:2" x14ac:dyDescent="0.5">
      <c r="A437">
        <v>790.76800537109375</v>
      </c>
      <c r="B437">
        <v>278</v>
      </c>
    </row>
    <row r="438" spans="1:2" x14ac:dyDescent="0.5">
      <c r="A438">
        <v>790.780029296875</v>
      </c>
      <c r="B438">
        <v>310.29998779296875</v>
      </c>
    </row>
    <row r="439" spans="1:2" x14ac:dyDescent="0.5">
      <c r="A439">
        <v>790.7919921875</v>
      </c>
      <c r="B439">
        <v>398.20001220703125</v>
      </c>
    </row>
    <row r="440" spans="1:2" x14ac:dyDescent="0.5">
      <c r="A440">
        <v>790.80401611328125</v>
      </c>
      <c r="B440">
        <v>559.29998779296875</v>
      </c>
    </row>
    <row r="441" spans="1:2" x14ac:dyDescent="0.5">
      <c r="A441">
        <v>790.8170166015625</v>
      </c>
      <c r="B441">
        <v>888.5</v>
      </c>
    </row>
    <row r="442" spans="1:2" x14ac:dyDescent="0.5">
      <c r="A442">
        <v>790.8289794921875</v>
      </c>
      <c r="B442">
        <v>2091</v>
      </c>
    </row>
    <row r="443" spans="1:2" x14ac:dyDescent="0.5">
      <c r="A443">
        <v>790.84100341796875</v>
      </c>
      <c r="B443">
        <v>7619</v>
      </c>
    </row>
    <row r="444" spans="1:2" x14ac:dyDescent="0.5">
      <c r="A444">
        <v>790.85302734375</v>
      </c>
      <c r="B444">
        <v>21170</v>
      </c>
    </row>
    <row r="445" spans="1:2" x14ac:dyDescent="0.5">
      <c r="A445">
        <v>790.86602783203125</v>
      </c>
      <c r="B445">
        <v>34150</v>
      </c>
    </row>
    <row r="446" spans="1:2" x14ac:dyDescent="0.5">
      <c r="A446">
        <v>790.87799072265625</v>
      </c>
      <c r="B446">
        <v>31900</v>
      </c>
    </row>
    <row r="447" spans="1:2" x14ac:dyDescent="0.5">
      <c r="A447">
        <v>790.8900146484375</v>
      </c>
      <c r="B447">
        <v>17820</v>
      </c>
    </row>
    <row r="448" spans="1:2" x14ac:dyDescent="0.5">
      <c r="A448">
        <v>790.90301513671875</v>
      </c>
      <c r="B448">
        <v>6463</v>
      </c>
    </row>
    <row r="449" spans="1:2" x14ac:dyDescent="0.5">
      <c r="A449">
        <v>790.91497802734375</v>
      </c>
      <c r="B449">
        <v>1978</v>
      </c>
    </row>
    <row r="450" spans="1:2" x14ac:dyDescent="0.5">
      <c r="A450">
        <v>790.927001953125</v>
      </c>
      <c r="B450">
        <v>767</v>
      </c>
    </row>
    <row r="451" spans="1:2" x14ac:dyDescent="0.5">
      <c r="A451">
        <v>790.93902587890625</v>
      </c>
      <c r="B451">
        <v>416.20001220703125</v>
      </c>
    </row>
    <row r="452" spans="1:2" x14ac:dyDescent="0.5">
      <c r="A452">
        <v>790.9520263671875</v>
      </c>
      <c r="B452">
        <v>276.29998779296875</v>
      </c>
    </row>
    <row r="453" spans="1:2" x14ac:dyDescent="0.5">
      <c r="A453">
        <v>790.9639892578125</v>
      </c>
      <c r="B453">
        <v>220.5</v>
      </c>
    </row>
    <row r="454" spans="1:2" x14ac:dyDescent="0.5">
      <c r="A454">
        <v>790.97601318359375</v>
      </c>
      <c r="B454">
        <v>215</v>
      </c>
    </row>
    <row r="455" spans="1:2" x14ac:dyDescent="0.5">
      <c r="A455">
        <v>790.989013671875</v>
      </c>
      <c r="B455">
        <v>215.5</v>
      </c>
    </row>
    <row r="456" spans="1:2" x14ac:dyDescent="0.5">
      <c r="A456">
        <v>791.0009765625</v>
      </c>
      <c r="B456">
        <v>175</v>
      </c>
    </row>
    <row r="457" spans="1:2" x14ac:dyDescent="0.5">
      <c r="A457">
        <v>791.01300048828125</v>
      </c>
      <c r="B457">
        <v>118.80000305175781</v>
      </c>
    </row>
    <row r="458" spans="1:2" x14ac:dyDescent="0.5">
      <c r="A458">
        <v>791.0250244140625</v>
      </c>
      <c r="B458">
        <v>119.5</v>
      </c>
    </row>
    <row r="459" spans="1:2" x14ac:dyDescent="0.5">
      <c r="A459">
        <v>791.03802490234375</v>
      </c>
      <c r="B459">
        <v>137.30000305175781</v>
      </c>
    </row>
    <row r="460" spans="1:2" x14ac:dyDescent="0.5">
      <c r="A460">
        <v>791.04998779296875</v>
      </c>
      <c r="B460">
        <v>126.5</v>
      </c>
    </row>
    <row r="461" spans="1:2" x14ac:dyDescent="0.5">
      <c r="A461">
        <v>791.06201171875</v>
      </c>
      <c r="B461">
        <v>109</v>
      </c>
    </row>
    <row r="462" spans="1:2" x14ac:dyDescent="0.5">
      <c r="A462">
        <v>791.073974609375</v>
      </c>
      <c r="B462">
        <v>110.5</v>
      </c>
    </row>
    <row r="463" spans="1:2" x14ac:dyDescent="0.5">
      <c r="A463">
        <v>791.08697509765625</v>
      </c>
      <c r="B463">
        <v>120</v>
      </c>
    </row>
    <row r="464" spans="1:2" x14ac:dyDescent="0.5">
      <c r="A464">
        <v>791.0989990234375</v>
      </c>
      <c r="B464">
        <v>121</v>
      </c>
    </row>
    <row r="465" spans="1:2" x14ac:dyDescent="0.5">
      <c r="A465">
        <v>791.11102294921875</v>
      </c>
      <c r="B465">
        <v>119.5</v>
      </c>
    </row>
    <row r="466" spans="1:2" x14ac:dyDescent="0.5">
      <c r="A466">
        <v>791.1240234375</v>
      </c>
      <c r="B466">
        <v>109.69999694824219</v>
      </c>
    </row>
    <row r="467" spans="1:2" x14ac:dyDescent="0.5">
      <c r="A467">
        <v>791.135986328125</v>
      </c>
      <c r="B467">
        <v>130.30000305175781</v>
      </c>
    </row>
    <row r="468" spans="1:2" x14ac:dyDescent="0.5">
      <c r="A468">
        <v>791.14801025390625</v>
      </c>
      <c r="B468">
        <v>197.19999694824219</v>
      </c>
    </row>
    <row r="469" spans="1:2" x14ac:dyDescent="0.5">
      <c r="A469">
        <v>791.15997314453125</v>
      </c>
      <c r="B469">
        <v>211.5</v>
      </c>
    </row>
    <row r="470" spans="1:2" x14ac:dyDescent="0.5">
      <c r="A470">
        <v>791.1729736328125</v>
      </c>
      <c r="B470">
        <v>168.5</v>
      </c>
    </row>
    <row r="471" spans="1:2" x14ac:dyDescent="0.5">
      <c r="A471">
        <v>791.18499755859375</v>
      </c>
      <c r="B471">
        <v>179</v>
      </c>
    </row>
    <row r="472" spans="1:2" x14ac:dyDescent="0.5">
      <c r="A472">
        <v>791.197021484375</v>
      </c>
      <c r="B472">
        <v>222.5</v>
      </c>
    </row>
    <row r="473" spans="1:2" x14ac:dyDescent="0.5">
      <c r="A473">
        <v>791.21002197265625</v>
      </c>
      <c r="B473">
        <v>204</v>
      </c>
    </row>
    <row r="474" spans="1:2" x14ac:dyDescent="0.5">
      <c r="A474">
        <v>791.22198486328125</v>
      </c>
      <c r="B474">
        <v>203.30000305175781</v>
      </c>
    </row>
    <row r="475" spans="1:2" x14ac:dyDescent="0.5">
      <c r="A475">
        <v>791.2340087890625</v>
      </c>
      <c r="B475">
        <v>273</v>
      </c>
    </row>
    <row r="476" spans="1:2" x14ac:dyDescent="0.5">
      <c r="A476">
        <v>791.2459716796875</v>
      </c>
      <c r="B476">
        <v>281.5</v>
      </c>
    </row>
    <row r="477" spans="1:2" x14ac:dyDescent="0.5">
      <c r="A477">
        <v>791.25897216796875</v>
      </c>
      <c r="B477">
        <v>284</v>
      </c>
    </row>
    <row r="478" spans="1:2" x14ac:dyDescent="0.5">
      <c r="A478">
        <v>791.27099609375</v>
      </c>
      <c r="B478">
        <v>371</v>
      </c>
    </row>
    <row r="479" spans="1:2" x14ac:dyDescent="0.5">
      <c r="A479">
        <v>791.28302001953125</v>
      </c>
      <c r="B479">
        <v>472.29998779296875</v>
      </c>
    </row>
    <row r="480" spans="1:2" x14ac:dyDescent="0.5">
      <c r="A480">
        <v>791.2960205078125</v>
      </c>
      <c r="B480">
        <v>586.5</v>
      </c>
    </row>
    <row r="481" spans="1:2" x14ac:dyDescent="0.5">
      <c r="A481">
        <v>791.3079833984375</v>
      </c>
      <c r="B481">
        <v>731.5</v>
      </c>
    </row>
    <row r="482" spans="1:2" x14ac:dyDescent="0.5">
      <c r="A482">
        <v>791.32000732421875</v>
      </c>
      <c r="B482">
        <v>1083</v>
      </c>
    </row>
    <row r="483" spans="1:2" x14ac:dyDescent="0.5">
      <c r="A483">
        <v>791.33197021484375</v>
      </c>
      <c r="B483">
        <v>2900</v>
      </c>
    </row>
    <row r="484" spans="1:2" x14ac:dyDescent="0.5">
      <c r="A484">
        <v>791.344970703125</v>
      </c>
      <c r="B484">
        <v>11780</v>
      </c>
    </row>
    <row r="485" spans="1:2" x14ac:dyDescent="0.5">
      <c r="A485">
        <v>791.35699462890625</v>
      </c>
      <c r="B485">
        <v>35980</v>
      </c>
    </row>
    <row r="486" spans="1:2" x14ac:dyDescent="0.5">
      <c r="A486">
        <v>791.3690185546875</v>
      </c>
      <c r="B486">
        <v>62220</v>
      </c>
    </row>
    <row r="487" spans="1:2" x14ac:dyDescent="0.5">
      <c r="A487">
        <v>791.3809814453125</v>
      </c>
      <c r="B487">
        <v>59700</v>
      </c>
    </row>
    <row r="488" spans="1:2" x14ac:dyDescent="0.5">
      <c r="A488">
        <v>791.39398193359375</v>
      </c>
      <c r="B488">
        <v>32260</v>
      </c>
    </row>
    <row r="489" spans="1:2" x14ac:dyDescent="0.5">
      <c r="A489">
        <v>791.406005859375</v>
      </c>
      <c r="B489">
        <v>10350</v>
      </c>
    </row>
    <row r="490" spans="1:2" x14ac:dyDescent="0.5">
      <c r="A490">
        <v>791.41802978515625</v>
      </c>
      <c r="B490">
        <v>2569</v>
      </c>
    </row>
    <row r="491" spans="1:2" x14ac:dyDescent="0.5">
      <c r="A491">
        <v>791.4310302734375</v>
      </c>
      <c r="B491">
        <v>869.29998779296875</v>
      </c>
    </row>
    <row r="492" spans="1:2" x14ac:dyDescent="0.5">
      <c r="A492">
        <v>791.4429931640625</v>
      </c>
      <c r="B492">
        <v>583.5</v>
      </c>
    </row>
    <row r="493" spans="1:2" x14ac:dyDescent="0.5">
      <c r="A493">
        <v>791.45501708984375</v>
      </c>
      <c r="B493">
        <v>493.79998779296875</v>
      </c>
    </row>
    <row r="494" spans="1:2" x14ac:dyDescent="0.5">
      <c r="A494">
        <v>791.46697998046875</v>
      </c>
      <c r="B494">
        <v>365.79998779296875</v>
      </c>
    </row>
    <row r="495" spans="1:2" x14ac:dyDescent="0.5">
      <c r="A495">
        <v>791.47998046875</v>
      </c>
      <c r="B495">
        <v>319.70001220703125</v>
      </c>
    </row>
    <row r="496" spans="1:2" x14ac:dyDescent="0.5">
      <c r="A496">
        <v>791.49200439453125</v>
      </c>
      <c r="B496">
        <v>336</v>
      </c>
    </row>
    <row r="497" spans="1:2" x14ac:dyDescent="0.5">
      <c r="A497">
        <v>791.5040283203125</v>
      </c>
      <c r="B497">
        <v>333.5</v>
      </c>
    </row>
    <row r="498" spans="1:2" x14ac:dyDescent="0.5">
      <c r="A498">
        <v>791.51702880859375</v>
      </c>
      <c r="B498">
        <v>344.70001220703125</v>
      </c>
    </row>
    <row r="499" spans="1:2" x14ac:dyDescent="0.5">
      <c r="A499">
        <v>791.52899169921875</v>
      </c>
      <c r="B499">
        <v>338.20001220703125</v>
      </c>
    </row>
    <row r="500" spans="1:2" x14ac:dyDescent="0.5">
      <c r="A500">
        <v>791.541015625</v>
      </c>
      <c r="B500">
        <v>292</v>
      </c>
    </row>
    <row r="501" spans="1:2" x14ac:dyDescent="0.5">
      <c r="A501">
        <v>791.552978515625</v>
      </c>
      <c r="B501">
        <v>226</v>
      </c>
    </row>
    <row r="502" spans="1:2" x14ac:dyDescent="0.5">
      <c r="A502">
        <v>791.56597900390625</v>
      </c>
      <c r="B502">
        <v>145</v>
      </c>
    </row>
    <row r="503" spans="1:2" x14ac:dyDescent="0.5">
      <c r="A503">
        <v>791.5780029296875</v>
      </c>
      <c r="B503">
        <v>136</v>
      </c>
    </row>
    <row r="504" spans="1:2" x14ac:dyDescent="0.5">
      <c r="A504">
        <v>791.59002685546875</v>
      </c>
      <c r="B504">
        <v>213.19999694824219</v>
      </c>
    </row>
    <row r="505" spans="1:2" x14ac:dyDescent="0.5">
      <c r="A505">
        <v>791.60302734375</v>
      </c>
      <c r="B505">
        <v>266.5</v>
      </c>
    </row>
    <row r="506" spans="1:2" x14ac:dyDescent="0.5">
      <c r="A506">
        <v>791.614990234375</v>
      </c>
      <c r="B506">
        <v>284.79998779296875</v>
      </c>
    </row>
    <row r="507" spans="1:2" x14ac:dyDescent="0.5">
      <c r="A507">
        <v>791.62701416015625</v>
      </c>
      <c r="B507">
        <v>278.29998779296875</v>
      </c>
    </row>
    <row r="508" spans="1:2" x14ac:dyDescent="0.5">
      <c r="A508">
        <v>791.63897705078125</v>
      </c>
      <c r="B508">
        <v>228</v>
      </c>
    </row>
    <row r="509" spans="1:2" x14ac:dyDescent="0.5">
      <c r="A509">
        <v>791.6519775390625</v>
      </c>
      <c r="B509">
        <v>203.5</v>
      </c>
    </row>
    <row r="510" spans="1:2" x14ac:dyDescent="0.5">
      <c r="A510">
        <v>791.66400146484375</v>
      </c>
      <c r="B510">
        <v>224</v>
      </c>
    </row>
    <row r="511" spans="1:2" x14ac:dyDescent="0.5">
      <c r="A511">
        <v>791.676025390625</v>
      </c>
      <c r="B511">
        <v>262.5</v>
      </c>
    </row>
    <row r="512" spans="1:2" x14ac:dyDescent="0.5">
      <c r="A512">
        <v>791.68902587890625</v>
      </c>
      <c r="B512">
        <v>313.20001220703125</v>
      </c>
    </row>
    <row r="513" spans="1:2" x14ac:dyDescent="0.5">
      <c r="A513">
        <v>791.70098876953125</v>
      </c>
      <c r="B513">
        <v>336.5</v>
      </c>
    </row>
    <row r="514" spans="1:2" x14ac:dyDescent="0.5">
      <c r="A514">
        <v>791.7130126953125</v>
      </c>
      <c r="B514">
        <v>315</v>
      </c>
    </row>
    <row r="515" spans="1:2" x14ac:dyDescent="0.5">
      <c r="A515">
        <v>791.7249755859375</v>
      </c>
      <c r="B515">
        <v>305.5</v>
      </c>
    </row>
    <row r="516" spans="1:2" x14ac:dyDescent="0.5">
      <c r="A516">
        <v>791.73797607421875</v>
      </c>
      <c r="B516">
        <v>363.20001220703125</v>
      </c>
    </row>
    <row r="517" spans="1:2" x14ac:dyDescent="0.5">
      <c r="A517">
        <v>791.75</v>
      </c>
      <c r="B517">
        <v>397.5</v>
      </c>
    </row>
    <row r="518" spans="1:2" x14ac:dyDescent="0.5">
      <c r="A518">
        <v>791.76202392578125</v>
      </c>
      <c r="B518">
        <v>423.5</v>
      </c>
    </row>
    <row r="519" spans="1:2" x14ac:dyDescent="0.5">
      <c r="A519">
        <v>791.7750244140625</v>
      </c>
      <c r="B519">
        <v>581</v>
      </c>
    </row>
    <row r="520" spans="1:2" x14ac:dyDescent="0.5">
      <c r="A520">
        <v>791.7869873046875</v>
      </c>
      <c r="B520">
        <v>680.79998779296875</v>
      </c>
    </row>
    <row r="521" spans="1:2" x14ac:dyDescent="0.5">
      <c r="A521">
        <v>791.79901123046875</v>
      </c>
      <c r="B521">
        <v>605.5</v>
      </c>
    </row>
    <row r="522" spans="1:2" x14ac:dyDescent="0.5">
      <c r="A522">
        <v>791.81097412109375</v>
      </c>
      <c r="B522">
        <v>591</v>
      </c>
    </row>
    <row r="523" spans="1:2" x14ac:dyDescent="0.5">
      <c r="A523">
        <v>791.823974609375</v>
      </c>
      <c r="B523">
        <v>993</v>
      </c>
    </row>
    <row r="524" spans="1:2" x14ac:dyDescent="0.5">
      <c r="A524">
        <v>791.83599853515625</v>
      </c>
      <c r="B524">
        <v>3732</v>
      </c>
    </row>
    <row r="525" spans="1:2" x14ac:dyDescent="0.5">
      <c r="A525">
        <v>791.8480224609375</v>
      </c>
      <c r="B525">
        <v>17670</v>
      </c>
    </row>
    <row r="526" spans="1:2" x14ac:dyDescent="0.5">
      <c r="A526">
        <v>791.8599853515625</v>
      </c>
      <c r="B526">
        <v>54050</v>
      </c>
    </row>
    <row r="527" spans="1:2" x14ac:dyDescent="0.5">
      <c r="A527">
        <v>791.87298583984375</v>
      </c>
      <c r="B527">
        <v>90070</v>
      </c>
    </row>
    <row r="528" spans="1:2" x14ac:dyDescent="0.5">
      <c r="A528">
        <v>791.885009765625</v>
      </c>
      <c r="B528">
        <v>81220</v>
      </c>
    </row>
    <row r="529" spans="1:2" x14ac:dyDescent="0.5">
      <c r="A529">
        <v>791.89697265625</v>
      </c>
      <c r="B529">
        <v>39450</v>
      </c>
    </row>
    <row r="530" spans="1:2" x14ac:dyDescent="0.5">
      <c r="A530">
        <v>791.90997314453125</v>
      </c>
      <c r="B530">
        <v>10840</v>
      </c>
    </row>
    <row r="531" spans="1:2" x14ac:dyDescent="0.5">
      <c r="A531">
        <v>791.9219970703125</v>
      </c>
      <c r="B531">
        <v>2640</v>
      </c>
    </row>
    <row r="532" spans="1:2" x14ac:dyDescent="0.5">
      <c r="A532">
        <v>791.93402099609375</v>
      </c>
      <c r="B532">
        <v>1059</v>
      </c>
    </row>
    <row r="533" spans="1:2" x14ac:dyDescent="0.5">
      <c r="A533">
        <v>791.947021484375</v>
      </c>
      <c r="B533">
        <v>759.5</v>
      </c>
    </row>
    <row r="534" spans="1:2" x14ac:dyDescent="0.5">
      <c r="A534">
        <v>791.958984375</v>
      </c>
      <c r="B534">
        <v>630</v>
      </c>
    </row>
    <row r="535" spans="1:2" x14ac:dyDescent="0.5">
      <c r="A535">
        <v>791.97100830078125</v>
      </c>
      <c r="B535">
        <v>446.79998779296875</v>
      </c>
    </row>
    <row r="536" spans="1:2" x14ac:dyDescent="0.5">
      <c r="A536">
        <v>791.98297119140625</v>
      </c>
      <c r="B536">
        <v>338.5</v>
      </c>
    </row>
    <row r="537" spans="1:2" x14ac:dyDescent="0.5">
      <c r="A537">
        <v>791.9959716796875</v>
      </c>
      <c r="B537">
        <v>327.5</v>
      </c>
    </row>
    <row r="538" spans="1:2" x14ac:dyDescent="0.5">
      <c r="A538">
        <v>792.00799560546875</v>
      </c>
      <c r="B538">
        <v>361.20001220703125</v>
      </c>
    </row>
    <row r="539" spans="1:2" x14ac:dyDescent="0.5">
      <c r="A539">
        <v>792.02001953125</v>
      </c>
      <c r="B539">
        <v>401</v>
      </c>
    </row>
    <row r="540" spans="1:2" x14ac:dyDescent="0.5">
      <c r="A540">
        <v>792.03302001953125</v>
      </c>
      <c r="B540">
        <v>404</v>
      </c>
    </row>
    <row r="541" spans="1:2" x14ac:dyDescent="0.5">
      <c r="A541">
        <v>792.04498291015625</v>
      </c>
      <c r="B541">
        <v>323.70001220703125</v>
      </c>
    </row>
    <row r="542" spans="1:2" x14ac:dyDescent="0.5">
      <c r="A542">
        <v>792.0570068359375</v>
      </c>
      <c r="B542">
        <v>214.5</v>
      </c>
    </row>
    <row r="543" spans="1:2" x14ac:dyDescent="0.5">
      <c r="A543">
        <v>792.0689697265625</v>
      </c>
      <c r="B543">
        <v>202</v>
      </c>
    </row>
    <row r="544" spans="1:2" x14ac:dyDescent="0.5">
      <c r="A544">
        <v>792.08197021484375</v>
      </c>
      <c r="B544">
        <v>263</v>
      </c>
    </row>
    <row r="545" spans="1:2" x14ac:dyDescent="0.5">
      <c r="A545">
        <v>792.093994140625</v>
      </c>
      <c r="B545">
        <v>285</v>
      </c>
    </row>
    <row r="546" spans="1:2" x14ac:dyDescent="0.5">
      <c r="A546">
        <v>792.10601806640625</v>
      </c>
      <c r="B546">
        <v>234</v>
      </c>
    </row>
    <row r="547" spans="1:2" x14ac:dyDescent="0.5">
      <c r="A547">
        <v>792.1190185546875</v>
      </c>
      <c r="B547">
        <v>193</v>
      </c>
    </row>
    <row r="548" spans="1:2" x14ac:dyDescent="0.5">
      <c r="A548">
        <v>792.1309814453125</v>
      </c>
      <c r="B548">
        <v>179.80000305175781</v>
      </c>
    </row>
    <row r="549" spans="1:2" x14ac:dyDescent="0.5">
      <c r="A549">
        <v>792.14300537109375</v>
      </c>
      <c r="B549">
        <v>202.5</v>
      </c>
    </row>
    <row r="550" spans="1:2" x14ac:dyDescent="0.5">
      <c r="A550">
        <v>792.155029296875</v>
      </c>
      <c r="B550">
        <v>265.20001220703125</v>
      </c>
    </row>
    <row r="551" spans="1:2" x14ac:dyDescent="0.5">
      <c r="A551">
        <v>792.16802978515625</v>
      </c>
      <c r="B551">
        <v>277.70001220703125</v>
      </c>
    </row>
    <row r="552" spans="1:2" x14ac:dyDescent="0.5">
      <c r="A552">
        <v>792.17999267578125</v>
      </c>
      <c r="B552">
        <v>268.29998779296875</v>
      </c>
    </row>
    <row r="553" spans="1:2" x14ac:dyDescent="0.5">
      <c r="A553">
        <v>792.1920166015625</v>
      </c>
      <c r="B553">
        <v>265.5</v>
      </c>
    </row>
    <row r="554" spans="1:2" x14ac:dyDescent="0.5">
      <c r="A554">
        <v>792.20501708984375</v>
      </c>
      <c r="B554">
        <v>224.30000305175781</v>
      </c>
    </row>
    <row r="555" spans="1:2" x14ac:dyDescent="0.5">
      <c r="A555">
        <v>792.21697998046875</v>
      </c>
      <c r="B555">
        <v>259.5</v>
      </c>
    </row>
    <row r="556" spans="1:2" x14ac:dyDescent="0.5">
      <c r="A556">
        <v>792.22900390625</v>
      </c>
      <c r="B556">
        <v>327.29998779296875</v>
      </c>
    </row>
    <row r="557" spans="1:2" x14ac:dyDescent="0.5">
      <c r="A557">
        <v>792.24102783203125</v>
      </c>
      <c r="B557">
        <v>266.79998779296875</v>
      </c>
    </row>
    <row r="558" spans="1:2" x14ac:dyDescent="0.5">
      <c r="A558">
        <v>792.2540283203125</v>
      </c>
      <c r="B558">
        <v>195</v>
      </c>
    </row>
    <row r="559" spans="1:2" x14ac:dyDescent="0.5">
      <c r="A559">
        <v>792.2659912109375</v>
      </c>
      <c r="B559">
        <v>255.80000305175781</v>
      </c>
    </row>
    <row r="560" spans="1:2" x14ac:dyDescent="0.5">
      <c r="A560">
        <v>792.27801513671875</v>
      </c>
      <c r="B560">
        <v>388.79998779296875</v>
      </c>
    </row>
    <row r="561" spans="1:2" x14ac:dyDescent="0.5">
      <c r="A561">
        <v>792.291015625</v>
      </c>
      <c r="B561">
        <v>442.79998779296875</v>
      </c>
    </row>
    <row r="562" spans="1:2" x14ac:dyDescent="0.5">
      <c r="A562">
        <v>792.302978515625</v>
      </c>
      <c r="B562">
        <v>524.5</v>
      </c>
    </row>
    <row r="563" spans="1:2" x14ac:dyDescent="0.5">
      <c r="A563">
        <v>792.31500244140625</v>
      </c>
      <c r="B563">
        <v>746.29998779296875</v>
      </c>
    </row>
    <row r="564" spans="1:2" x14ac:dyDescent="0.5">
      <c r="A564">
        <v>792.3270263671875</v>
      </c>
      <c r="B564">
        <v>1333</v>
      </c>
    </row>
    <row r="565" spans="1:2" x14ac:dyDescent="0.5">
      <c r="A565">
        <v>792.34002685546875</v>
      </c>
      <c r="B565">
        <v>4146</v>
      </c>
    </row>
    <row r="566" spans="1:2" x14ac:dyDescent="0.5">
      <c r="A566">
        <v>792.35198974609375</v>
      </c>
      <c r="B566">
        <v>18330</v>
      </c>
    </row>
    <row r="567" spans="1:2" x14ac:dyDescent="0.5">
      <c r="A567">
        <v>792.364013671875</v>
      </c>
      <c r="B567">
        <v>56530</v>
      </c>
    </row>
    <row r="568" spans="1:2" x14ac:dyDescent="0.5">
      <c r="A568">
        <v>792.37701416015625</v>
      </c>
      <c r="B568">
        <v>91860</v>
      </c>
    </row>
    <row r="569" spans="1:2" x14ac:dyDescent="0.5">
      <c r="A569">
        <v>792.38897705078125</v>
      </c>
      <c r="B569">
        <v>78340</v>
      </c>
    </row>
    <row r="570" spans="1:2" x14ac:dyDescent="0.5">
      <c r="A570">
        <v>792.4010009765625</v>
      </c>
      <c r="B570">
        <v>35880</v>
      </c>
    </row>
    <row r="571" spans="1:2" x14ac:dyDescent="0.5">
      <c r="A571">
        <v>792.41302490234375</v>
      </c>
      <c r="B571">
        <v>9766</v>
      </c>
    </row>
    <row r="572" spans="1:2" x14ac:dyDescent="0.5">
      <c r="A572">
        <v>792.426025390625</v>
      </c>
      <c r="B572">
        <v>2418</v>
      </c>
    </row>
    <row r="573" spans="1:2" x14ac:dyDescent="0.5">
      <c r="A573">
        <v>792.43798828125</v>
      </c>
      <c r="B573">
        <v>976.20001220703125</v>
      </c>
    </row>
    <row r="574" spans="1:2" x14ac:dyDescent="0.5">
      <c r="A574">
        <v>792.45001220703125</v>
      </c>
      <c r="B574">
        <v>724.20001220703125</v>
      </c>
    </row>
    <row r="575" spans="1:2" x14ac:dyDescent="0.5">
      <c r="A575">
        <v>792.4630126953125</v>
      </c>
      <c r="B575">
        <v>569.5</v>
      </c>
    </row>
    <row r="576" spans="1:2" x14ac:dyDescent="0.5">
      <c r="A576">
        <v>792.4749755859375</v>
      </c>
      <c r="B576">
        <v>367.5</v>
      </c>
    </row>
    <row r="577" spans="1:2" x14ac:dyDescent="0.5">
      <c r="A577">
        <v>792.48699951171875</v>
      </c>
      <c r="B577">
        <v>244.19999694824219</v>
      </c>
    </row>
    <row r="578" spans="1:2" x14ac:dyDescent="0.5">
      <c r="A578">
        <v>792.4990234375</v>
      </c>
      <c r="B578">
        <v>218.30000305175781</v>
      </c>
    </row>
    <row r="579" spans="1:2" x14ac:dyDescent="0.5">
      <c r="A579">
        <v>792.51202392578125</v>
      </c>
      <c r="B579">
        <v>215.80000305175781</v>
      </c>
    </row>
    <row r="580" spans="1:2" x14ac:dyDescent="0.5">
      <c r="A580">
        <v>792.52398681640625</v>
      </c>
      <c r="B580">
        <v>234.80000305175781</v>
      </c>
    </row>
    <row r="581" spans="1:2" x14ac:dyDescent="0.5">
      <c r="A581">
        <v>792.5360107421875</v>
      </c>
      <c r="B581">
        <v>251.30000305175781</v>
      </c>
    </row>
    <row r="582" spans="1:2" x14ac:dyDescent="0.5">
      <c r="A582">
        <v>792.54901123046875</v>
      </c>
      <c r="B582">
        <v>169.19999694824219</v>
      </c>
    </row>
    <row r="583" spans="1:2" x14ac:dyDescent="0.5">
      <c r="A583">
        <v>792.56097412109375</v>
      </c>
      <c r="B583">
        <v>82.75</v>
      </c>
    </row>
    <row r="584" spans="1:2" x14ac:dyDescent="0.5">
      <c r="A584">
        <v>792.572998046875</v>
      </c>
      <c r="B584">
        <v>77.25</v>
      </c>
    </row>
    <row r="585" spans="1:2" x14ac:dyDescent="0.5">
      <c r="A585">
        <v>792.58599853515625</v>
      </c>
      <c r="B585">
        <v>80</v>
      </c>
    </row>
    <row r="586" spans="1:2" x14ac:dyDescent="0.5">
      <c r="A586">
        <v>792.5980224609375</v>
      </c>
      <c r="B586">
        <v>88.5</v>
      </c>
    </row>
    <row r="587" spans="1:2" x14ac:dyDescent="0.5">
      <c r="A587">
        <v>792.6099853515625</v>
      </c>
      <c r="B587">
        <v>150.5</v>
      </c>
    </row>
    <row r="588" spans="1:2" x14ac:dyDescent="0.5">
      <c r="A588">
        <v>792.62200927734375</v>
      </c>
      <c r="B588">
        <v>223.5</v>
      </c>
    </row>
    <row r="589" spans="1:2" x14ac:dyDescent="0.5">
      <c r="A589">
        <v>792.635009765625</v>
      </c>
      <c r="B589">
        <v>266.5</v>
      </c>
    </row>
    <row r="590" spans="1:2" x14ac:dyDescent="0.5">
      <c r="A590">
        <v>792.64697265625</v>
      </c>
      <c r="B590">
        <v>266.29998779296875</v>
      </c>
    </row>
    <row r="591" spans="1:2" x14ac:dyDescent="0.5">
      <c r="A591">
        <v>792.65899658203125</v>
      </c>
      <c r="B591">
        <v>228.30000305175781</v>
      </c>
    </row>
    <row r="592" spans="1:2" x14ac:dyDescent="0.5">
      <c r="A592">
        <v>792.6719970703125</v>
      </c>
      <c r="B592">
        <v>204.69999694824219</v>
      </c>
    </row>
    <row r="593" spans="1:2" x14ac:dyDescent="0.5">
      <c r="A593">
        <v>792.68402099609375</v>
      </c>
      <c r="B593">
        <v>216</v>
      </c>
    </row>
    <row r="594" spans="1:2" x14ac:dyDescent="0.5">
      <c r="A594">
        <v>792.69598388671875</v>
      </c>
      <c r="B594">
        <v>253.5</v>
      </c>
    </row>
    <row r="595" spans="1:2" x14ac:dyDescent="0.5">
      <c r="A595">
        <v>792.7080078125</v>
      </c>
      <c r="B595">
        <v>297.79998779296875</v>
      </c>
    </row>
    <row r="596" spans="1:2" x14ac:dyDescent="0.5">
      <c r="A596">
        <v>792.72100830078125</v>
      </c>
      <c r="B596">
        <v>365.79998779296875</v>
      </c>
    </row>
    <row r="597" spans="1:2" x14ac:dyDescent="0.5">
      <c r="A597">
        <v>792.73297119140625</v>
      </c>
      <c r="B597">
        <v>377</v>
      </c>
    </row>
    <row r="598" spans="1:2" x14ac:dyDescent="0.5">
      <c r="A598">
        <v>792.7449951171875</v>
      </c>
      <c r="B598">
        <v>295.79998779296875</v>
      </c>
    </row>
    <row r="599" spans="1:2" x14ac:dyDescent="0.5">
      <c r="A599">
        <v>792.75799560546875</v>
      </c>
      <c r="B599">
        <v>232.19999694824219</v>
      </c>
    </row>
    <row r="600" spans="1:2" x14ac:dyDescent="0.5">
      <c r="A600">
        <v>792.77001953125</v>
      </c>
      <c r="B600">
        <v>188.5</v>
      </c>
    </row>
    <row r="601" spans="1:2" x14ac:dyDescent="0.5">
      <c r="A601">
        <v>792.781982421875</v>
      </c>
      <c r="B601">
        <v>186</v>
      </c>
    </row>
    <row r="602" spans="1:2" x14ac:dyDescent="0.5">
      <c r="A602">
        <v>792.79400634765625</v>
      </c>
      <c r="B602">
        <v>270.5</v>
      </c>
    </row>
    <row r="603" spans="1:2" x14ac:dyDescent="0.5">
      <c r="A603">
        <v>792.8070068359375</v>
      </c>
      <c r="B603">
        <v>414.29998779296875</v>
      </c>
    </row>
    <row r="604" spans="1:2" x14ac:dyDescent="0.5">
      <c r="A604">
        <v>792.8189697265625</v>
      </c>
      <c r="B604">
        <v>666.20001220703125</v>
      </c>
    </row>
    <row r="605" spans="1:2" x14ac:dyDescent="0.5">
      <c r="A605">
        <v>792.83099365234375</v>
      </c>
      <c r="B605">
        <v>1331</v>
      </c>
    </row>
    <row r="606" spans="1:2" x14ac:dyDescent="0.5">
      <c r="A606">
        <v>792.843994140625</v>
      </c>
      <c r="B606">
        <v>4137</v>
      </c>
    </row>
    <row r="607" spans="1:2" x14ac:dyDescent="0.5">
      <c r="A607">
        <v>792.85601806640625</v>
      </c>
      <c r="B607">
        <v>16410</v>
      </c>
    </row>
    <row r="608" spans="1:2" x14ac:dyDescent="0.5">
      <c r="A608">
        <v>792.86798095703125</v>
      </c>
      <c r="B608">
        <v>43760</v>
      </c>
    </row>
    <row r="609" spans="1:2" x14ac:dyDescent="0.5">
      <c r="A609">
        <v>792.8809814453125</v>
      </c>
      <c r="B609">
        <v>64510</v>
      </c>
    </row>
    <row r="610" spans="1:2" x14ac:dyDescent="0.5">
      <c r="A610">
        <v>792.89300537109375</v>
      </c>
      <c r="B610">
        <v>52190</v>
      </c>
    </row>
    <row r="611" spans="1:2" x14ac:dyDescent="0.5">
      <c r="A611">
        <v>792.905029296875</v>
      </c>
      <c r="B611">
        <v>23390</v>
      </c>
    </row>
    <row r="612" spans="1:2" x14ac:dyDescent="0.5">
      <c r="A612">
        <v>792.9169921875</v>
      </c>
      <c r="B612">
        <v>6253</v>
      </c>
    </row>
    <row r="613" spans="1:2" x14ac:dyDescent="0.5">
      <c r="A613">
        <v>792.92999267578125</v>
      </c>
      <c r="B613">
        <v>1460</v>
      </c>
    </row>
    <row r="614" spans="1:2" x14ac:dyDescent="0.5">
      <c r="A614">
        <v>792.9420166015625</v>
      </c>
      <c r="B614">
        <v>631.29998779296875</v>
      </c>
    </row>
    <row r="615" spans="1:2" x14ac:dyDescent="0.5">
      <c r="A615">
        <v>792.9539794921875</v>
      </c>
      <c r="B615">
        <v>509.29998779296875</v>
      </c>
    </row>
    <row r="616" spans="1:2" x14ac:dyDescent="0.5">
      <c r="A616">
        <v>792.96697998046875</v>
      </c>
      <c r="B616">
        <v>381</v>
      </c>
    </row>
    <row r="617" spans="1:2" x14ac:dyDescent="0.5">
      <c r="A617">
        <v>792.97900390625</v>
      </c>
      <c r="B617">
        <v>245.80000305175781</v>
      </c>
    </row>
    <row r="618" spans="1:2" x14ac:dyDescent="0.5">
      <c r="A618">
        <v>792.99102783203125</v>
      </c>
      <c r="B618">
        <v>187.5</v>
      </c>
    </row>
    <row r="619" spans="1:2" x14ac:dyDescent="0.5">
      <c r="A619">
        <v>793.00299072265625</v>
      </c>
      <c r="B619">
        <v>164.30000305175781</v>
      </c>
    </row>
    <row r="620" spans="1:2" x14ac:dyDescent="0.5">
      <c r="A620">
        <v>793.0159912109375</v>
      </c>
      <c r="B620">
        <v>159</v>
      </c>
    </row>
    <row r="621" spans="1:2" x14ac:dyDescent="0.5">
      <c r="A621">
        <v>793.02801513671875</v>
      </c>
      <c r="B621">
        <v>173</v>
      </c>
    </row>
    <row r="622" spans="1:2" x14ac:dyDescent="0.5">
      <c r="A622">
        <v>793.03997802734375</v>
      </c>
      <c r="B622">
        <v>160.69999694824219</v>
      </c>
    </row>
    <row r="623" spans="1:2" x14ac:dyDescent="0.5">
      <c r="A623">
        <v>793.052978515625</v>
      </c>
      <c r="B623">
        <v>143.30000305175781</v>
      </c>
    </row>
    <row r="624" spans="1:2" x14ac:dyDescent="0.5">
      <c r="A624">
        <v>793.06500244140625</v>
      </c>
      <c r="B624">
        <v>123.5</v>
      </c>
    </row>
    <row r="625" spans="1:2" x14ac:dyDescent="0.5">
      <c r="A625">
        <v>793.0770263671875</v>
      </c>
      <c r="B625">
        <v>101.80000305175781</v>
      </c>
    </row>
    <row r="626" spans="1:2" x14ac:dyDescent="0.5">
      <c r="A626">
        <v>793.09002685546875</v>
      </c>
      <c r="B626">
        <v>106.30000305175781</v>
      </c>
    </row>
    <row r="627" spans="1:2" x14ac:dyDescent="0.5">
      <c r="A627">
        <v>793.10198974609375</v>
      </c>
      <c r="B627">
        <v>116</v>
      </c>
    </row>
    <row r="628" spans="1:2" x14ac:dyDescent="0.5">
      <c r="A628">
        <v>793.114013671875</v>
      </c>
      <c r="B628">
        <v>111.69999694824219</v>
      </c>
    </row>
    <row r="629" spans="1:2" x14ac:dyDescent="0.5">
      <c r="A629">
        <v>793.1259765625</v>
      </c>
      <c r="B629">
        <v>124.5</v>
      </c>
    </row>
    <row r="630" spans="1:2" x14ac:dyDescent="0.5">
      <c r="A630">
        <v>793.13897705078125</v>
      </c>
      <c r="B630">
        <v>141</v>
      </c>
    </row>
    <row r="631" spans="1:2" x14ac:dyDescent="0.5">
      <c r="A631">
        <v>793.1510009765625</v>
      </c>
      <c r="B631">
        <v>138.30000305175781</v>
      </c>
    </row>
    <row r="632" spans="1:2" x14ac:dyDescent="0.5">
      <c r="A632">
        <v>793.16302490234375</v>
      </c>
      <c r="B632">
        <v>137</v>
      </c>
    </row>
    <row r="633" spans="1:2" x14ac:dyDescent="0.5">
      <c r="A633">
        <v>793.176025390625</v>
      </c>
      <c r="B633">
        <v>153</v>
      </c>
    </row>
    <row r="634" spans="1:2" x14ac:dyDescent="0.5">
      <c r="A634">
        <v>793.18798828125</v>
      </c>
      <c r="B634">
        <v>179.5</v>
      </c>
    </row>
    <row r="635" spans="1:2" x14ac:dyDescent="0.5">
      <c r="A635">
        <v>793.20001220703125</v>
      </c>
      <c r="B635">
        <v>172</v>
      </c>
    </row>
    <row r="636" spans="1:2" x14ac:dyDescent="0.5">
      <c r="A636">
        <v>793.21197509765625</v>
      </c>
      <c r="B636">
        <v>145.5</v>
      </c>
    </row>
    <row r="637" spans="1:2" x14ac:dyDescent="0.5">
      <c r="A637">
        <v>793.2249755859375</v>
      </c>
      <c r="B637">
        <v>153.5</v>
      </c>
    </row>
    <row r="638" spans="1:2" x14ac:dyDescent="0.5">
      <c r="A638">
        <v>793.23699951171875</v>
      </c>
      <c r="B638">
        <v>184.5</v>
      </c>
    </row>
    <row r="639" spans="1:2" x14ac:dyDescent="0.5">
      <c r="A639">
        <v>793.2490234375</v>
      </c>
      <c r="B639">
        <v>181</v>
      </c>
    </row>
    <row r="640" spans="1:2" x14ac:dyDescent="0.5">
      <c r="A640">
        <v>793.26202392578125</v>
      </c>
      <c r="B640">
        <v>169.80000305175781</v>
      </c>
    </row>
    <row r="641" spans="1:2" x14ac:dyDescent="0.5">
      <c r="A641">
        <v>793.27398681640625</v>
      </c>
      <c r="B641">
        <v>188.5</v>
      </c>
    </row>
    <row r="642" spans="1:2" x14ac:dyDescent="0.5">
      <c r="A642">
        <v>793.2860107421875</v>
      </c>
      <c r="B642">
        <v>186.69999694824219</v>
      </c>
    </row>
    <row r="643" spans="1:2" x14ac:dyDescent="0.5">
      <c r="A643">
        <v>793.29901123046875</v>
      </c>
      <c r="B643">
        <v>209.5</v>
      </c>
    </row>
    <row r="644" spans="1:2" x14ac:dyDescent="0.5">
      <c r="A644">
        <v>793.31097412109375</v>
      </c>
      <c r="B644">
        <v>342.79998779296875</v>
      </c>
    </row>
    <row r="645" spans="1:2" x14ac:dyDescent="0.5">
      <c r="A645">
        <v>793.322998046875</v>
      </c>
      <c r="B645">
        <v>563.29998779296875</v>
      </c>
    </row>
    <row r="646" spans="1:2" x14ac:dyDescent="0.5">
      <c r="A646">
        <v>793.33502197265625</v>
      </c>
      <c r="B646">
        <v>1168</v>
      </c>
    </row>
    <row r="647" spans="1:2" x14ac:dyDescent="0.5">
      <c r="A647">
        <v>793.3480224609375</v>
      </c>
      <c r="B647">
        <v>3524</v>
      </c>
    </row>
    <row r="648" spans="1:2" x14ac:dyDescent="0.5">
      <c r="A648">
        <v>793.3599853515625</v>
      </c>
      <c r="B648">
        <v>10910</v>
      </c>
    </row>
    <row r="649" spans="1:2" x14ac:dyDescent="0.5">
      <c r="A649">
        <v>793.37200927734375</v>
      </c>
      <c r="B649">
        <v>23010</v>
      </c>
    </row>
    <row r="650" spans="1:2" x14ac:dyDescent="0.5">
      <c r="A650">
        <v>793.385009765625</v>
      </c>
      <c r="B650">
        <v>28740</v>
      </c>
    </row>
    <row r="651" spans="1:2" x14ac:dyDescent="0.5">
      <c r="A651">
        <v>793.39697265625</v>
      </c>
      <c r="B651">
        <v>21160</v>
      </c>
    </row>
    <row r="652" spans="1:2" x14ac:dyDescent="0.5">
      <c r="A652">
        <v>793.40899658203125</v>
      </c>
      <c r="B652">
        <v>9771</v>
      </c>
    </row>
    <row r="653" spans="1:2" x14ac:dyDescent="0.5">
      <c r="A653">
        <v>793.4219970703125</v>
      </c>
      <c r="B653">
        <v>3311</v>
      </c>
    </row>
    <row r="654" spans="1:2" x14ac:dyDescent="0.5">
      <c r="A654">
        <v>793.43402099609375</v>
      </c>
      <c r="B654">
        <v>994.70001220703125</v>
      </c>
    </row>
    <row r="655" spans="1:2" x14ac:dyDescent="0.5">
      <c r="A655">
        <v>793.44598388671875</v>
      </c>
      <c r="B655">
        <v>396.20001220703125</v>
      </c>
    </row>
    <row r="656" spans="1:2" x14ac:dyDescent="0.5">
      <c r="A656">
        <v>793.4580078125</v>
      </c>
      <c r="B656">
        <v>250.5</v>
      </c>
    </row>
    <row r="657" spans="1:2" x14ac:dyDescent="0.5">
      <c r="A657">
        <v>793.47100830078125</v>
      </c>
      <c r="B657">
        <v>171.5</v>
      </c>
    </row>
    <row r="658" spans="1:2" x14ac:dyDescent="0.5">
      <c r="A658">
        <v>793.48297119140625</v>
      </c>
      <c r="B658">
        <v>152.30000305175781</v>
      </c>
    </row>
    <row r="659" spans="1:2" x14ac:dyDescent="0.5">
      <c r="A659">
        <v>793.4949951171875</v>
      </c>
      <c r="B659">
        <v>153.80000305175781</v>
      </c>
    </row>
    <row r="660" spans="1:2" x14ac:dyDescent="0.5">
      <c r="A660">
        <v>793.50799560546875</v>
      </c>
      <c r="B660">
        <v>150.80000305175781</v>
      </c>
    </row>
    <row r="661" spans="1:2" x14ac:dyDescent="0.5">
      <c r="A661">
        <v>793.52001953125</v>
      </c>
      <c r="B661">
        <v>132.30000305175781</v>
      </c>
    </row>
    <row r="662" spans="1:2" x14ac:dyDescent="0.5">
      <c r="A662">
        <v>793.531982421875</v>
      </c>
      <c r="B662">
        <v>131.5</v>
      </c>
    </row>
    <row r="663" spans="1:2" x14ac:dyDescent="0.5">
      <c r="A663">
        <v>793.54400634765625</v>
      </c>
      <c r="B663">
        <v>149</v>
      </c>
    </row>
    <row r="664" spans="1:2" x14ac:dyDescent="0.5">
      <c r="A664">
        <v>793.5570068359375</v>
      </c>
      <c r="B664">
        <v>160</v>
      </c>
    </row>
    <row r="665" spans="1:2" x14ac:dyDescent="0.5">
      <c r="A665">
        <v>793.5689697265625</v>
      </c>
      <c r="B665">
        <v>131</v>
      </c>
    </row>
    <row r="666" spans="1:2" x14ac:dyDescent="0.5">
      <c r="A666">
        <v>793.58099365234375</v>
      </c>
      <c r="B666">
        <v>84</v>
      </c>
    </row>
    <row r="667" spans="1:2" x14ac:dyDescent="0.5">
      <c r="A667">
        <v>793.593994140625</v>
      </c>
      <c r="B667">
        <v>124.80000305175781</v>
      </c>
    </row>
    <row r="668" spans="1:2" x14ac:dyDescent="0.5">
      <c r="A668">
        <v>793.60601806640625</v>
      </c>
      <c r="B668">
        <v>195.80000305175781</v>
      </c>
    </row>
    <row r="669" spans="1:2" x14ac:dyDescent="0.5">
      <c r="A669">
        <v>793.61798095703125</v>
      </c>
      <c r="B669">
        <v>185.69999694824219</v>
      </c>
    </row>
    <row r="670" spans="1:2" x14ac:dyDescent="0.5">
      <c r="A670">
        <v>793.6309814453125</v>
      </c>
      <c r="B670">
        <v>120.80000305175781</v>
      </c>
    </row>
    <row r="671" spans="1:2" x14ac:dyDescent="0.5">
      <c r="A671">
        <v>793.64300537109375</v>
      </c>
      <c r="B671">
        <v>84</v>
      </c>
    </row>
    <row r="672" spans="1:2" x14ac:dyDescent="0.5">
      <c r="A672">
        <v>793.655029296875</v>
      </c>
      <c r="B672">
        <v>95</v>
      </c>
    </row>
    <row r="673" spans="1:2" x14ac:dyDescent="0.5">
      <c r="A673">
        <v>793.6669921875</v>
      </c>
      <c r="B673">
        <v>126.80000305175781</v>
      </c>
    </row>
    <row r="674" spans="1:2" x14ac:dyDescent="0.5">
      <c r="A674">
        <v>793.67999267578125</v>
      </c>
      <c r="B674">
        <v>171.5</v>
      </c>
    </row>
    <row r="675" spans="1:2" x14ac:dyDescent="0.5">
      <c r="A675">
        <v>793.6920166015625</v>
      </c>
      <c r="B675">
        <v>179.5</v>
      </c>
    </row>
    <row r="676" spans="1:2" x14ac:dyDescent="0.5">
      <c r="A676">
        <v>793.7039794921875</v>
      </c>
      <c r="B676">
        <v>156.30000305175781</v>
      </c>
    </row>
    <row r="677" spans="1:2" x14ac:dyDescent="0.5">
      <c r="A677">
        <v>793.71697998046875</v>
      </c>
      <c r="B677">
        <v>162.69999694824219</v>
      </c>
    </row>
    <row r="678" spans="1:2" x14ac:dyDescent="0.5">
      <c r="A678">
        <v>793.72900390625</v>
      </c>
      <c r="B678">
        <v>220.80000305175781</v>
      </c>
    </row>
    <row r="679" spans="1:2" x14ac:dyDescent="0.5">
      <c r="A679">
        <v>793.74102783203125</v>
      </c>
      <c r="B679">
        <v>278</v>
      </c>
    </row>
    <row r="680" spans="1:2" x14ac:dyDescent="0.5">
      <c r="A680">
        <v>793.7540283203125</v>
      </c>
      <c r="B680">
        <v>277.70001220703125</v>
      </c>
    </row>
    <row r="681" spans="1:2" x14ac:dyDescent="0.5">
      <c r="A681">
        <v>793.7659912109375</v>
      </c>
      <c r="B681">
        <v>222.30000305175781</v>
      </c>
    </row>
    <row r="682" spans="1:2" x14ac:dyDescent="0.5">
      <c r="A682">
        <v>793.77801513671875</v>
      </c>
      <c r="B682">
        <v>157.69999694824219</v>
      </c>
    </row>
    <row r="683" spans="1:2" x14ac:dyDescent="0.5">
      <c r="A683">
        <v>793.78997802734375</v>
      </c>
      <c r="B683">
        <v>188.80000305175781</v>
      </c>
    </row>
    <row r="684" spans="1:2" x14ac:dyDescent="0.5">
      <c r="A684">
        <v>793.802978515625</v>
      </c>
      <c r="B684">
        <v>249.30000305175781</v>
      </c>
    </row>
    <row r="685" spans="1:2" x14ac:dyDescent="0.5">
      <c r="A685">
        <v>793.81500244140625</v>
      </c>
      <c r="B685">
        <v>234.19999694824219</v>
      </c>
    </row>
    <row r="686" spans="1:2" x14ac:dyDescent="0.5">
      <c r="A686">
        <v>793.8270263671875</v>
      </c>
      <c r="B686">
        <v>314.79998779296875</v>
      </c>
    </row>
    <row r="687" spans="1:2" x14ac:dyDescent="0.5">
      <c r="A687">
        <v>793.84002685546875</v>
      </c>
      <c r="B687">
        <v>740.70001220703125</v>
      </c>
    </row>
    <row r="688" spans="1:2" x14ac:dyDescent="0.5">
      <c r="A688">
        <v>793.85198974609375</v>
      </c>
      <c r="B688">
        <v>2171</v>
      </c>
    </row>
    <row r="689" spans="1:2" x14ac:dyDescent="0.5">
      <c r="A689">
        <v>793.864013671875</v>
      </c>
      <c r="B689">
        <v>5562</v>
      </c>
    </row>
    <row r="690" spans="1:2" x14ac:dyDescent="0.5">
      <c r="A690">
        <v>793.87701416015625</v>
      </c>
      <c r="B690">
        <v>9542</v>
      </c>
    </row>
    <row r="691" spans="1:2" x14ac:dyDescent="0.5">
      <c r="A691">
        <v>793.88897705078125</v>
      </c>
      <c r="B691">
        <v>10460</v>
      </c>
    </row>
    <row r="692" spans="1:2" x14ac:dyDescent="0.5">
      <c r="A692">
        <v>793.9010009765625</v>
      </c>
      <c r="B692">
        <v>7542</v>
      </c>
    </row>
    <row r="693" spans="1:2" x14ac:dyDescent="0.5">
      <c r="A693">
        <v>793.91302490234375</v>
      </c>
      <c r="B693">
        <v>3784</v>
      </c>
    </row>
    <row r="694" spans="1:2" x14ac:dyDescent="0.5">
      <c r="A694">
        <v>793.926025390625</v>
      </c>
      <c r="B694">
        <v>1455</v>
      </c>
    </row>
    <row r="695" spans="1:2" x14ac:dyDescent="0.5">
      <c r="A695">
        <v>793.93798828125</v>
      </c>
      <c r="B695">
        <v>542.29998779296875</v>
      </c>
    </row>
    <row r="696" spans="1:2" x14ac:dyDescent="0.5">
      <c r="A696">
        <v>793.95001220703125</v>
      </c>
      <c r="B696">
        <v>277.29998779296875</v>
      </c>
    </row>
    <row r="697" spans="1:2" x14ac:dyDescent="0.5">
      <c r="A697">
        <v>793.9630126953125</v>
      </c>
      <c r="B697">
        <v>179.5</v>
      </c>
    </row>
    <row r="698" spans="1:2" x14ac:dyDescent="0.5">
      <c r="A698">
        <v>793.9749755859375</v>
      </c>
      <c r="B698">
        <v>125.5</v>
      </c>
    </row>
    <row r="699" spans="1:2" x14ac:dyDescent="0.5">
      <c r="A699">
        <v>793.98699951171875</v>
      </c>
      <c r="B699">
        <v>85</v>
      </c>
    </row>
    <row r="700" spans="1:2" x14ac:dyDescent="0.5">
      <c r="A700">
        <v>794</v>
      </c>
      <c r="B700">
        <v>53.5</v>
      </c>
    </row>
    <row r="701" spans="1:2" x14ac:dyDescent="0.5">
      <c r="A701">
        <v>794.01202392578125</v>
      </c>
      <c r="B701">
        <v>60.75</v>
      </c>
    </row>
    <row r="702" spans="1:2" x14ac:dyDescent="0.5">
      <c r="A702">
        <v>794.02398681640625</v>
      </c>
      <c r="B702">
        <v>76</v>
      </c>
    </row>
    <row r="703" spans="1:2" x14ac:dyDescent="0.5">
      <c r="A703">
        <v>794.0360107421875</v>
      </c>
      <c r="B703">
        <v>73</v>
      </c>
    </row>
    <row r="704" spans="1:2" x14ac:dyDescent="0.5">
      <c r="A704">
        <v>794.04901123046875</v>
      </c>
      <c r="B704">
        <v>56.25</v>
      </c>
    </row>
    <row r="705" spans="1:2" x14ac:dyDescent="0.5">
      <c r="A705">
        <v>794.06097412109375</v>
      </c>
      <c r="B705">
        <v>38.5</v>
      </c>
    </row>
    <row r="706" spans="1:2" x14ac:dyDescent="0.5">
      <c r="A706">
        <v>794.072998046875</v>
      </c>
      <c r="B706">
        <v>36.75</v>
      </c>
    </row>
    <row r="707" spans="1:2" x14ac:dyDescent="0.5">
      <c r="A707">
        <v>794.08599853515625</v>
      </c>
      <c r="B707">
        <v>28</v>
      </c>
    </row>
    <row r="708" spans="1:2" x14ac:dyDescent="0.5">
      <c r="A708">
        <v>794.0980224609375</v>
      </c>
      <c r="B708">
        <v>22</v>
      </c>
    </row>
    <row r="709" spans="1:2" x14ac:dyDescent="0.5">
      <c r="A709">
        <v>794.1099853515625</v>
      </c>
      <c r="B709">
        <v>52.5</v>
      </c>
    </row>
    <row r="710" spans="1:2" x14ac:dyDescent="0.5">
      <c r="A710">
        <v>794.12298583984375</v>
      </c>
      <c r="B710">
        <v>92.5</v>
      </c>
    </row>
    <row r="711" spans="1:2" x14ac:dyDescent="0.5">
      <c r="A711">
        <v>794.135009765625</v>
      </c>
      <c r="B711">
        <v>84</v>
      </c>
    </row>
    <row r="712" spans="1:2" x14ac:dyDescent="0.5">
      <c r="A712">
        <v>794.14697265625</v>
      </c>
      <c r="B712">
        <v>49.75</v>
      </c>
    </row>
    <row r="713" spans="1:2" x14ac:dyDescent="0.5">
      <c r="A713">
        <v>794.15899658203125</v>
      </c>
      <c r="B713">
        <v>57.75</v>
      </c>
    </row>
    <row r="714" spans="1:2" x14ac:dyDescent="0.5">
      <c r="A714">
        <v>794.1719970703125</v>
      </c>
      <c r="B714">
        <v>81.5</v>
      </c>
    </row>
    <row r="715" spans="1:2" x14ac:dyDescent="0.5">
      <c r="A715">
        <v>794.18402099609375</v>
      </c>
      <c r="B715">
        <v>93.75</v>
      </c>
    </row>
    <row r="716" spans="1:2" x14ac:dyDescent="0.5">
      <c r="A716">
        <v>794.19598388671875</v>
      </c>
      <c r="B716">
        <v>98.5</v>
      </c>
    </row>
    <row r="717" spans="1:2" x14ac:dyDescent="0.5">
      <c r="A717">
        <v>794.208984375</v>
      </c>
      <c r="B717">
        <v>81.5</v>
      </c>
    </row>
    <row r="718" spans="1:2" x14ac:dyDescent="0.5">
      <c r="A718">
        <v>794.22100830078125</v>
      </c>
      <c r="B718">
        <v>65.5</v>
      </c>
    </row>
    <row r="719" spans="1:2" x14ac:dyDescent="0.5">
      <c r="A719">
        <v>794.23297119140625</v>
      </c>
      <c r="B719">
        <v>74</v>
      </c>
    </row>
    <row r="720" spans="1:2" x14ac:dyDescent="0.5">
      <c r="A720">
        <v>794.2459716796875</v>
      </c>
      <c r="B720">
        <v>82.25</v>
      </c>
    </row>
    <row r="721" spans="1:2" x14ac:dyDescent="0.5">
      <c r="A721">
        <v>794.25799560546875</v>
      </c>
      <c r="B721">
        <v>68.5</v>
      </c>
    </row>
    <row r="722" spans="1:2" x14ac:dyDescent="0.5">
      <c r="A722">
        <v>794.27001953125</v>
      </c>
      <c r="B722">
        <v>85.75</v>
      </c>
    </row>
    <row r="723" spans="1:2" x14ac:dyDescent="0.5">
      <c r="A723">
        <v>794.28302001953125</v>
      </c>
      <c r="B723">
        <v>139</v>
      </c>
    </row>
    <row r="724" spans="1:2" x14ac:dyDescent="0.5">
      <c r="A724">
        <v>794.29498291015625</v>
      </c>
      <c r="B724">
        <v>175.19999694824219</v>
      </c>
    </row>
    <row r="725" spans="1:2" x14ac:dyDescent="0.5">
      <c r="A725">
        <v>794.3070068359375</v>
      </c>
      <c r="B725">
        <v>207.5</v>
      </c>
    </row>
    <row r="726" spans="1:2" x14ac:dyDescent="0.5">
      <c r="A726">
        <v>794.3189697265625</v>
      </c>
      <c r="B726">
        <v>273</v>
      </c>
    </row>
    <row r="727" spans="1:2" x14ac:dyDescent="0.5">
      <c r="A727">
        <v>794.33197021484375</v>
      </c>
      <c r="B727">
        <v>459.79998779296875</v>
      </c>
    </row>
    <row r="728" spans="1:2" x14ac:dyDescent="0.5">
      <c r="A728">
        <v>794.343994140625</v>
      </c>
      <c r="B728">
        <v>839.5</v>
      </c>
    </row>
    <row r="729" spans="1:2" x14ac:dyDescent="0.5">
      <c r="A729">
        <v>794.35601806640625</v>
      </c>
      <c r="B729">
        <v>1565</v>
      </c>
    </row>
    <row r="730" spans="1:2" x14ac:dyDescent="0.5">
      <c r="A730">
        <v>794.3690185546875</v>
      </c>
      <c r="B730">
        <v>2671</v>
      </c>
    </row>
    <row r="731" spans="1:2" x14ac:dyDescent="0.5">
      <c r="A731">
        <v>794.3809814453125</v>
      </c>
      <c r="B731">
        <v>3458</v>
      </c>
    </row>
    <row r="732" spans="1:2" x14ac:dyDescent="0.5">
      <c r="A732">
        <v>794.39300537109375</v>
      </c>
      <c r="B732">
        <v>3107</v>
      </c>
    </row>
    <row r="733" spans="1:2" x14ac:dyDescent="0.5">
      <c r="A733">
        <v>794.406005859375</v>
      </c>
      <c r="B733">
        <v>2001</v>
      </c>
    </row>
    <row r="734" spans="1:2" x14ac:dyDescent="0.5">
      <c r="A734">
        <v>794.41802978515625</v>
      </c>
      <c r="B734">
        <v>1099</v>
      </c>
    </row>
    <row r="735" spans="1:2" x14ac:dyDescent="0.5">
      <c r="A735">
        <v>794.42999267578125</v>
      </c>
      <c r="B735">
        <v>532</v>
      </c>
    </row>
    <row r="736" spans="1:2" x14ac:dyDescent="0.5">
      <c r="A736">
        <v>794.4429931640625</v>
      </c>
      <c r="B736">
        <v>177.30000305175781</v>
      </c>
    </row>
    <row r="737" spans="1:2" x14ac:dyDescent="0.5">
      <c r="A737">
        <v>794.45501708984375</v>
      </c>
      <c r="B737">
        <v>68</v>
      </c>
    </row>
    <row r="738" spans="1:2" x14ac:dyDescent="0.5">
      <c r="A738">
        <v>794.46697998046875</v>
      </c>
      <c r="B738">
        <v>95</v>
      </c>
    </row>
    <row r="739" spans="1:2" x14ac:dyDescent="0.5">
      <c r="A739">
        <v>794.47900390625</v>
      </c>
      <c r="B739">
        <v>123.5</v>
      </c>
    </row>
    <row r="740" spans="1:2" x14ac:dyDescent="0.5">
      <c r="A740">
        <v>794.49200439453125</v>
      </c>
      <c r="B740">
        <v>87</v>
      </c>
    </row>
    <row r="741" spans="1:2" x14ac:dyDescent="0.5">
      <c r="A741">
        <v>794.5040283203125</v>
      </c>
      <c r="B741">
        <v>56.75</v>
      </c>
    </row>
    <row r="742" spans="1:2" x14ac:dyDescent="0.5">
      <c r="A742">
        <v>794.5159912109375</v>
      </c>
      <c r="B742">
        <v>70.25</v>
      </c>
    </row>
    <row r="743" spans="1:2" x14ac:dyDescent="0.5">
      <c r="A743">
        <v>794.52899169921875</v>
      </c>
      <c r="B743">
        <v>84.5</v>
      </c>
    </row>
    <row r="744" spans="1:2" x14ac:dyDescent="0.5">
      <c r="A744">
        <v>794.541015625</v>
      </c>
      <c r="B744">
        <v>62</v>
      </c>
    </row>
    <row r="745" spans="1:2" x14ac:dyDescent="0.5">
      <c r="A745">
        <v>794.552978515625</v>
      </c>
      <c r="B745">
        <v>21.75</v>
      </c>
    </row>
    <row r="746" spans="1:2" x14ac:dyDescent="0.5">
      <c r="A746">
        <v>794.56597900390625</v>
      </c>
      <c r="B746">
        <v>10</v>
      </c>
    </row>
    <row r="747" spans="1:2" x14ac:dyDescent="0.5">
      <c r="A747">
        <v>794.5780029296875</v>
      </c>
      <c r="B747">
        <v>14.75</v>
      </c>
    </row>
    <row r="748" spans="1:2" x14ac:dyDescent="0.5">
      <c r="A748">
        <v>794.59002685546875</v>
      </c>
      <c r="B748">
        <v>23.5</v>
      </c>
    </row>
    <row r="749" spans="1:2" x14ac:dyDescent="0.5">
      <c r="A749">
        <v>794.60198974609375</v>
      </c>
      <c r="B749">
        <v>46</v>
      </c>
    </row>
    <row r="750" spans="1:2" x14ac:dyDescent="0.5">
      <c r="A750">
        <v>794.614990234375</v>
      </c>
      <c r="B750">
        <v>81.5</v>
      </c>
    </row>
    <row r="751" spans="1:2" x14ac:dyDescent="0.5">
      <c r="A751">
        <v>794.62701416015625</v>
      </c>
      <c r="B751">
        <v>93.75</v>
      </c>
    </row>
    <row r="752" spans="1:2" x14ac:dyDescent="0.5">
      <c r="A752">
        <v>794.63897705078125</v>
      </c>
      <c r="B752">
        <v>58</v>
      </c>
    </row>
    <row r="753" spans="1:2" x14ac:dyDescent="0.5">
      <c r="A753">
        <v>794.6519775390625</v>
      </c>
      <c r="B753">
        <v>48</v>
      </c>
    </row>
    <row r="754" spans="1:2" x14ac:dyDescent="0.5">
      <c r="A754">
        <v>794.66400146484375</v>
      </c>
      <c r="B754">
        <v>82.75</v>
      </c>
    </row>
    <row r="755" spans="1:2" x14ac:dyDescent="0.5">
      <c r="A755">
        <v>794.676025390625</v>
      </c>
      <c r="B755">
        <v>122</v>
      </c>
    </row>
    <row r="756" spans="1:2" x14ac:dyDescent="0.5">
      <c r="A756">
        <v>794.68902587890625</v>
      </c>
      <c r="B756">
        <v>179</v>
      </c>
    </row>
    <row r="757" spans="1:2" x14ac:dyDescent="0.5">
      <c r="A757">
        <v>794.70098876953125</v>
      </c>
      <c r="B757">
        <v>191.30000305175781</v>
      </c>
    </row>
    <row r="758" spans="1:2" x14ac:dyDescent="0.5">
      <c r="A758">
        <v>794.7130126953125</v>
      </c>
      <c r="B758">
        <v>142.5</v>
      </c>
    </row>
    <row r="759" spans="1:2" x14ac:dyDescent="0.5">
      <c r="A759">
        <v>794.72601318359375</v>
      </c>
      <c r="B759">
        <v>112.69999694824219</v>
      </c>
    </row>
    <row r="760" spans="1:2" x14ac:dyDescent="0.5">
      <c r="A760">
        <v>794.73797607421875</v>
      </c>
      <c r="B760">
        <v>101.5</v>
      </c>
    </row>
    <row r="761" spans="1:2" x14ac:dyDescent="0.5">
      <c r="A761">
        <v>794.75</v>
      </c>
      <c r="B761">
        <v>77.25</v>
      </c>
    </row>
    <row r="762" spans="1:2" x14ac:dyDescent="0.5">
      <c r="A762">
        <v>794.76202392578125</v>
      </c>
      <c r="B762">
        <v>64.75</v>
      </c>
    </row>
    <row r="763" spans="1:2" x14ac:dyDescent="0.5">
      <c r="A763">
        <v>794.7750244140625</v>
      </c>
      <c r="B763">
        <v>82.25</v>
      </c>
    </row>
    <row r="764" spans="1:2" x14ac:dyDescent="0.5">
      <c r="A764">
        <v>794.7869873046875</v>
      </c>
      <c r="B764">
        <v>107.69999694824219</v>
      </c>
    </row>
    <row r="765" spans="1:2" x14ac:dyDescent="0.5">
      <c r="A765">
        <v>794.79901123046875</v>
      </c>
      <c r="B765">
        <v>121.19999694824219</v>
      </c>
    </row>
    <row r="766" spans="1:2" x14ac:dyDescent="0.5">
      <c r="A766">
        <v>794.81201171875</v>
      </c>
      <c r="B766">
        <v>172</v>
      </c>
    </row>
    <row r="767" spans="1:2" x14ac:dyDescent="0.5">
      <c r="A767">
        <v>794.823974609375</v>
      </c>
      <c r="B767">
        <v>379</v>
      </c>
    </row>
    <row r="768" spans="1:2" x14ac:dyDescent="0.5">
      <c r="A768">
        <v>794.83599853515625</v>
      </c>
      <c r="B768">
        <v>707.5</v>
      </c>
    </row>
    <row r="769" spans="1:2" x14ac:dyDescent="0.5">
      <c r="A769">
        <v>794.8489990234375</v>
      </c>
      <c r="B769">
        <v>957.20001220703125</v>
      </c>
    </row>
    <row r="770" spans="1:2" x14ac:dyDescent="0.5">
      <c r="A770">
        <v>794.86102294921875</v>
      </c>
      <c r="B770">
        <v>1149</v>
      </c>
    </row>
    <row r="771" spans="1:2" x14ac:dyDescent="0.5">
      <c r="A771">
        <v>794.87298583984375</v>
      </c>
      <c r="B771">
        <v>1254</v>
      </c>
    </row>
    <row r="772" spans="1:2" x14ac:dyDescent="0.5">
      <c r="A772">
        <v>794.885986328125</v>
      </c>
      <c r="B772">
        <v>1111</v>
      </c>
    </row>
    <row r="773" spans="1:2" x14ac:dyDescent="0.5">
      <c r="A773">
        <v>794.89801025390625</v>
      </c>
      <c r="B773">
        <v>886.29998779296875</v>
      </c>
    </row>
    <row r="774" spans="1:2" x14ac:dyDescent="0.5">
      <c r="A774">
        <v>794.90997314453125</v>
      </c>
      <c r="B774">
        <v>651.29998779296875</v>
      </c>
    </row>
    <row r="775" spans="1:2" x14ac:dyDescent="0.5">
      <c r="A775">
        <v>794.9219970703125</v>
      </c>
      <c r="B775">
        <v>395.5</v>
      </c>
    </row>
    <row r="776" spans="1:2" x14ac:dyDescent="0.5">
      <c r="A776">
        <v>794.93499755859375</v>
      </c>
      <c r="B776">
        <v>219.69999694824219</v>
      </c>
    </row>
    <row r="777" spans="1:2" x14ac:dyDescent="0.5">
      <c r="A777">
        <v>794.947021484375</v>
      </c>
      <c r="B777">
        <v>120</v>
      </c>
    </row>
    <row r="778" spans="1:2" x14ac:dyDescent="0.5">
      <c r="A778">
        <v>794.958984375</v>
      </c>
      <c r="B778">
        <v>75.75</v>
      </c>
    </row>
    <row r="779" spans="1:2" x14ac:dyDescent="0.5">
      <c r="A779">
        <v>794.97198486328125</v>
      </c>
      <c r="B779">
        <v>67</v>
      </c>
    </row>
    <row r="780" spans="1:2" x14ac:dyDescent="0.5">
      <c r="A780">
        <v>794.9840087890625</v>
      </c>
      <c r="B780">
        <v>72</v>
      </c>
    </row>
    <row r="781" spans="1:2" x14ac:dyDescent="0.5">
      <c r="A781">
        <v>794.9959716796875</v>
      </c>
      <c r="B781">
        <v>54.25</v>
      </c>
    </row>
    <row r="782" spans="1:2" x14ac:dyDescent="0.5">
      <c r="A782">
        <v>795.00897216796875</v>
      </c>
      <c r="B782">
        <v>26</v>
      </c>
    </row>
    <row r="783" spans="1:2" x14ac:dyDescent="0.5">
      <c r="A783">
        <v>795.02099609375</v>
      </c>
      <c r="B783">
        <v>29</v>
      </c>
    </row>
    <row r="784" spans="1:2" x14ac:dyDescent="0.5">
      <c r="A784">
        <v>795.03302001953125</v>
      </c>
      <c r="B784">
        <v>38.75</v>
      </c>
    </row>
    <row r="785" spans="1:2" x14ac:dyDescent="0.5">
      <c r="A785">
        <v>795.0460205078125</v>
      </c>
      <c r="B785">
        <v>37</v>
      </c>
    </row>
    <row r="786" spans="1:2" x14ac:dyDescent="0.5">
      <c r="A786">
        <v>795.0579833984375</v>
      </c>
      <c r="B786">
        <v>35.5</v>
      </c>
    </row>
    <row r="787" spans="1:2" x14ac:dyDescent="0.5">
      <c r="A787">
        <v>795.07000732421875</v>
      </c>
      <c r="B787">
        <v>39.25</v>
      </c>
    </row>
    <row r="788" spans="1:2" x14ac:dyDescent="0.5">
      <c r="A788">
        <v>795.08197021484375</v>
      </c>
      <c r="B788">
        <v>51.25</v>
      </c>
    </row>
    <row r="789" spans="1:2" x14ac:dyDescent="0.5">
      <c r="A789">
        <v>795.094970703125</v>
      </c>
      <c r="B789">
        <v>50</v>
      </c>
    </row>
    <row r="790" spans="1:2" x14ac:dyDescent="0.5">
      <c r="A790">
        <v>795.10699462890625</v>
      </c>
      <c r="B790">
        <v>25.25</v>
      </c>
    </row>
    <row r="791" spans="1:2" x14ac:dyDescent="0.5">
      <c r="A791">
        <v>795.1190185546875</v>
      </c>
      <c r="B791">
        <v>25.75</v>
      </c>
    </row>
    <row r="792" spans="1:2" x14ac:dyDescent="0.5">
      <c r="A792">
        <v>795.13201904296875</v>
      </c>
      <c r="B792">
        <v>57</v>
      </c>
    </row>
    <row r="793" spans="1:2" x14ac:dyDescent="0.5">
      <c r="A793">
        <v>795.14398193359375</v>
      </c>
      <c r="B793">
        <v>63</v>
      </c>
    </row>
    <row r="794" spans="1:2" x14ac:dyDescent="0.5">
      <c r="A794">
        <v>795.156005859375</v>
      </c>
      <c r="B794">
        <v>52.75</v>
      </c>
    </row>
    <row r="795" spans="1:2" x14ac:dyDescent="0.5">
      <c r="A795">
        <v>795.16900634765625</v>
      </c>
      <c r="B795">
        <v>63</v>
      </c>
    </row>
    <row r="796" spans="1:2" x14ac:dyDescent="0.5">
      <c r="A796">
        <v>795.1810302734375</v>
      </c>
      <c r="B796">
        <v>62.5</v>
      </c>
    </row>
    <row r="797" spans="1:2" x14ac:dyDescent="0.5">
      <c r="A797">
        <v>795.1929931640625</v>
      </c>
      <c r="B797">
        <v>44.5</v>
      </c>
    </row>
    <row r="798" spans="1:2" x14ac:dyDescent="0.5">
      <c r="A798">
        <v>795.20599365234375</v>
      </c>
      <c r="B798">
        <v>34.75</v>
      </c>
    </row>
    <row r="799" spans="1:2" x14ac:dyDescent="0.5">
      <c r="A799">
        <v>795.218017578125</v>
      </c>
      <c r="B799">
        <v>27.75</v>
      </c>
    </row>
    <row r="800" spans="1:2" x14ac:dyDescent="0.5">
      <c r="A800">
        <v>795.22998046875</v>
      </c>
      <c r="B800">
        <v>53</v>
      </c>
    </row>
    <row r="801" spans="1:2" x14ac:dyDescent="0.5">
      <c r="A801">
        <v>795.24298095703125</v>
      </c>
      <c r="B801">
        <v>77.75</v>
      </c>
    </row>
    <row r="802" spans="1:2" x14ac:dyDescent="0.5">
      <c r="A802">
        <v>795.2550048828125</v>
      </c>
      <c r="B802">
        <v>39.5</v>
      </c>
    </row>
    <row r="803" spans="1:2" x14ac:dyDescent="0.5">
      <c r="A803">
        <v>795.26702880859375</v>
      </c>
      <c r="B803">
        <v>25.25</v>
      </c>
    </row>
    <row r="804" spans="1:2" x14ac:dyDescent="0.5">
      <c r="A804">
        <v>795.27899169921875</v>
      </c>
      <c r="B804">
        <v>79.25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79.5</v>
      </c>
      <c r="C1" s="2" t="s">
        <v>21</v>
      </c>
      <c r="D1">
        <v>785.84002685546875</v>
      </c>
      <c r="E1">
        <v>3937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5.0290516626233503E-2</v>
      </c>
      <c r="M1">
        <f>I$7*(L$1*J1) + $I$4</f>
        <v>2920.617504583352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3.157275870047454E-3</v>
      </c>
      <c r="O1">
        <f>I$10*(N$1*J1) + $I$4</f>
        <v>352.80981984730215</v>
      </c>
      <c r="P1">
        <f>IF(ISNUMBER(D1),SUM(M1,O1,V1)-(2*$I$4),"")</f>
        <v>3313.5834977105346</v>
      </c>
      <c r="Q1">
        <f>IF(ISNUMBER(P1),P1-E1,"")</f>
        <v>-623.41650228946537</v>
      </c>
      <c r="R1">
        <f>IF(ISNUMBER(P1),Q1*Q1,"")</f>
        <v>388648.13532683096</v>
      </c>
      <c r="S1">
        <f>IF(ISNUMBER(P1),((IF(P1&gt;E1,I$5*(P1-E1),P1-E1)))^2,"")</f>
        <v>388648.13532683096</v>
      </c>
      <c r="T1">
        <f>IF(ISNUMBER(P1),(M1*D1),"")</f>
        <v>2295138.1382363336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1.8056872649351667E-4</v>
      </c>
      <c r="V1">
        <f>I$13*(U$1*J1)+$I$4</f>
        <v>40.156173279880662</v>
      </c>
    </row>
    <row r="2" spans="1:22" ht="14.7" thickTop="1" x14ac:dyDescent="0.5">
      <c r="A2">
        <v>785.43597412109375</v>
      </c>
      <c r="B2">
        <v>68.25</v>
      </c>
      <c r="C2" s="2" t="s">
        <v>22</v>
      </c>
      <c r="D2">
        <v>786.34197998046875</v>
      </c>
      <c r="E2">
        <v>19050</v>
      </c>
      <c r="F2" s="3" t="s">
        <v>25</v>
      </c>
      <c r="G2" s="4">
        <v>5.474609375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0.22268487934054243</v>
      </c>
      <c r="M2">
        <f>I$7*((L$1*J2)+(L$2*J1)) + $I$4</f>
        <v>15278.964523873497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3.13456587325864E-2</v>
      </c>
      <c r="O2">
        <f>I$10*((N$1*J2)+(N$2*J1)) + $I$4</f>
        <v>3786.1846115053718</v>
      </c>
      <c r="P2">
        <f t="shared" ref="P2:P48" si="3">IF(ISNUMBER(D2),SUM(M2,O2,V2)-(2*$I$4),"")</f>
        <v>19587.454359549341</v>
      </c>
      <c r="Q2">
        <f t="shared" ref="Q2:Q48" si="4">IF(ISNUMBER(P2),P2-E2,"")</f>
        <v>537.45435954934146</v>
      </c>
      <c r="R2">
        <f t="shared" ref="R2:R48" si="5">IF(ISNUMBER(P2),Q2*Q2,"")</f>
        <v>288857.18859859282</v>
      </c>
      <c r="S2">
        <f t="shared" ref="S2:S48" si="6">IF(ISNUMBER(P2),((IF(P2&gt;E2,I$5*(P2-E2),P2-E2)))^2,"")</f>
        <v>288857.18859859282</v>
      </c>
      <c r="T2">
        <f t="shared" ref="T2:T48" si="7">IF(ISNUMBER(P2),(M2*D2),"")</f>
        <v>12014491.215754027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2.2035526453984791E-3</v>
      </c>
      <c r="V2">
        <f>I$13*((U$1*J2)+(U$2*J1))+$I$4</f>
        <v>522.30522417047291</v>
      </c>
    </row>
    <row r="3" spans="1:22" x14ac:dyDescent="0.5">
      <c r="A3">
        <v>785.447998046875</v>
      </c>
      <c r="B3">
        <v>47.75</v>
      </c>
      <c r="D3">
        <v>786.843994140625</v>
      </c>
      <c r="E3">
        <v>53930</v>
      </c>
      <c r="F3" s="7" t="s">
        <v>19</v>
      </c>
      <c r="G3" s="8">
        <f>IF(ISBLANK(G2),"",$G$2*$G$6)</f>
        <v>10.94921875</v>
      </c>
      <c r="H3" s="21" t="s">
        <v>432</v>
      </c>
      <c r="I3" s="21">
        <v>4.0407029599329425</v>
      </c>
      <c r="J3">
        <f>'hidden params'!J3</f>
        <v>0.37217999724675188</v>
      </c>
      <c r="K3">
        <f t="shared" si="0"/>
        <v>2</v>
      </c>
      <c r="L3">
        <f t="shared" si="1"/>
        <v>0.37100728368637648</v>
      </c>
      <c r="M3">
        <f>I$7*((L$1*J3)+(L$2*J2)+(L$3*J1)) + $I$4</f>
        <v>33023.703874747531</v>
      </c>
      <c r="N3">
        <f t="shared" si="2"/>
        <v>0.12841792097299851</v>
      </c>
      <c r="O3">
        <f>I$10*((N$1*J3)+(N$2*J2)+(N$3*J1)) + $I$4</f>
        <v>17295.618190003348</v>
      </c>
      <c r="P3">
        <f t="shared" si="3"/>
        <v>53489.36415944359</v>
      </c>
      <c r="Q3">
        <f t="shared" si="4"/>
        <v>-440.63584055640968</v>
      </c>
      <c r="R3">
        <f t="shared" si="5"/>
        <v>194159.9439828537</v>
      </c>
      <c r="S3">
        <f t="shared" si="6"/>
        <v>194159.9439828537</v>
      </c>
      <c r="T3">
        <f t="shared" si="7"/>
        <v>25984503.058123581</v>
      </c>
      <c r="U3">
        <f t="shared" si="8"/>
        <v>1.2416966864744944E-2</v>
      </c>
      <c r="V3">
        <f>I$13*((U$1*J3)+(U$2*J2)+(U$3*J1))+$I$4</f>
        <v>3170.0420946927143</v>
      </c>
    </row>
    <row r="4" spans="1:22" x14ac:dyDescent="0.5">
      <c r="A4">
        <v>785.46099853515625</v>
      </c>
      <c r="B4">
        <v>30</v>
      </c>
      <c r="D4">
        <v>787.34600830078125</v>
      </c>
      <c r="E4">
        <v>93910</v>
      </c>
      <c r="F4" s="5" t="s">
        <v>26</v>
      </c>
      <c r="G4" s="6">
        <v>788.75445556640625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0.27655956372389989</v>
      </c>
      <c r="M4">
        <f>I$7*((L$1*J4)+(L$2*J3)+(L$3*J2)+(L$4*J1)) + $I$4</f>
        <v>38554.08448418945</v>
      </c>
      <c r="N4">
        <f t="shared" si="2"/>
        <v>0.27649491549306171</v>
      </c>
      <c r="O4">
        <f>I$10*((N$1*J4)+(N$2*J3)+(N$3*J2)+(N$4*J1)) + $I$4</f>
        <v>43774.586717589147</v>
      </c>
      <c r="P4">
        <f t="shared" si="3"/>
        <v>94249.056561859135</v>
      </c>
      <c r="Q4">
        <f t="shared" si="4"/>
        <v>339.0565618591354</v>
      </c>
      <c r="R4">
        <f t="shared" si="5"/>
        <v>114959.3521397377</v>
      </c>
      <c r="S4">
        <f t="shared" si="6"/>
        <v>114959.3521397377</v>
      </c>
      <c r="T4">
        <f t="shared" si="7"/>
        <v>30355404.522317648</v>
      </c>
      <c r="U4">
        <f t="shared" si="8"/>
        <v>4.278267464895618E-2</v>
      </c>
      <c r="V4">
        <f>I$13*((U$1*J4)+(U$2*J3)+(U$3*J2)+(U$4*J1))+$I$4</f>
        <v>11920.385360080527</v>
      </c>
    </row>
    <row r="5" spans="1:22" ht="14.7" thickBot="1" x14ac:dyDescent="0.55000000000000004">
      <c r="A5">
        <v>785.4730224609375</v>
      </c>
      <c r="B5">
        <v>30</v>
      </c>
      <c r="D5">
        <v>787.8480224609375</v>
      </c>
      <c r="E5">
        <v>125700</v>
      </c>
      <c r="F5" s="9" t="s">
        <v>27</v>
      </c>
      <c r="G5" s="10">
        <f>($G$4-1.00794)*$G$6</f>
        <v>1575.4930311328126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7.8850270178594153E-2</v>
      </c>
      <c r="M5">
        <f>I$7*((L$1*J5)+(L$2*J4)+(L$3*J3)+(L$4*J2)+(L$5*J1)) + $I$4</f>
        <v>27235.067400848806</v>
      </c>
      <c r="N5">
        <f t="shared" si="2"/>
        <v>0.326599569449738</v>
      </c>
      <c r="O5">
        <f>I$10*((N$1*J5)+(N$2*J4)+(N$3*J3)+(N$4*J2)+(N$5*J1)) + $I$4</f>
        <v>67114.816602005667</v>
      </c>
      <c r="P5">
        <f t="shared" si="3"/>
        <v>125450.98750818831</v>
      </c>
      <c r="Q5">
        <f t="shared" si="4"/>
        <v>-249.0124918116926</v>
      </c>
      <c r="R5">
        <f t="shared" si="5"/>
        <v>62007.221078268274</v>
      </c>
      <c r="S5">
        <f t="shared" si="6"/>
        <v>62007.221078268274</v>
      </c>
      <c r="T5">
        <f t="shared" si="7"/>
        <v>21457093.993349075</v>
      </c>
      <c r="U5">
        <f t="shared" si="8"/>
        <v>0.10057195922407471</v>
      </c>
      <c r="V5">
        <f>I$13*((U$1*J5)+(U$2*J4)+(U$3*J3)+(U$4*J2)+(U$5*J1))+$I$4</f>
        <v>31101.103505333842</v>
      </c>
    </row>
    <row r="6" spans="1:22" ht="14.7" thickTop="1" x14ac:dyDescent="0.5">
      <c r="A6">
        <v>785.4849853515625</v>
      </c>
      <c r="B6">
        <v>20.25</v>
      </c>
      <c r="D6">
        <v>788.35101318359375</v>
      </c>
      <c r="E6">
        <v>137000</v>
      </c>
      <c r="F6" t="s">
        <v>28</v>
      </c>
      <c r="G6">
        <v>2</v>
      </c>
      <c r="H6" t="s">
        <v>434</v>
      </c>
      <c r="I6">
        <f>SUM(S1:S30)</f>
        <v>9749160.9303069636</v>
      </c>
      <c r="J6">
        <f>'hidden params'!J6</f>
        <v>8.0089009138998458E-3</v>
      </c>
      <c r="K6">
        <f t="shared" si="0"/>
        <v>5</v>
      </c>
      <c r="L6">
        <f t="shared" si="1"/>
        <v>7.0340731393701448E-4</v>
      </c>
      <c r="M6">
        <f>I$7*((L$1*J6)+(L$2*J5)+(L$3*J4)+(L$4*J3)+(L$5*J2)+(L$6*J1)) + $I$4</f>
        <v>12885.782633799517</v>
      </c>
      <c r="N6">
        <f t="shared" si="2"/>
        <v>0.19533588315948014</v>
      </c>
      <c r="O6">
        <f>I$10*((N$1*J6)+(N$2*J5)+(N$3*J4)+(N$4*J3)+(N$5*J2)+(N$6*J1)) + $I$4</f>
        <v>64583.761064959472</v>
      </c>
      <c r="P6">
        <f t="shared" si="3"/>
        <v>137232.13239280353</v>
      </c>
      <c r="Q6">
        <f t="shared" si="4"/>
        <v>232.13239280352718</v>
      </c>
      <c r="R6">
        <f t="shared" si="5"/>
        <v>53885.447788691039</v>
      </c>
      <c r="S6">
        <f t="shared" si="6"/>
        <v>53885.447788691039</v>
      </c>
      <c r="T6">
        <f t="shared" si="7"/>
        <v>10158519.795019407</v>
      </c>
      <c r="U6">
        <f t="shared" si="8"/>
        <v>0.17036097435449504</v>
      </c>
      <c r="V6">
        <f>I$13*((U$1*J6)+(U$2*J5)+(U$3*J4)+(U$4*J3)+(U$5*J2)+(U$6*J1))+$I$4</f>
        <v>59762.588694044534</v>
      </c>
    </row>
    <row r="7" spans="1:22" x14ac:dyDescent="0.5">
      <c r="A7">
        <v>785.49700927734375</v>
      </c>
      <c r="B7">
        <v>6.75</v>
      </c>
      <c r="D7">
        <v>788.85400390625</v>
      </c>
      <c r="E7">
        <v>132800</v>
      </c>
      <c r="F7" t="s">
        <v>29</v>
      </c>
      <c r="G7" s="11">
        <v>0.10000000149011612</v>
      </c>
      <c r="H7" s="21" t="s">
        <v>435</v>
      </c>
      <c r="I7" s="21">
        <v>58074.91552114705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4615.3055003567715</v>
      </c>
      <c r="N7">
        <f t="shared" si="2"/>
        <v>4.0891735895427682E-2</v>
      </c>
      <c r="O7">
        <f>I$10*((N$1*J7)+(N$2*J6)+(N$3*J5)+(N$4*J4)+(N$5*J3)+(N$6*J2)+(N$7*J1)) + $I$4</f>
        <v>40112.032043286665</v>
      </c>
      <c r="P7">
        <f t="shared" si="3"/>
        <v>132376.57153167092</v>
      </c>
      <c r="Q7">
        <f t="shared" si="4"/>
        <v>-423.42846832907526</v>
      </c>
      <c r="R7">
        <f t="shared" si="5"/>
        <v>179291.66779150668</v>
      </c>
      <c r="S7">
        <f t="shared" si="6"/>
        <v>179291.66779150668</v>
      </c>
      <c r="T7">
        <f t="shared" si="7"/>
        <v>3640802.2232069778</v>
      </c>
      <c r="U7">
        <f t="shared" si="8"/>
        <v>0.21397784687670532</v>
      </c>
      <c r="V7">
        <f>I$13*((U$1*J7)+(U$2*J6)+(U$3*J5)+(U$4*J4)+(U$5*J3)+(U$6*J2)+(U$7*J1))+$I$4</f>
        <v>87649.233988027481</v>
      </c>
    </row>
    <row r="8" spans="1:22" x14ac:dyDescent="0.5">
      <c r="A8">
        <v>785.510009765625</v>
      </c>
      <c r="B8">
        <v>11.5</v>
      </c>
      <c r="D8">
        <v>789.35601806640625</v>
      </c>
      <c r="E8">
        <v>118500</v>
      </c>
      <c r="F8" t="s">
        <v>30</v>
      </c>
      <c r="G8" s="11">
        <v>1.9999999552965164E-2</v>
      </c>
      <c r="H8" s="21" t="s">
        <v>436</v>
      </c>
      <c r="I8" s="21">
        <v>0.52286466077104199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1341.6020140848325</v>
      </c>
      <c r="N8">
        <f t="shared" si="2"/>
        <v>0</v>
      </c>
      <c r="O8">
        <f>I$10*((N$1*J8)+(N$2*J7)+(N$3*J6)+(N$4*J5)+(N$5*J4)+(N$6*J3)+(N$7*J2)+(N$8*J1)) + $I$4</f>
        <v>17586.693791002323</v>
      </c>
      <c r="P8">
        <f t="shared" si="3"/>
        <v>119319.78663522459</v>
      </c>
      <c r="Q8">
        <f t="shared" si="4"/>
        <v>819.78663522459101</v>
      </c>
      <c r="R8">
        <f t="shared" si="5"/>
        <v>672050.12729285669</v>
      </c>
      <c r="S8">
        <f t="shared" si="6"/>
        <v>672050.12729285669</v>
      </c>
      <c r="T8">
        <f t="shared" si="7"/>
        <v>1059001.6236678741</v>
      </c>
      <c r="U8">
        <f t="shared" si="8"/>
        <v>0.20183333087105787</v>
      </c>
      <c r="V8">
        <f>I$13*((U$1*J8)+(U$2*J7)+(U$3*J6)+(U$4*J5)+(U$5*J4)+(U$6*J3)+(U$7*J2)+(U$8*J1))+$I$4</f>
        <v>100391.49083013744</v>
      </c>
    </row>
    <row r="9" spans="1:22" x14ac:dyDescent="0.5">
      <c r="A9">
        <v>785.52197265625</v>
      </c>
      <c r="B9">
        <v>29</v>
      </c>
      <c r="D9">
        <v>789.8590087890625</v>
      </c>
      <c r="E9">
        <v>98310</v>
      </c>
      <c r="F9" t="s">
        <v>31</v>
      </c>
      <c r="G9">
        <v>6</v>
      </c>
      <c r="H9" t="s">
        <v>442</v>
      </c>
      <c r="I9">
        <f>I3*I8</f>
        <v>2.1127407824218833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330.85148056236159</v>
      </c>
      <c r="N9">
        <f t="shared" si="2"/>
        <v>0</v>
      </c>
      <c r="O9">
        <f>I$10*((N$1*J9)+(N$2*J8)+(N$3*J7)+(N$4*J6)+(N$5*J5)+(N$6*J4)+(N$7*J3)+(N$8*J2)+(N$9*J1)) + $I$4</f>
        <v>5985.7716903932178</v>
      </c>
      <c r="P9">
        <f t="shared" si="3"/>
        <v>97530.851738841768</v>
      </c>
      <c r="Q9">
        <f t="shared" si="4"/>
        <v>-779.14826115823234</v>
      </c>
      <c r="R9">
        <f t="shared" si="5"/>
        <v>607072.01286589704</v>
      </c>
      <c r="S9">
        <f t="shared" si="6"/>
        <v>607072.01286589704</v>
      </c>
      <c r="T9">
        <f t="shared" si="7"/>
        <v>261326.0224933807</v>
      </c>
      <c r="U9">
        <f t="shared" si="8"/>
        <v>0.14303069134108964</v>
      </c>
      <c r="V9">
        <f>I$13*((U$1*J9)+(U$2*J8)+(U$3*J7)+(U$4*J6)+(U$5*J5)+(U$6*J4)+(U$7*J3)+(U$8*J2)+(U$9*J1))+$I$4</f>
        <v>91214.228567886181</v>
      </c>
    </row>
    <row r="10" spans="1:22" x14ac:dyDescent="0.5">
      <c r="A10">
        <v>785.53399658203125</v>
      </c>
      <c r="B10">
        <v>32.25</v>
      </c>
      <c r="D10">
        <v>790.36199951171875</v>
      </c>
      <c r="E10">
        <v>68690</v>
      </c>
      <c r="F10" s="2" t="s">
        <v>22</v>
      </c>
      <c r="G10">
        <v>786.164306640625</v>
      </c>
      <c r="H10" s="22" t="s">
        <v>450</v>
      </c>
      <c r="I10" s="22">
        <v>111745.00878885805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71.292560807744749</v>
      </c>
      <c r="N10">
        <f t="shared" si="2"/>
        <v>0</v>
      </c>
      <c r="O10">
        <f>I$10*((N1*J$10)+(N2*J$9)+(N3*J$8)+(N4*J$7)+(N5*J$6)+(N6*J$5)+(N7*J$4)+(N8*J$3)+(N9*J$2)+(N10*J$1)) + $I$4</f>
        <v>1676.6784867232329</v>
      </c>
      <c r="P10">
        <f t="shared" si="3"/>
        <v>68253.653528631781</v>
      </c>
      <c r="Q10">
        <f t="shared" si="4"/>
        <v>-436.34647136821877</v>
      </c>
      <c r="R10">
        <f t="shared" si="5"/>
        <v>190398.24307549576</v>
      </c>
      <c r="S10">
        <f t="shared" si="6"/>
        <v>190398.24307549576</v>
      </c>
      <c r="T10">
        <f t="shared" si="7"/>
        <v>56346.930910319934</v>
      </c>
      <c r="U10">
        <f t="shared" si="8"/>
        <v>7.5262919408498843E-2</v>
      </c>
      <c r="V10">
        <f>I$13*((U1*J$10)+(U2*J$9)+(U3*J$8)+(U4*J$7)+(U5*J$6)+(U6*J$5)+(U7*J$4)+(U8*J$3)+(U9*J$2)+(U10*J$1)) + $I$4</f>
        <v>66505.682481100797</v>
      </c>
    </row>
    <row r="11" spans="1:22" x14ac:dyDescent="0.5">
      <c r="A11">
        <v>785.5460205078125</v>
      </c>
      <c r="B11">
        <v>14</v>
      </c>
      <c r="D11">
        <v>790.86602783203125</v>
      </c>
      <c r="E11">
        <v>37770</v>
      </c>
      <c r="F11" s="2" t="s">
        <v>32</v>
      </c>
      <c r="G11">
        <v>791.638916015625</v>
      </c>
      <c r="H11" s="22" t="s">
        <v>451</v>
      </c>
      <c r="I11" s="22">
        <v>0.63428978450709905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13.706045254229037</v>
      </c>
      <c r="N11">
        <f t="shared" si="2"/>
        <v>0</v>
      </c>
      <c r="O11">
        <f>I$10*((N1*J$11)+(N2*J$10)+(N3*J$9)+(N4*J$8)+(N5*J$10)+(N6*J$6)+(N7*J$5)+(N8*J$4)+(N9*J$3)+(N10*J$2)+(N11*J$1)) + $I$4</f>
        <v>342.63346844576967</v>
      </c>
      <c r="P11">
        <f t="shared" si="3"/>
        <v>39618.229412515495</v>
      </c>
      <c r="Q11">
        <f t="shared" si="4"/>
        <v>1848.2294125154949</v>
      </c>
      <c r="R11">
        <f t="shared" si="5"/>
        <v>3415951.9612873713</v>
      </c>
      <c r="S11">
        <f t="shared" si="6"/>
        <v>3415951.9612873713</v>
      </c>
      <c r="T11">
        <f t="shared" si="7"/>
        <v>10839.645567498183</v>
      </c>
      <c r="U11">
        <f t="shared" si="8"/>
        <v>2.8617685239024002E-2</v>
      </c>
      <c r="V11">
        <f>I$13*((U1*J$11)+(U2*J$10)+(U3*J$9)+(U4*J$8)+(U5*J$10)+(U6*J$6)+(U7*J$5)+(U8*J$4)+(U9*J$3)+(U10*J$2)+(U11*J$1)) + $I$4</f>
        <v>39261.889898815498</v>
      </c>
    </row>
    <row r="12" spans="1:22" x14ac:dyDescent="0.5">
      <c r="A12">
        <v>785.55902099609375</v>
      </c>
      <c r="B12">
        <v>8.25</v>
      </c>
      <c r="D12">
        <v>791.3690185546875</v>
      </c>
      <c r="E12">
        <v>20670</v>
      </c>
      <c r="F12" t="s">
        <v>33</v>
      </c>
      <c r="G12" t="s">
        <v>34</v>
      </c>
      <c r="H12" t="s">
        <v>455</v>
      </c>
      <c r="I12">
        <f>I11*I22</f>
        <v>3.630796953352327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2.3872736826336904</v>
      </c>
      <c r="N12">
        <f t="shared" si="2"/>
        <v>0</v>
      </c>
      <c r="O12">
        <f>I$10*((N1*J$12)+(N2*J$11)+(N3*J$10)+(N4*J$9)+(N5*J$8)+(N6*J$10)+(N7*J$6)+(N8*J$5)+(N9*J$4)+(N10*J$3)+(N11*J$2)+(N12*J$1)) + $I$4</f>
        <v>49.208458170375451</v>
      </c>
      <c r="P12">
        <f t="shared" si="3"/>
        <v>19004.552691974655</v>
      </c>
      <c r="Q12">
        <f t="shared" si="4"/>
        <v>-1665.4473080253447</v>
      </c>
      <c r="R12">
        <f t="shared" si="5"/>
        <v>2773714.7358088675</v>
      </c>
      <c r="S12">
        <f t="shared" si="6"/>
        <v>2773714.7358088675</v>
      </c>
      <c r="T12">
        <f t="shared" si="7"/>
        <v>1889.2144312472581</v>
      </c>
      <c r="U12">
        <f t="shared" si="8"/>
        <v>7.4637862859879408E-3</v>
      </c>
      <c r="V12">
        <f>I$13*((U1*J$12)+(U2*J$11)+(U3*J$10)+(U4*J$9)+(U5*J$8)+(U6*J$10)+(U7*J$6)+(U8*J$5)+(U9*J$4)+(U10*J$3)+(U11*J$2)+(U12*J$1)) + $I$4</f>
        <v>18952.956960121646</v>
      </c>
    </row>
    <row r="13" spans="1:22" x14ac:dyDescent="0.5">
      <c r="A13">
        <v>785.57098388671875</v>
      </c>
      <c r="B13">
        <v>20.25</v>
      </c>
      <c r="D13">
        <v>791.87298583984375</v>
      </c>
      <c r="E13">
        <v>7656</v>
      </c>
      <c r="F13">
        <v>13700</v>
      </c>
      <c r="H13" s="23" t="s">
        <v>511</v>
      </c>
      <c r="I13" s="23">
        <v>222387.19882272897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0.38114887967500882</v>
      </c>
      <c r="N13">
        <f t="shared" si="2"/>
        <v>0</v>
      </c>
      <c r="O13">
        <f>I$10*((N1*J$13)+(N2*J$12)+(N3*J$11)+(N4*J$10)+(N5*J$9)+(N6*J$8)+(N7*J$10)+(N8*J$6)+(N9*J$5)+(N10*J$4)+(N11*J$3)+(N12*J$2)+(N13*J$1)) + $I$4</f>
        <v>8.5437216912454765</v>
      </c>
      <c r="P13">
        <f t="shared" si="3"/>
        <v>7560.3566297610814</v>
      </c>
      <c r="Q13">
        <f t="shared" si="4"/>
        <v>-95.643370238918578</v>
      </c>
      <c r="R13">
        <f t="shared" si="5"/>
        <v>9147.6542706588552</v>
      </c>
      <c r="S13">
        <f t="shared" si="6"/>
        <v>9147.6542706588552</v>
      </c>
      <c r="T13">
        <f t="shared" si="7"/>
        <v>301.82150139776058</v>
      </c>
      <c r="U13">
        <f t="shared" si="8"/>
        <v>1.2038242377618688E-3</v>
      </c>
      <c r="V13">
        <f>I$13*((U1*J$13)+(U2*J$12)+(U3*J$11)+(U4*J$10)+(U5*J$9)+(U6*J$8)+(U7*J$10)+(U8*J$6)+(U9*J$5)+(U10*J$4)+(U11*J$3)+(U12*J$2)+(U13*J$1)) + $I$4</f>
        <v>7551.4317591901608</v>
      </c>
    </row>
    <row r="14" spans="1:22" x14ac:dyDescent="0.5">
      <c r="A14">
        <v>785.5830078125</v>
      </c>
      <c r="B14">
        <v>27.5</v>
      </c>
      <c r="D14">
        <v>792.37701416015625</v>
      </c>
      <c r="E14">
        <v>3044</v>
      </c>
      <c r="F14">
        <v>13700</v>
      </c>
      <c r="H14" s="23" t="s">
        <v>512</v>
      </c>
      <c r="I14" s="23">
        <v>0.48278952076712267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5.629424963000685E-2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2.7328616926167855</v>
      </c>
      <c r="P14">
        <f t="shared" si="3"/>
        <v>2507.9686665866352</v>
      </c>
      <c r="Q14">
        <f t="shared" si="4"/>
        <v>-536.03133341336479</v>
      </c>
      <c r="R14">
        <f t="shared" si="5"/>
        <v>287329.59040090983</v>
      </c>
      <c r="S14">
        <f t="shared" si="6"/>
        <v>287329.59040090983</v>
      </c>
      <c r="T14">
        <f t="shared" si="7"/>
        <v>44.606269436211306</v>
      </c>
      <c r="U14">
        <f t="shared" si="8"/>
        <v>9.2788487015198901E-5</v>
      </c>
      <c r="V14">
        <f>I$13*((U1*J$14)+(U2*J$13)+(U3*J$12)+(U4*J$11)+(U5*J$10)+(U6*J$9)+(U7*J$8)+(U8*J$10)+(U9*J$6)+(U10*J$5)+(U11*J$4)+(U12*J$3)+(U13*J$2)+(U14*J$1)) + $I$4</f>
        <v>2505.1795106443883</v>
      </c>
    </row>
    <row r="15" spans="1:22" x14ac:dyDescent="0.5">
      <c r="A15">
        <v>785.594970703125</v>
      </c>
      <c r="B15">
        <v>37.25</v>
      </c>
      <c r="D15">
        <f>D14 + (1/$G$6)</f>
        <v>792.87701416015625</v>
      </c>
      <c r="E15">
        <v>0</v>
      </c>
      <c r="H15" t="s">
        <v>510</v>
      </c>
      <c r="I15">
        <f>I14*I23</f>
        <v>6.311727074080836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7.7464530273361511E-3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0.43001453542044416</v>
      </c>
      <c r="P15">
        <f t="shared" si="3"/>
        <v>695.99648882531505</v>
      </c>
      <c r="Q15">
        <f t="shared" si="4"/>
        <v>695.99648882531505</v>
      </c>
      <c r="R15">
        <f t="shared" si="5"/>
        <v>484411.11245716689</v>
      </c>
      <c r="S15">
        <f t="shared" si="6"/>
        <v>484411.11245716689</v>
      </c>
      <c r="T15">
        <f t="shared" si="7"/>
        <v>6.1419845466461904</v>
      </c>
      <c r="U15">
        <f t="shared" si="8"/>
        <v>4.5444145149629488E-7</v>
      </c>
      <c r="V15">
        <f>I$13*((U1*J$15)+(U2*J$14)+(U3*J$13)+(U4*J$12)+(U5*J$11)+(U6*J$10)+(U7*J$9)+(U8*J$8)+(U9*J$10)+(U10*J$6)+(U11*J$5)+(U12*J$4)+(U13*J$3)+(U14*J$2)+(U15*J$1)) + $I$4</f>
        <v>695.55872783686732</v>
      </c>
    </row>
    <row r="16" spans="1:22" x14ac:dyDescent="0.5">
      <c r="A16">
        <v>785.60699462890625</v>
      </c>
      <c r="B16">
        <v>38.25</v>
      </c>
      <c r="D16">
        <f>D15 + (1/$G$6)</f>
        <v>793.37701416015625</v>
      </c>
      <c r="E16">
        <v>0</v>
      </c>
      <c r="F16">
        <v>21235265.005614378</v>
      </c>
      <c r="H16" t="s">
        <v>452</v>
      </c>
      <c r="I16">
        <f>I7/(I7+I10+I13)</f>
        <v>0.14807205707350918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9.958315045627789E-4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6.2690164527643533E-2</v>
      </c>
      <c r="P16">
        <f t="shared" si="3"/>
        <v>161.99822336221092</v>
      </c>
      <c r="Q16">
        <f t="shared" si="4"/>
        <v>161.99822336221092</v>
      </c>
      <c r="R16">
        <f t="shared" si="5"/>
        <v>26243.424372512782</v>
      </c>
      <c r="S16">
        <f t="shared" si="6"/>
        <v>26243.424372512782</v>
      </c>
      <c r="T16">
        <f t="shared" si="7"/>
        <v>0.79006982569663353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161.93453736617872</v>
      </c>
    </row>
    <row r="17" spans="1:22" x14ac:dyDescent="0.5">
      <c r="A17">
        <v>785.6199951171875</v>
      </c>
      <c r="B17">
        <v>21</v>
      </c>
      <c r="D17">
        <f>D16 + (1/$G$6)</f>
        <v>793.87701416015625</v>
      </c>
      <c r="E17">
        <v>0</v>
      </c>
      <c r="F17">
        <v>11704185.35052507</v>
      </c>
      <c r="H17" t="s">
        <v>453</v>
      </c>
      <c r="I17">
        <f>I10/(I10+I7+I13)</f>
        <v>0.28491325679222901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1.1612483808356337E-4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8.5226707935513509E-3</v>
      </c>
      <c r="P17">
        <f t="shared" si="3"/>
        <v>32.142056075244817</v>
      </c>
      <c r="Q17">
        <f t="shared" si="4"/>
        <v>32.142056075244817</v>
      </c>
      <c r="R17">
        <f t="shared" si="5"/>
        <v>1033.1117687441822</v>
      </c>
      <c r="S17">
        <f t="shared" si="6"/>
        <v>1033.1117687441822</v>
      </c>
      <c r="T17">
        <f t="shared" si="7"/>
        <v>9.2188839727610883E-2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32.133417279613184</v>
      </c>
    </row>
    <row r="18" spans="1:22" x14ac:dyDescent="0.5">
      <c r="A18">
        <v>785.63201904296875</v>
      </c>
      <c r="B18">
        <v>29</v>
      </c>
      <c r="E18">
        <v>0</v>
      </c>
      <c r="F18">
        <v>12101955.978262376</v>
      </c>
      <c r="H18" t="s">
        <v>508</v>
      </c>
      <c r="I18">
        <f>I13/(I13+I10+I7)</f>
        <v>0.56701468613426176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9.8657852446808661E-6</v>
      </c>
      <c r="N18">
        <f t="shared" si="2"/>
        <v>0</v>
      </c>
      <c r="O18">
        <f t="shared" si="10"/>
        <v>1.0800180487660718E-3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5.8815050142339285</v>
      </c>
    </row>
    <row r="19" spans="1:22" x14ac:dyDescent="0.5">
      <c r="A19">
        <v>785.64398193359375</v>
      </c>
      <c r="B19">
        <v>53.25</v>
      </c>
      <c r="E19">
        <v>0</v>
      </c>
      <c r="H19" t="s">
        <v>441</v>
      </c>
      <c r="I19">
        <v>79.363446376299621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8.1778989713732071E-8</v>
      </c>
      <c r="N19">
        <f t="shared" si="2"/>
        <v>0</v>
      </c>
      <c r="O19">
        <f t="shared" si="10"/>
        <v>1.21836877129278E-4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1.1406963133384209</v>
      </c>
    </row>
    <row r="20" spans="1:22" x14ac:dyDescent="0.5">
      <c r="A20">
        <v>785.656005859375</v>
      </c>
      <c r="B20">
        <v>46.75</v>
      </c>
      <c r="E20">
        <v>0</v>
      </c>
      <c r="F20">
        <v>0.2642311327456256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9.1476587651484839E-6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0.23216875992358635</v>
      </c>
    </row>
    <row r="21" spans="1:22" x14ac:dyDescent="0.5">
      <c r="A21">
        <v>785.66900634765625</v>
      </c>
      <c r="B21">
        <v>30</v>
      </c>
      <c r="E21">
        <v>0</v>
      </c>
      <c r="F21">
        <v>0.55005140850490541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4.1293892764905971E-2</v>
      </c>
    </row>
    <row r="22" spans="1:22" x14ac:dyDescent="0.5">
      <c r="A22">
        <v>785.6810302734375</v>
      </c>
      <c r="B22">
        <v>32</v>
      </c>
      <c r="E22">
        <v>0</v>
      </c>
      <c r="F22">
        <v>226433.87398367861</v>
      </c>
      <c r="H22" s="22" t="s">
        <v>454</v>
      </c>
      <c r="I22" s="22">
        <v>5.7241926987264771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6.0196062534639428E-3</v>
      </c>
    </row>
    <row r="23" spans="1:22" x14ac:dyDescent="0.5">
      <c r="A23">
        <v>785.6929931640625</v>
      </c>
      <c r="B23">
        <v>40</v>
      </c>
      <c r="E23">
        <v>0</v>
      </c>
      <c r="F23">
        <v>13.753941147222903</v>
      </c>
      <c r="H23" s="23" t="s">
        <v>509</v>
      </c>
      <c r="I23" s="23">
        <v>13.073454999710624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8.132473962896052E-4</v>
      </c>
    </row>
    <row r="24" spans="1:22" x14ac:dyDescent="0.5">
      <c r="A24">
        <v>785.70501708984375</v>
      </c>
      <c r="B24">
        <v>36.25</v>
      </c>
      <c r="E24">
        <v>0</v>
      </c>
      <c r="F24">
        <v>12.169461853337793</v>
      </c>
      <c r="H24" t="s">
        <v>443</v>
      </c>
      <c r="I24">
        <v>3675616724.3024783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1.0072527209111529E-4</v>
      </c>
    </row>
    <row r="25" spans="1:22" x14ac:dyDescent="0.5">
      <c r="A25">
        <v>785.718017578125</v>
      </c>
      <c r="B25">
        <v>48.5</v>
      </c>
      <c r="E25">
        <v>0</v>
      </c>
      <c r="H25" t="s">
        <v>449</v>
      </c>
      <c r="I25">
        <v>704284438.44519413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1.086895730313156E-5</v>
      </c>
    </row>
    <row r="26" spans="1:22" x14ac:dyDescent="0.5">
      <c r="A26">
        <v>785.72998046875</v>
      </c>
      <c r="B26">
        <v>75.25</v>
      </c>
      <c r="E26">
        <v>0</v>
      </c>
      <c r="H26" t="s">
        <v>507</v>
      </c>
      <c r="I26">
        <v>12318587.779991817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9.0282529528077408E-7</v>
      </c>
    </row>
    <row r="27" spans="1:22" x14ac:dyDescent="0.5">
      <c r="A27">
        <v>785.74200439453125</v>
      </c>
      <c r="B27">
        <v>78.25</v>
      </c>
      <c r="E27">
        <v>0</v>
      </c>
      <c r="H27" t="s">
        <v>470</v>
      </c>
      <c r="I27">
        <f xml:space="preserve"> 1 + 1.5*EXP(-(I22 * 0.000239 * I19))</f>
        <v>2.3456664622537886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4.3037720634706326E-8</v>
      </c>
    </row>
    <row r="28" spans="1:22" x14ac:dyDescent="0.5">
      <c r="A28">
        <v>785.7540283203125</v>
      </c>
      <c r="B28">
        <v>93.5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1.1675734360548349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2.0231775507415021E-10</v>
      </c>
    </row>
    <row r="29" spans="1:22" x14ac:dyDescent="0.5">
      <c r="A29">
        <v>785.76702880859375</v>
      </c>
      <c r="B29">
        <v>135.5</v>
      </c>
      <c r="H29" t="s">
        <v>471</v>
      </c>
      <c r="I29">
        <f>(I25-I26)/I26</f>
        <v>56.172498262269308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216.5</v>
      </c>
      <c r="H30" t="s">
        <v>513</v>
      </c>
      <c r="I30">
        <f>(I26-I6)/I6</f>
        <v>0.26355363995452596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397.5</v>
      </c>
      <c r="H31" t="s">
        <v>472</v>
      </c>
      <c r="I31">
        <f>(0.25* 0.0058*I22*I19)*EXP(-((I17-0.5)^2)/(2*((0.174318)^2)))</f>
        <v>0.30768556165316313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739</v>
      </c>
      <c r="H32" t="s">
        <v>495</v>
      </c>
      <c r="I32">
        <f xml:space="preserve"> 1/ (0.01 * $R$69)</f>
        <v>5.3539526675817746E-2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1741</v>
      </c>
      <c r="F33">
        <v>3044</v>
      </c>
      <c r="H33" t="s">
        <v>496</v>
      </c>
      <c r="I33">
        <f xml:space="preserve"> 1/ (0.01 * $R$72)</f>
        <v>0.10160322466949938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3256</v>
      </c>
      <c r="H34" t="s">
        <v>517</v>
      </c>
      <c r="I34">
        <f xml:space="preserve"> 1/ (0.01 * $R$75)</f>
        <v>9.2775453554109593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3937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3461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2385</v>
      </c>
      <c r="G37" s="13" t="s">
        <v>458</v>
      </c>
      <c r="H37">
        <f>AVERAGE(K101:K110)</f>
        <v>2.3393721796596623</v>
      </c>
      <c r="I37" s="19">
        <f>STDEV(K101:K110)</f>
        <v>0.43866142395302193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1260</v>
      </c>
      <c r="G38" s="13" t="s">
        <v>460</v>
      </c>
      <c r="H38">
        <f>AVERAGE(M101:M110)</f>
        <v>4.0501087908855737</v>
      </c>
      <c r="I38" s="19">
        <f>STDEV(M101:M110)</f>
        <v>0.78252530451883495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685.29998779296875</v>
      </c>
      <c r="G39" s="13" t="s">
        <v>462</v>
      </c>
      <c r="H39">
        <f>AVERAGE(O101:O110)</f>
        <v>6.532041911926024</v>
      </c>
      <c r="I39" s="19">
        <f>STDEV(O101:O110)</f>
        <v>0.72464385490729255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482.20001220703125</v>
      </c>
      <c r="G40" s="13" t="s">
        <v>504</v>
      </c>
      <c r="H40">
        <f>AVERAGE(Q101:Q110)</f>
        <v>0.24093611272773569</v>
      </c>
      <c r="I40" s="19">
        <f>STDEV(Q101:Q110)</f>
        <v>0.11081930172424159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267.79998779296875</v>
      </c>
      <c r="G41" s="13" t="s">
        <v>505</v>
      </c>
      <c r="H41">
        <f>AVERAGE(R101:R110)</f>
        <v>0.23364144499665734</v>
      </c>
      <c r="I41" s="19">
        <f>STDEV(R101:R110)</f>
        <v>5.9623590548254848E-2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121.19999694824219</v>
      </c>
      <c r="G42" s="16" t="s">
        <v>506</v>
      </c>
      <c r="H42" s="17">
        <f>AVERAGE(S101:S110)</f>
        <v>0.52542244227560697</v>
      </c>
      <c r="I42" s="20">
        <f>STDEV(S101:S110)</f>
        <v>0.16786228204101661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95.75</v>
      </c>
      <c r="F43">
        <v>79.363446376299621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101.80000305175781</v>
      </c>
      <c r="F44">
        <f xml:space="preserve"> $F$51 / 2</f>
        <v>79.363446376299621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83.75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74.25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82.5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65.25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64</v>
      </c>
    </row>
    <row r="50" spans="1:16" x14ac:dyDescent="0.5">
      <c r="A50">
        <v>786.02398681640625</v>
      </c>
      <c r="B50">
        <v>78.25</v>
      </c>
      <c r="E50" t="s">
        <v>437</v>
      </c>
      <c r="F50">
        <f>MEDIAN(F54:F72)</f>
        <v>126.65000152587891</v>
      </c>
    </row>
    <row r="51" spans="1:16" x14ac:dyDescent="0.5">
      <c r="A51">
        <v>786.0360107421875</v>
      </c>
      <c r="B51">
        <v>71.5</v>
      </c>
      <c r="E51" t="s">
        <v>438</v>
      </c>
      <c r="F51">
        <f>AVERAGE(F54:F72)</f>
        <v>158.72689275259924</v>
      </c>
    </row>
    <row r="52" spans="1:16" x14ac:dyDescent="0.5">
      <c r="A52">
        <v>786.0479736328125</v>
      </c>
      <c r="B52">
        <v>89.75</v>
      </c>
      <c r="E52" t="s">
        <v>439</v>
      </c>
      <c r="F52">
        <f>SUM(E$1:E$16)</f>
        <v>920967</v>
      </c>
    </row>
    <row r="53" spans="1:16" x14ac:dyDescent="0.5">
      <c r="A53">
        <v>786.05999755859375</v>
      </c>
      <c r="B53">
        <v>101.5</v>
      </c>
      <c r="E53" t="s">
        <v>440</v>
      </c>
      <c r="F53">
        <f>ABS(F52/F50)</f>
        <v>7271.74882672082</v>
      </c>
    </row>
    <row r="54" spans="1:16" x14ac:dyDescent="0.5">
      <c r="A54">
        <v>786.072998046875</v>
      </c>
      <c r="B54">
        <v>73.75</v>
      </c>
      <c r="F54">
        <f>AVERAGE(B1:B10)</f>
        <v>35.524999999999999</v>
      </c>
    </row>
    <row r="55" spans="1:16" x14ac:dyDescent="0.5">
      <c r="A55">
        <v>786.08502197265625</v>
      </c>
      <c r="B55">
        <v>49.75</v>
      </c>
      <c r="F55">
        <v>49.75</v>
      </c>
    </row>
    <row r="56" spans="1:16" x14ac:dyDescent="0.5">
      <c r="A56">
        <v>786.09698486328125</v>
      </c>
      <c r="B56">
        <v>38.75</v>
      </c>
      <c r="F56">
        <v>123</v>
      </c>
    </row>
    <row r="57" spans="1:16" x14ac:dyDescent="0.5">
      <c r="A57">
        <v>786.1090087890625</v>
      </c>
      <c r="B57">
        <v>41</v>
      </c>
      <c r="F57">
        <v>232</v>
      </c>
    </row>
    <row r="58" spans="1:16" x14ac:dyDescent="0.5">
      <c r="A58">
        <v>786.12200927734375</v>
      </c>
      <c r="B58">
        <v>57</v>
      </c>
      <c r="F58">
        <v>197.19999694824219</v>
      </c>
    </row>
    <row r="59" spans="1:16" x14ac:dyDescent="0.5">
      <c r="A59">
        <v>786.13397216796875</v>
      </c>
      <c r="B59">
        <v>85.75</v>
      </c>
      <c r="F59">
        <v>370.5</v>
      </c>
    </row>
    <row r="60" spans="1:16" x14ac:dyDescent="0.5">
      <c r="A60">
        <v>786.14599609375</v>
      </c>
      <c r="B60">
        <v>102.5</v>
      </c>
      <c r="F60">
        <v>504.79998779296875</v>
      </c>
    </row>
    <row r="61" spans="1:16" x14ac:dyDescent="0.5">
      <c r="A61">
        <v>786.15802001953125</v>
      </c>
      <c r="B61">
        <v>100.5</v>
      </c>
      <c r="F61">
        <v>292</v>
      </c>
      <c r="I61" s="23"/>
    </row>
    <row r="62" spans="1:16" x14ac:dyDescent="0.5">
      <c r="A62">
        <v>786.1710205078125</v>
      </c>
      <c r="B62">
        <v>105.30000305175781</v>
      </c>
      <c r="F62">
        <v>283.29998779296875</v>
      </c>
      <c r="I62" s="23"/>
    </row>
    <row r="63" spans="1:16" x14ac:dyDescent="0.5">
      <c r="A63">
        <v>786.1829833984375</v>
      </c>
      <c r="B63">
        <v>125.80000305175781</v>
      </c>
      <c r="F63">
        <v>156.5</v>
      </c>
      <c r="I63" s="23"/>
    </row>
    <row r="64" spans="1:16" x14ac:dyDescent="0.5">
      <c r="A64">
        <v>786.19500732421875</v>
      </c>
      <c r="B64">
        <v>140</v>
      </c>
      <c r="F64">
        <v>141.80000305175781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107.30000305175781</v>
      </c>
      <c r="F65">
        <v>130.30000305175781</v>
      </c>
      <c r="I65" t="s">
        <v>488</v>
      </c>
      <c r="L65">
        <v>0.99989052411531631</v>
      </c>
      <c r="M65">
        <v>0.99951475614327412</v>
      </c>
      <c r="N65">
        <v>0.9999753047354788</v>
      </c>
      <c r="O65">
        <v>0.99978106021560187</v>
      </c>
      <c r="P65">
        <v>0.99956212043120363</v>
      </c>
    </row>
    <row r="66" spans="1:20" x14ac:dyDescent="0.5">
      <c r="A66">
        <v>786.218994140625</v>
      </c>
      <c r="B66">
        <v>71</v>
      </c>
      <c r="F66">
        <v>114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54.5</v>
      </c>
      <c r="F67">
        <v>39</v>
      </c>
      <c r="I67" t="s">
        <v>473</v>
      </c>
      <c r="J67">
        <v>4.0407029599329425</v>
      </c>
      <c r="K67">
        <v>38.599578748004461</v>
      </c>
      <c r="L67">
        <v>0.10468256626095539</v>
      </c>
      <c r="M67">
        <v>2.3060041352041671</v>
      </c>
      <c r="N67">
        <v>-84.970085250104233</v>
      </c>
      <c r="O67">
        <v>93.05149116997012</v>
      </c>
      <c r="P67">
        <v>0.91920468480969664</v>
      </c>
      <c r="Q67" s="12" t="s">
        <v>487</v>
      </c>
      <c r="R67">
        <v>955.26890075198799</v>
      </c>
      <c r="S67">
        <v>0.99999999999423217</v>
      </c>
      <c r="T67" s="12" t="s">
        <v>487</v>
      </c>
    </row>
    <row r="68" spans="1:20" x14ac:dyDescent="0.5">
      <c r="A68">
        <v>786.2440185546875</v>
      </c>
      <c r="B68">
        <v>50.5</v>
      </c>
      <c r="F68">
        <v>32.75</v>
      </c>
      <c r="I68" t="s">
        <v>474</v>
      </c>
      <c r="J68">
        <v>0.52286466077104199</v>
      </c>
      <c r="K68">
        <v>1.6765447114635286</v>
      </c>
      <c r="L68">
        <v>0.31187039462527116</v>
      </c>
      <c r="M68">
        <v>2.3060041352041671</v>
      </c>
      <c r="N68">
        <v>-3.3432543767185323</v>
      </c>
      <c r="O68">
        <v>4.3889836982606161</v>
      </c>
      <c r="P68">
        <v>0.76311216289151751</v>
      </c>
      <c r="Q68" s="12" t="s">
        <v>487</v>
      </c>
      <c r="R68">
        <v>320.64601745912853</v>
      </c>
      <c r="S68">
        <v>0.99999990101537539</v>
      </c>
      <c r="T68" s="12" t="s">
        <v>487</v>
      </c>
    </row>
    <row r="69" spans="1:20" x14ac:dyDescent="0.5">
      <c r="A69">
        <v>786.2559814453125</v>
      </c>
      <c r="B69">
        <v>69</v>
      </c>
      <c r="F69">
        <v>54</v>
      </c>
      <c r="I69" t="s">
        <v>475</v>
      </c>
      <c r="J69">
        <v>58074.91552114705</v>
      </c>
      <c r="K69">
        <v>1084711.0373760141</v>
      </c>
      <c r="L69">
        <v>5.3539526675817753E-2</v>
      </c>
      <c r="M69">
        <v>2.3060041352041671</v>
      </c>
      <c r="N69">
        <v>-2443273.2221695432</v>
      </c>
      <c r="O69">
        <v>2559423.0532118375</v>
      </c>
      <c r="P69">
        <v>0.95861487676991475</v>
      </c>
      <c r="Q69" s="12" t="s">
        <v>487</v>
      </c>
      <c r="R69">
        <v>1867.7789328527458</v>
      </c>
      <c r="S69">
        <v>0.99999999999998601</v>
      </c>
      <c r="T69" s="12" t="s">
        <v>487</v>
      </c>
    </row>
    <row r="70" spans="1:20" x14ac:dyDescent="0.5">
      <c r="A70">
        <v>786.26800537109375</v>
      </c>
      <c r="B70">
        <v>197.5</v>
      </c>
      <c r="F70">
        <v>47.5</v>
      </c>
      <c r="I70" t="s">
        <v>476</v>
      </c>
      <c r="J70">
        <v>5.7241926987264771</v>
      </c>
      <c r="K70">
        <v>4.5834173057043763</v>
      </c>
      <c r="L70">
        <v>1.2488918893774581</v>
      </c>
      <c r="M70">
        <v>2.3060041352041671</v>
      </c>
      <c r="N70">
        <v>-4.8451865615941569</v>
      </c>
      <c r="O70">
        <v>16.29357195904711</v>
      </c>
      <c r="P70">
        <v>0.247010114302015</v>
      </c>
      <c r="Q70" s="12" t="s">
        <v>487</v>
      </c>
      <c r="R70">
        <v>80.07098200457331</v>
      </c>
      <c r="S70">
        <v>0.99165762635995724</v>
      </c>
      <c r="T70" s="12" t="s">
        <v>487</v>
      </c>
    </row>
    <row r="71" spans="1:20" x14ac:dyDescent="0.5">
      <c r="A71">
        <v>786.281005859375</v>
      </c>
      <c r="B71">
        <v>573.70001220703125</v>
      </c>
      <c r="F71">
        <f>AVERAGE(B$794:B$804)</f>
        <v>53.159090909090907</v>
      </c>
      <c r="I71" t="s">
        <v>477</v>
      </c>
      <c r="J71">
        <v>0.63428978450709905</v>
      </c>
      <c r="K71">
        <v>1.8048061453670428</v>
      </c>
      <c r="L71">
        <v>0.35144482754301781</v>
      </c>
      <c r="M71">
        <v>2.3060041352041671</v>
      </c>
      <c r="N71">
        <v>-3.5276006499511947</v>
      </c>
      <c r="O71">
        <v>4.796180218965393</v>
      </c>
      <c r="P71">
        <v>0.73433136120892151</v>
      </c>
      <c r="Q71" s="12" t="s">
        <v>487</v>
      </c>
      <c r="R71">
        <v>284.53968350909855</v>
      </c>
      <c r="S71">
        <v>0.99999971637112428</v>
      </c>
      <c r="T71" s="12" t="s">
        <v>487</v>
      </c>
    </row>
    <row r="72" spans="1:20" x14ac:dyDescent="0.5">
      <c r="A72">
        <v>786.29302978515625</v>
      </c>
      <c r="B72">
        <v>1226</v>
      </c>
      <c r="I72" t="s">
        <v>478</v>
      </c>
      <c r="J72">
        <v>111745.00878885805</v>
      </c>
      <c r="K72">
        <v>1099817.5417399243</v>
      </c>
      <c r="L72">
        <v>0.10160322466949938</v>
      </c>
      <c r="M72">
        <v>2.3060041352041671</v>
      </c>
      <c r="N72">
        <v>-2424438.7904334893</v>
      </c>
      <c r="O72">
        <v>2647928.8080112054</v>
      </c>
      <c r="P72">
        <v>0.92157204094913392</v>
      </c>
      <c r="Q72" s="12" t="s">
        <v>487</v>
      </c>
      <c r="R72">
        <v>984.22073044714443</v>
      </c>
      <c r="S72">
        <v>0.99999999999558886</v>
      </c>
      <c r="T72" s="12" t="s">
        <v>487</v>
      </c>
    </row>
    <row r="73" spans="1:20" x14ac:dyDescent="0.5">
      <c r="A73">
        <v>786.30499267578125</v>
      </c>
      <c r="B73">
        <v>2795</v>
      </c>
      <c r="I73" t="s">
        <v>514</v>
      </c>
      <c r="J73">
        <v>13.073454999710624</v>
      </c>
      <c r="K73">
        <v>1.2573979431120721</v>
      </c>
      <c r="L73">
        <v>10.397229509819059</v>
      </c>
      <c r="M73">
        <v>2.3060041352041671</v>
      </c>
      <c r="N73">
        <v>10.173890143296971</v>
      </c>
      <c r="O73">
        <v>15.973019856124276</v>
      </c>
      <c r="P73">
        <v>6.3414549261966848E-6</v>
      </c>
      <c r="Q73" t="s">
        <v>481</v>
      </c>
      <c r="R73">
        <v>9.6179467718357863</v>
      </c>
      <c r="S73">
        <v>9.2985947930462247E-4</v>
      </c>
      <c r="T73" t="s">
        <v>481</v>
      </c>
    </row>
    <row r="74" spans="1:20" x14ac:dyDescent="0.5">
      <c r="A74">
        <v>786.3170166015625</v>
      </c>
      <c r="B74">
        <v>7143</v>
      </c>
      <c r="I74" t="s">
        <v>515</v>
      </c>
      <c r="J74">
        <v>0.48278952076712267</v>
      </c>
      <c r="K74">
        <v>6.0829096545214768E-2</v>
      </c>
      <c r="L74">
        <v>7.936818861155718</v>
      </c>
      <c r="M74">
        <v>2.3060041352041671</v>
      </c>
      <c r="N74">
        <v>0.34251737259312393</v>
      </c>
      <c r="O74">
        <v>0.62306166894112147</v>
      </c>
      <c r="P74">
        <v>4.6231089591666976E-5</v>
      </c>
      <c r="Q74" t="s">
        <v>481</v>
      </c>
      <c r="R74">
        <v>12.599506395366888</v>
      </c>
      <c r="S74">
        <v>5.8346376590189325E-3</v>
      </c>
      <c r="T74" t="s">
        <v>481</v>
      </c>
    </row>
    <row r="75" spans="1:20" x14ac:dyDescent="0.5">
      <c r="A75">
        <v>786.33001708984375</v>
      </c>
      <c r="B75">
        <v>14300</v>
      </c>
      <c r="I75" t="s">
        <v>516</v>
      </c>
      <c r="J75">
        <v>222387.19882272897</v>
      </c>
      <c r="K75">
        <v>23970.47821415669</v>
      </c>
      <c r="L75">
        <v>9.2775453554109593</v>
      </c>
      <c r="M75">
        <v>2.3060041352041671</v>
      </c>
      <c r="N75">
        <v>167111.17693806224</v>
      </c>
      <c r="O75">
        <v>277663.2207073957</v>
      </c>
      <c r="P75">
        <v>1.4814812335669506E-5</v>
      </c>
      <c r="Q75" t="s">
        <v>481</v>
      </c>
      <c r="R75">
        <v>10.77871313684032</v>
      </c>
      <c r="S75">
        <v>2.0566918504883128E-3</v>
      </c>
      <c r="T75" t="s">
        <v>481</v>
      </c>
    </row>
    <row r="76" spans="1:20" x14ac:dyDescent="0.5">
      <c r="A76">
        <v>786.34197998046875</v>
      </c>
      <c r="B76">
        <v>19050</v>
      </c>
    </row>
    <row r="77" spans="1:20" x14ac:dyDescent="0.5">
      <c r="A77">
        <v>786.35400390625</v>
      </c>
      <c r="B77">
        <v>16280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8924</v>
      </c>
      <c r="I78">
        <f>MIN(I32:I34)</f>
        <v>5.3539526675817746E-2</v>
      </c>
      <c r="J78">
        <f>I30</f>
        <v>0.26355363995452596</v>
      </c>
      <c r="K78">
        <f>I28</f>
        <v>1.1675734360548349</v>
      </c>
    </row>
    <row r="79" spans="1:20" x14ac:dyDescent="0.5">
      <c r="A79">
        <v>786.3790283203125</v>
      </c>
      <c r="B79">
        <v>3424</v>
      </c>
      <c r="I79">
        <f>8</f>
        <v>8</v>
      </c>
      <c r="J79">
        <f>J80*2</f>
        <v>0.61537112330632626</v>
      </c>
      <c r="K79">
        <v>2</v>
      </c>
    </row>
    <row r="80" spans="1:20" x14ac:dyDescent="0.5">
      <c r="A80">
        <v>786.3909912109375</v>
      </c>
      <c r="B80">
        <v>1144</v>
      </c>
      <c r="I80">
        <f>4</f>
        <v>4</v>
      </c>
      <c r="J80">
        <f>I31</f>
        <v>0.30768556165316313</v>
      </c>
      <c r="K80">
        <v>1.5</v>
      </c>
    </row>
    <row r="81" spans="1:11" x14ac:dyDescent="0.5">
      <c r="A81">
        <v>786.40301513671875</v>
      </c>
      <c r="B81">
        <v>396.70001220703125</v>
      </c>
      <c r="I81">
        <f>2</f>
        <v>2</v>
      </c>
      <c r="J81">
        <f>J80/2</f>
        <v>0.15384278082658157</v>
      </c>
      <c r="K81">
        <v>1</v>
      </c>
    </row>
    <row r="82" spans="1:11" x14ac:dyDescent="0.5">
      <c r="A82">
        <v>786.41497802734375</v>
      </c>
      <c r="B82">
        <v>276.79998779296875</v>
      </c>
    </row>
    <row r="83" spans="1:11" x14ac:dyDescent="0.5">
      <c r="A83">
        <v>786.427978515625</v>
      </c>
      <c r="B83">
        <v>257.20001220703125</v>
      </c>
    </row>
    <row r="84" spans="1:11" x14ac:dyDescent="0.5">
      <c r="A84">
        <v>786.44000244140625</v>
      </c>
      <c r="B84">
        <v>187.69999694824219</v>
      </c>
    </row>
    <row r="85" spans="1:11" x14ac:dyDescent="0.5">
      <c r="A85">
        <v>786.4520263671875</v>
      </c>
      <c r="B85">
        <v>140.80000305175781</v>
      </c>
    </row>
    <row r="86" spans="1:11" x14ac:dyDescent="0.5">
      <c r="A86">
        <v>786.4639892578125</v>
      </c>
      <c r="B86">
        <v>86</v>
      </c>
    </row>
    <row r="87" spans="1:11" x14ac:dyDescent="0.5">
      <c r="A87">
        <v>786.47698974609375</v>
      </c>
      <c r="B87">
        <v>91</v>
      </c>
    </row>
    <row r="88" spans="1:11" x14ac:dyDescent="0.5">
      <c r="A88">
        <v>786.489013671875</v>
      </c>
      <c r="B88">
        <v>160.69999694824219</v>
      </c>
    </row>
    <row r="89" spans="1:11" x14ac:dyDescent="0.5">
      <c r="A89">
        <v>786.5009765625</v>
      </c>
      <c r="B89">
        <v>179.80000305175781</v>
      </c>
      <c r="I89">
        <v>704284438.44519413</v>
      </c>
    </row>
    <row r="90" spans="1:11" x14ac:dyDescent="0.5">
      <c r="A90">
        <v>786.51300048828125</v>
      </c>
      <c r="B90">
        <v>148.5</v>
      </c>
      <c r="H90" t="s">
        <v>500</v>
      </c>
      <c r="I90">
        <f>((MIN(I24:I25)-I26)/(I98-I97))/((I26/(I96-I98)))</f>
        <v>168.51749478680793</v>
      </c>
    </row>
    <row r="91" spans="1:11" x14ac:dyDescent="0.5">
      <c r="A91">
        <v>786.5260009765625</v>
      </c>
      <c r="B91">
        <v>133.69999694824219</v>
      </c>
      <c r="H91" t="s">
        <v>501</v>
      </c>
      <c r="I91">
        <f>_xlfn.F.DIST(I90,I96-I97,I96-I98,FALSE)</f>
        <v>1.2036197785272024E-10</v>
      </c>
    </row>
    <row r="92" spans="1:11" x14ac:dyDescent="0.5">
      <c r="A92">
        <v>786.53802490234375</v>
      </c>
      <c r="B92">
        <v>136.69999694824219</v>
      </c>
      <c r="I92">
        <f>ROUND(I91,3-(1+INT(LOG10(I91))))</f>
        <v>1.2E-10</v>
      </c>
    </row>
    <row r="93" spans="1:11" x14ac:dyDescent="0.5">
      <c r="A93">
        <v>786.54998779296875</v>
      </c>
      <c r="B93">
        <v>149</v>
      </c>
      <c r="H93" t="s">
        <v>518</v>
      </c>
      <c r="I93">
        <f>((I26-I6)/(I99-I98))/((I6/(I96-I99)))</f>
        <v>0.52710727990905193</v>
      </c>
    </row>
    <row r="94" spans="1:11" x14ac:dyDescent="0.5">
      <c r="A94">
        <v>786.56201171875</v>
      </c>
      <c r="B94">
        <v>170</v>
      </c>
      <c r="H94" t="s">
        <v>519</v>
      </c>
      <c r="I94">
        <f>_xlfn.F.DIST(I93,I96-I98,I96-I99,FALSE)</f>
        <v>0.67129840291487575</v>
      </c>
    </row>
    <row r="95" spans="1:11" x14ac:dyDescent="0.5">
      <c r="A95">
        <v>786.57501220703125</v>
      </c>
      <c r="B95">
        <v>159.30000305175781</v>
      </c>
      <c r="I95">
        <f>ROUND(I94,3-(1+INT(LOG10(I94))))</f>
        <v>0.67100000000000004</v>
      </c>
    </row>
    <row r="96" spans="1:11" x14ac:dyDescent="0.5">
      <c r="A96">
        <v>786.58697509765625</v>
      </c>
      <c r="B96">
        <v>123</v>
      </c>
      <c r="H96" t="s">
        <v>499</v>
      </c>
      <c r="I96">
        <v>15</v>
      </c>
    </row>
    <row r="97" spans="1:19" x14ac:dyDescent="0.5">
      <c r="A97">
        <v>786.5989990234375</v>
      </c>
      <c r="B97">
        <v>100.80000305175781</v>
      </c>
      <c r="H97" t="s">
        <v>23</v>
      </c>
      <c r="I97">
        <v>3</v>
      </c>
      <c r="J97" t="s">
        <v>464</v>
      </c>
      <c r="K97">
        <f>AVERAGE(K101:K120)</f>
        <v>2.3393721796596623</v>
      </c>
      <c r="L97">
        <f t="shared" ref="L97:P97" si="12">AVERAGE(L101:L120)</f>
        <v>95138.303278925247</v>
      </c>
      <c r="M97">
        <f t="shared" si="12"/>
        <v>4.0501087908855737</v>
      </c>
      <c r="N97">
        <f t="shared" si="12"/>
        <v>92341.55596545749</v>
      </c>
      <c r="O97">
        <f t="shared" si="12"/>
        <v>6.532041911926024</v>
      </c>
      <c r="P97">
        <f t="shared" si="12"/>
        <v>208128.4919202477</v>
      </c>
    </row>
    <row r="98" spans="1:19" x14ac:dyDescent="0.5">
      <c r="A98">
        <v>786.61102294921875</v>
      </c>
      <c r="B98">
        <v>106</v>
      </c>
      <c r="H98" t="s">
        <v>24</v>
      </c>
      <c r="I98">
        <v>6</v>
      </c>
      <c r="J98" t="s">
        <v>465</v>
      </c>
      <c r="K98">
        <f>K99/AVERAGE(K101:K120)</f>
        <v>0.18751245644754119</v>
      </c>
      <c r="L98">
        <f t="shared" ref="L98:P98" si="13">L99/AVERAGE(L101:L120)</f>
        <v>0.45659673788063132</v>
      </c>
      <c r="M98">
        <f t="shared" si="13"/>
        <v>0.19321093455065744</v>
      </c>
      <c r="N98">
        <f t="shared" si="13"/>
        <v>0.25340063934884999</v>
      </c>
      <c r="O98">
        <f t="shared" si="13"/>
        <v>0.11093680424558476</v>
      </c>
      <c r="P98">
        <f t="shared" si="13"/>
        <v>0.32518064959118614</v>
      </c>
    </row>
    <row r="99" spans="1:19" x14ac:dyDescent="0.5">
      <c r="A99">
        <v>786.62298583984375</v>
      </c>
      <c r="B99">
        <v>128.80000305175781</v>
      </c>
      <c r="H99" t="s">
        <v>1</v>
      </c>
      <c r="I99">
        <v>9</v>
      </c>
      <c r="J99" t="s">
        <v>456</v>
      </c>
      <c r="K99">
        <f>STDEV(K101:K120)</f>
        <v>0.43866142395302193</v>
      </c>
      <c r="L99">
        <f t="shared" ref="L99:P99" si="14">STDEV(L101:L120)</f>
        <v>43439.838924655436</v>
      </c>
      <c r="M99">
        <f t="shared" si="14"/>
        <v>0.78252530451883495</v>
      </c>
      <c r="N99">
        <f t="shared" si="14"/>
        <v>23399.409320114541</v>
      </c>
      <c r="O99">
        <f t="shared" si="14"/>
        <v>0.72464385490729255</v>
      </c>
      <c r="P99">
        <f t="shared" si="14"/>
        <v>67679.35820106008</v>
      </c>
    </row>
    <row r="100" spans="1:19" x14ac:dyDescent="0.5">
      <c r="A100">
        <v>786.635986328125</v>
      </c>
      <c r="B100">
        <v>163.80000305175781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207</v>
      </c>
      <c r="J101">
        <v>1</v>
      </c>
      <c r="K101">
        <v>2.1527453903647071</v>
      </c>
      <c r="L101">
        <v>48968.448785851331</v>
      </c>
      <c r="M101">
        <v>2.8638561567836271</v>
      </c>
      <c r="N101">
        <v>64893.300734000113</v>
      </c>
      <c r="O101">
        <v>5.8059613853986667</v>
      </c>
      <c r="P101">
        <v>289474.68539321754</v>
      </c>
      <c r="Q101">
        <f>L101/SUM(P101,N101,L101)</f>
        <v>0.12140844354020605</v>
      </c>
      <c r="R101">
        <f>N101/SUM(P101,N101,L101)</f>
        <v>0.16089124392639248</v>
      </c>
      <c r="S101">
        <f>P101/SUM(P101,N101,L101)</f>
        <v>0.71770031253340139</v>
      </c>
    </row>
    <row r="102" spans="1:19" x14ac:dyDescent="0.5">
      <c r="A102">
        <v>786.65997314453125</v>
      </c>
      <c r="B102">
        <v>209.5</v>
      </c>
      <c r="J102">
        <v>2</v>
      </c>
      <c r="K102">
        <v>1.9829088515795024</v>
      </c>
      <c r="L102">
        <v>57690.873093615046</v>
      </c>
      <c r="M102">
        <v>3.3506626369731318</v>
      </c>
      <c r="N102">
        <v>70937.265889578557</v>
      </c>
      <c r="O102">
        <v>5.8168249978313451</v>
      </c>
      <c r="P102">
        <v>279565.58661836822</v>
      </c>
      <c r="Q102">
        <f t="shared" ref="Q102:Q110" si="15">L102/SUM(P102,N102,L102)</f>
        <v>0.14133209178704315</v>
      </c>
      <c r="R102">
        <f t="shared" ref="R102:R110" si="16">N102/SUM(P102,N102,L102)</f>
        <v>0.17378333237493335</v>
      </c>
      <c r="S102">
        <f t="shared" ref="S102:S110" si="17">P102/SUM(P102,N102,L102)</f>
        <v>0.68488457583802353</v>
      </c>
    </row>
    <row r="103" spans="1:19" x14ac:dyDescent="0.5">
      <c r="A103">
        <v>786.6719970703125</v>
      </c>
      <c r="B103">
        <v>149.80000305175781</v>
      </c>
      <c r="J103">
        <v>3</v>
      </c>
      <c r="K103">
        <v>2.8405269636672172</v>
      </c>
      <c r="L103">
        <v>178262.35724441396</v>
      </c>
      <c r="M103">
        <v>5.4606512726058654</v>
      </c>
      <c r="N103">
        <v>127735.71672677701</v>
      </c>
      <c r="O103">
        <v>8.0393018053816885</v>
      </c>
      <c r="P103">
        <v>85886.527576092354</v>
      </c>
      <c r="Q103">
        <f t="shared" si="15"/>
        <v>0.45488482206388881</v>
      </c>
      <c r="R103">
        <f t="shared" si="16"/>
        <v>0.325952375322828</v>
      </c>
      <c r="S103">
        <f t="shared" si="17"/>
        <v>0.21916280261328308</v>
      </c>
    </row>
    <row r="104" spans="1:19" x14ac:dyDescent="0.5">
      <c r="A104">
        <v>786.68499755859375</v>
      </c>
      <c r="B104">
        <v>95.5</v>
      </c>
      <c r="J104">
        <v>4</v>
      </c>
      <c r="K104">
        <v>2.949931162965894</v>
      </c>
      <c r="L104">
        <v>134317.05918990111</v>
      </c>
      <c r="M104">
        <v>4.2654590551208011</v>
      </c>
      <c r="N104">
        <v>120872.68739531092</v>
      </c>
      <c r="O104">
        <v>7.2488417088449459</v>
      </c>
      <c r="P104">
        <v>143949.57787877118</v>
      </c>
      <c r="Q104">
        <f t="shared" si="15"/>
        <v>0.33651672726128834</v>
      </c>
      <c r="R104">
        <f t="shared" si="16"/>
        <v>0.30283332156668519</v>
      </c>
      <c r="S104">
        <f t="shared" si="17"/>
        <v>0.36064995117202647</v>
      </c>
    </row>
    <row r="105" spans="1:19" x14ac:dyDescent="0.5">
      <c r="A105">
        <v>786.697021484375</v>
      </c>
      <c r="B105">
        <v>105.5</v>
      </c>
      <c r="J105">
        <v>5</v>
      </c>
      <c r="K105">
        <v>2.5046526994309071</v>
      </c>
      <c r="L105">
        <v>122641.5201702187</v>
      </c>
      <c r="M105">
        <v>4.4918365358131647</v>
      </c>
      <c r="N105">
        <v>97453.33224548689</v>
      </c>
      <c r="O105">
        <v>6.7933110536523298</v>
      </c>
      <c r="P105">
        <v>171191.23817950513</v>
      </c>
      <c r="Q105">
        <f t="shared" si="15"/>
        <v>0.3134318421175174</v>
      </c>
      <c r="R105">
        <f t="shared" si="16"/>
        <v>0.2490590250658905</v>
      </c>
      <c r="S105">
        <f t="shared" si="17"/>
        <v>0.43750913281659209</v>
      </c>
    </row>
    <row r="106" spans="1:19" x14ac:dyDescent="0.5">
      <c r="A106">
        <v>786.708984375</v>
      </c>
      <c r="B106">
        <v>145.19999694824219</v>
      </c>
      <c r="J106">
        <v>6</v>
      </c>
      <c r="K106">
        <v>1.8515968053100911</v>
      </c>
      <c r="L106">
        <v>53911.376669068333</v>
      </c>
      <c r="M106">
        <v>3.3917911473548159</v>
      </c>
      <c r="N106">
        <v>69172.19062398294</v>
      </c>
      <c r="O106">
        <v>5.9260014648038233</v>
      </c>
      <c r="P106">
        <v>277557.10985571449</v>
      </c>
      <c r="Q106">
        <f t="shared" si="15"/>
        <v>0.13456291321375233</v>
      </c>
      <c r="R106">
        <f t="shared" si="16"/>
        <v>0.17265393797818973</v>
      </c>
      <c r="S106">
        <f t="shared" si="17"/>
        <v>0.69278314880805791</v>
      </c>
    </row>
    <row r="107" spans="1:19" x14ac:dyDescent="0.5">
      <c r="A107">
        <v>786.72100830078125</v>
      </c>
      <c r="B107">
        <v>143.5</v>
      </c>
      <c r="J107">
        <v>7</v>
      </c>
      <c r="K107">
        <v>1.8066182500745886</v>
      </c>
      <c r="L107">
        <v>62683.928200909693</v>
      </c>
      <c r="M107">
        <v>3.8434963242345961</v>
      </c>
      <c r="N107">
        <v>76423.102674049878</v>
      </c>
      <c r="O107">
        <v>6.0472521607877239</v>
      </c>
      <c r="P107">
        <v>240029.9015255993</v>
      </c>
      <c r="Q107">
        <f t="shared" si="15"/>
        <v>0.16533321563799541</v>
      </c>
      <c r="R107">
        <f t="shared" si="16"/>
        <v>0.2015712428492952</v>
      </c>
      <c r="S107">
        <f t="shared" si="17"/>
        <v>0.6330955415127093</v>
      </c>
    </row>
    <row r="108" spans="1:19" x14ac:dyDescent="0.5">
      <c r="A108">
        <v>786.7340087890625</v>
      </c>
      <c r="B108">
        <v>148.5</v>
      </c>
      <c r="J108">
        <v>8</v>
      </c>
      <c r="K108">
        <v>2.8788687167662843</v>
      </c>
      <c r="L108">
        <v>103991.00620351746</v>
      </c>
      <c r="M108">
        <v>4.2999099553808025</v>
      </c>
      <c r="N108">
        <v>116797.14864872671</v>
      </c>
      <c r="O108">
        <v>6.7116634649784253</v>
      </c>
      <c r="P108">
        <v>177886.4841295162</v>
      </c>
      <c r="Q108">
        <f t="shared" si="15"/>
        <v>0.2608417893576499</v>
      </c>
      <c r="R108">
        <f t="shared" si="16"/>
        <v>0.29296357788655392</v>
      </c>
      <c r="S108">
        <f t="shared" si="17"/>
        <v>0.44619463275579624</v>
      </c>
    </row>
    <row r="109" spans="1:19" x14ac:dyDescent="0.5">
      <c r="A109">
        <v>786.7459716796875</v>
      </c>
      <c r="B109">
        <v>210.30000305175781</v>
      </c>
      <c r="J109">
        <v>9</v>
      </c>
      <c r="K109">
        <v>2.4051379989313251</v>
      </c>
      <c r="L109">
        <v>121066.12025479571</v>
      </c>
      <c r="M109">
        <v>4.8795980033853921</v>
      </c>
      <c r="N109">
        <v>100044.71709897909</v>
      </c>
      <c r="O109">
        <v>6.7738215619742865</v>
      </c>
      <c r="P109">
        <v>173777.45545862231</v>
      </c>
      <c r="Q109">
        <f t="shared" si="15"/>
        <v>0.30658320962761892</v>
      </c>
      <c r="R109">
        <f t="shared" si="16"/>
        <v>0.25334941278319478</v>
      </c>
      <c r="S109">
        <f t="shared" si="17"/>
        <v>0.44006737758918624</v>
      </c>
    </row>
    <row r="110" spans="1:19" x14ac:dyDescent="0.5">
      <c r="A110">
        <v>786.75799560546875</v>
      </c>
      <c r="B110">
        <v>261.79998779296875</v>
      </c>
      <c r="J110">
        <v>10</v>
      </c>
      <c r="K110">
        <v>2.0207349575061073</v>
      </c>
      <c r="L110">
        <v>67850.34297696127</v>
      </c>
      <c r="M110">
        <v>3.6538268212035416</v>
      </c>
      <c r="N110">
        <v>79086.097617682739</v>
      </c>
      <c r="O110">
        <v>6.1574395156070159</v>
      </c>
      <c r="P110">
        <v>241966.35258707061</v>
      </c>
      <c r="Q110">
        <f t="shared" si="15"/>
        <v>0.17446607267039668</v>
      </c>
      <c r="R110">
        <f t="shared" si="16"/>
        <v>0.20335698021261012</v>
      </c>
      <c r="S110">
        <f t="shared" si="17"/>
        <v>0.62217694711699323</v>
      </c>
    </row>
    <row r="111" spans="1:19" x14ac:dyDescent="0.5">
      <c r="A111">
        <v>786.77001953125</v>
      </c>
      <c r="B111">
        <v>312.29998779296875</v>
      </c>
      <c r="J111">
        <v>11</v>
      </c>
    </row>
    <row r="112" spans="1:19" x14ac:dyDescent="0.5">
      <c r="A112">
        <v>786.78302001953125</v>
      </c>
      <c r="B112">
        <v>568.5</v>
      </c>
      <c r="J112">
        <v>12</v>
      </c>
    </row>
    <row r="113" spans="1:10" x14ac:dyDescent="0.5">
      <c r="A113">
        <v>786.79498291015625</v>
      </c>
      <c r="B113">
        <v>1326</v>
      </c>
      <c r="J113">
        <v>13</v>
      </c>
    </row>
    <row r="114" spans="1:10" x14ac:dyDescent="0.5">
      <c r="A114">
        <v>786.8070068359375</v>
      </c>
      <c r="B114">
        <v>3943</v>
      </c>
      <c r="J114">
        <v>14</v>
      </c>
    </row>
    <row r="115" spans="1:10" x14ac:dyDescent="0.5">
      <c r="A115">
        <v>786.8189697265625</v>
      </c>
      <c r="B115">
        <v>14800</v>
      </c>
      <c r="J115">
        <v>15</v>
      </c>
    </row>
    <row r="116" spans="1:10" x14ac:dyDescent="0.5">
      <c r="A116">
        <v>786.83197021484375</v>
      </c>
      <c r="B116">
        <v>37570</v>
      </c>
      <c r="J116">
        <v>16</v>
      </c>
    </row>
    <row r="117" spans="1:10" x14ac:dyDescent="0.5">
      <c r="A117">
        <v>786.843994140625</v>
      </c>
      <c r="B117">
        <v>53930</v>
      </c>
      <c r="J117">
        <v>17</v>
      </c>
    </row>
    <row r="118" spans="1:10" x14ac:dyDescent="0.5">
      <c r="A118">
        <v>786.85601806640625</v>
      </c>
      <c r="B118">
        <v>44250</v>
      </c>
      <c r="J118">
        <v>18</v>
      </c>
    </row>
    <row r="119" spans="1:10" x14ac:dyDescent="0.5">
      <c r="A119">
        <v>786.86798095703125</v>
      </c>
      <c r="B119">
        <v>21280</v>
      </c>
      <c r="J119">
        <v>19</v>
      </c>
    </row>
    <row r="120" spans="1:10" x14ac:dyDescent="0.5">
      <c r="A120">
        <v>786.8809814453125</v>
      </c>
      <c r="B120">
        <v>6339</v>
      </c>
      <c r="J120">
        <v>20</v>
      </c>
    </row>
    <row r="121" spans="1:10" x14ac:dyDescent="0.5">
      <c r="A121">
        <v>786.89300537109375</v>
      </c>
      <c r="B121">
        <v>1565</v>
      </c>
    </row>
    <row r="122" spans="1:10" x14ac:dyDescent="0.5">
      <c r="A122">
        <v>786.905029296875</v>
      </c>
      <c r="B122">
        <v>721.5</v>
      </c>
    </row>
    <row r="123" spans="1:10" x14ac:dyDescent="0.5">
      <c r="A123">
        <v>786.9169921875</v>
      </c>
      <c r="B123">
        <v>585.5</v>
      </c>
    </row>
    <row r="124" spans="1:10" x14ac:dyDescent="0.5">
      <c r="A124">
        <v>786.92999267578125</v>
      </c>
      <c r="B124">
        <v>470.20001220703125</v>
      </c>
    </row>
    <row r="125" spans="1:10" x14ac:dyDescent="0.5">
      <c r="A125">
        <v>786.9420166015625</v>
      </c>
      <c r="B125">
        <v>361.5</v>
      </c>
    </row>
    <row r="126" spans="1:10" x14ac:dyDescent="0.5">
      <c r="A126">
        <v>786.9539794921875</v>
      </c>
      <c r="B126">
        <v>267.20001220703125</v>
      </c>
    </row>
    <row r="127" spans="1:10" x14ac:dyDescent="0.5">
      <c r="A127">
        <v>786.96600341796875</v>
      </c>
      <c r="B127">
        <v>186</v>
      </c>
    </row>
    <row r="128" spans="1:10" x14ac:dyDescent="0.5">
      <c r="A128">
        <v>786.97900390625</v>
      </c>
      <c r="B128">
        <v>147.80000305175781</v>
      </c>
    </row>
    <row r="129" spans="1:2" x14ac:dyDescent="0.5">
      <c r="A129">
        <v>786.99102783203125</v>
      </c>
      <c r="B129">
        <v>120</v>
      </c>
    </row>
    <row r="130" spans="1:2" x14ac:dyDescent="0.5">
      <c r="A130">
        <v>787.00299072265625</v>
      </c>
      <c r="B130">
        <v>147</v>
      </c>
    </row>
    <row r="131" spans="1:2" x14ac:dyDescent="0.5">
      <c r="A131">
        <v>787.0150146484375</v>
      </c>
      <c r="B131">
        <v>220.30000305175781</v>
      </c>
    </row>
    <row r="132" spans="1:2" x14ac:dyDescent="0.5">
      <c r="A132">
        <v>787.02801513671875</v>
      </c>
      <c r="B132">
        <v>200.19999694824219</v>
      </c>
    </row>
    <row r="133" spans="1:2" x14ac:dyDescent="0.5">
      <c r="A133">
        <v>787.03997802734375</v>
      </c>
      <c r="B133">
        <v>138</v>
      </c>
    </row>
    <row r="134" spans="1:2" x14ac:dyDescent="0.5">
      <c r="A134">
        <v>787.052001953125</v>
      </c>
      <c r="B134">
        <v>171</v>
      </c>
    </row>
    <row r="135" spans="1:2" x14ac:dyDescent="0.5">
      <c r="A135">
        <v>787.06402587890625</v>
      </c>
      <c r="B135">
        <v>198.19999694824219</v>
      </c>
    </row>
    <row r="136" spans="1:2" x14ac:dyDescent="0.5">
      <c r="A136">
        <v>787.0770263671875</v>
      </c>
      <c r="B136">
        <v>185.30000305175781</v>
      </c>
    </row>
    <row r="137" spans="1:2" x14ac:dyDescent="0.5">
      <c r="A137">
        <v>787.0889892578125</v>
      </c>
      <c r="B137">
        <v>232</v>
      </c>
    </row>
    <row r="138" spans="1:2" x14ac:dyDescent="0.5">
      <c r="A138">
        <v>787.10101318359375</v>
      </c>
      <c r="B138">
        <v>298</v>
      </c>
    </row>
    <row r="139" spans="1:2" x14ac:dyDescent="0.5">
      <c r="A139">
        <v>787.11297607421875</v>
      </c>
      <c r="B139">
        <v>257</v>
      </c>
    </row>
    <row r="140" spans="1:2" x14ac:dyDescent="0.5">
      <c r="A140">
        <v>787.1259765625</v>
      </c>
      <c r="B140">
        <v>147.5</v>
      </c>
    </row>
    <row r="141" spans="1:2" x14ac:dyDescent="0.5">
      <c r="A141">
        <v>787.13800048828125</v>
      </c>
      <c r="B141">
        <v>140</v>
      </c>
    </row>
    <row r="142" spans="1:2" x14ac:dyDescent="0.5">
      <c r="A142">
        <v>787.1500244140625</v>
      </c>
      <c r="B142">
        <v>223.5</v>
      </c>
    </row>
    <row r="143" spans="1:2" x14ac:dyDescent="0.5">
      <c r="A143">
        <v>787.1619873046875</v>
      </c>
      <c r="B143">
        <v>286.20001220703125</v>
      </c>
    </row>
    <row r="144" spans="1:2" x14ac:dyDescent="0.5">
      <c r="A144">
        <v>787.17498779296875</v>
      </c>
      <c r="B144">
        <v>287.5</v>
      </c>
    </row>
    <row r="145" spans="1:2" x14ac:dyDescent="0.5">
      <c r="A145">
        <v>787.18701171875</v>
      </c>
      <c r="B145">
        <v>244.19999694824219</v>
      </c>
    </row>
    <row r="146" spans="1:2" x14ac:dyDescent="0.5">
      <c r="A146">
        <v>787.198974609375</v>
      </c>
      <c r="B146">
        <v>226.80000305175781</v>
      </c>
    </row>
    <row r="147" spans="1:2" x14ac:dyDescent="0.5">
      <c r="A147">
        <v>787.21099853515625</v>
      </c>
      <c r="B147">
        <v>251.80000305175781</v>
      </c>
    </row>
    <row r="148" spans="1:2" x14ac:dyDescent="0.5">
      <c r="A148">
        <v>787.2239990234375</v>
      </c>
      <c r="B148">
        <v>307</v>
      </c>
    </row>
    <row r="149" spans="1:2" x14ac:dyDescent="0.5">
      <c r="A149">
        <v>787.23602294921875</v>
      </c>
      <c r="B149">
        <v>303</v>
      </c>
    </row>
    <row r="150" spans="1:2" x14ac:dyDescent="0.5">
      <c r="A150">
        <v>787.24798583984375</v>
      </c>
      <c r="B150">
        <v>284.20001220703125</v>
      </c>
    </row>
    <row r="151" spans="1:2" x14ac:dyDescent="0.5">
      <c r="A151">
        <v>787.260009765625</v>
      </c>
      <c r="B151">
        <v>342.20001220703125</v>
      </c>
    </row>
    <row r="152" spans="1:2" x14ac:dyDescent="0.5">
      <c r="A152">
        <v>787.27301025390625</v>
      </c>
      <c r="B152">
        <v>430.79998779296875</v>
      </c>
    </row>
    <row r="153" spans="1:2" x14ac:dyDescent="0.5">
      <c r="A153">
        <v>787.28497314453125</v>
      </c>
      <c r="B153">
        <v>598.20001220703125</v>
      </c>
    </row>
    <row r="154" spans="1:2" x14ac:dyDescent="0.5">
      <c r="A154">
        <v>787.2969970703125</v>
      </c>
      <c r="B154">
        <v>1085</v>
      </c>
    </row>
    <row r="155" spans="1:2" x14ac:dyDescent="0.5">
      <c r="A155">
        <v>787.30902099609375</v>
      </c>
      <c r="B155">
        <v>3995</v>
      </c>
    </row>
    <row r="156" spans="1:2" x14ac:dyDescent="0.5">
      <c r="A156">
        <v>787.322021484375</v>
      </c>
      <c r="B156">
        <v>19570</v>
      </c>
    </row>
    <row r="157" spans="1:2" x14ac:dyDescent="0.5">
      <c r="A157">
        <v>787.333984375</v>
      </c>
      <c r="B157">
        <v>59020</v>
      </c>
    </row>
    <row r="158" spans="1:2" x14ac:dyDescent="0.5">
      <c r="A158">
        <v>787.34600830078125</v>
      </c>
      <c r="B158">
        <v>93910</v>
      </c>
    </row>
    <row r="159" spans="1:2" x14ac:dyDescent="0.5">
      <c r="A159">
        <v>787.35797119140625</v>
      </c>
      <c r="B159">
        <v>79470</v>
      </c>
    </row>
    <row r="160" spans="1:2" x14ac:dyDescent="0.5">
      <c r="A160">
        <v>787.3709716796875</v>
      </c>
      <c r="B160">
        <v>35750</v>
      </c>
    </row>
    <row r="161" spans="1:2" x14ac:dyDescent="0.5">
      <c r="A161">
        <v>787.38299560546875</v>
      </c>
      <c r="B161">
        <v>8983</v>
      </c>
    </row>
    <row r="162" spans="1:2" x14ac:dyDescent="0.5">
      <c r="A162">
        <v>787.39501953125</v>
      </c>
      <c r="B162">
        <v>2003</v>
      </c>
    </row>
    <row r="163" spans="1:2" x14ac:dyDescent="0.5">
      <c r="A163">
        <v>787.406982421875</v>
      </c>
      <c r="B163">
        <v>817.5</v>
      </c>
    </row>
    <row r="164" spans="1:2" x14ac:dyDescent="0.5">
      <c r="A164">
        <v>787.41998291015625</v>
      </c>
      <c r="B164">
        <v>714.79998779296875</v>
      </c>
    </row>
    <row r="165" spans="1:2" x14ac:dyDescent="0.5">
      <c r="A165">
        <v>787.4320068359375</v>
      </c>
      <c r="B165">
        <v>725.79998779296875</v>
      </c>
    </row>
    <row r="166" spans="1:2" x14ac:dyDescent="0.5">
      <c r="A166">
        <v>787.4439697265625</v>
      </c>
      <c r="B166">
        <v>587</v>
      </c>
    </row>
    <row r="167" spans="1:2" x14ac:dyDescent="0.5">
      <c r="A167">
        <v>787.45599365234375</v>
      </c>
      <c r="B167">
        <v>444.20001220703125</v>
      </c>
    </row>
    <row r="168" spans="1:2" x14ac:dyDescent="0.5">
      <c r="A168">
        <v>787.468994140625</v>
      </c>
      <c r="B168">
        <v>389.29998779296875</v>
      </c>
    </row>
    <row r="169" spans="1:2" x14ac:dyDescent="0.5">
      <c r="A169">
        <v>787.48101806640625</v>
      </c>
      <c r="B169">
        <v>367.5</v>
      </c>
    </row>
    <row r="170" spans="1:2" x14ac:dyDescent="0.5">
      <c r="A170">
        <v>787.49298095703125</v>
      </c>
      <c r="B170">
        <v>346</v>
      </c>
    </row>
    <row r="171" spans="1:2" x14ac:dyDescent="0.5">
      <c r="A171">
        <v>787.5050048828125</v>
      </c>
      <c r="B171">
        <v>296.20001220703125</v>
      </c>
    </row>
    <row r="172" spans="1:2" x14ac:dyDescent="0.5">
      <c r="A172">
        <v>787.51800537109375</v>
      </c>
      <c r="B172">
        <v>273.20001220703125</v>
      </c>
    </row>
    <row r="173" spans="1:2" x14ac:dyDescent="0.5">
      <c r="A173">
        <v>787.530029296875</v>
      </c>
      <c r="B173">
        <v>271.5</v>
      </c>
    </row>
    <row r="174" spans="1:2" x14ac:dyDescent="0.5">
      <c r="A174">
        <v>787.5419921875</v>
      </c>
      <c r="B174">
        <v>238</v>
      </c>
    </row>
    <row r="175" spans="1:2" x14ac:dyDescent="0.5">
      <c r="A175">
        <v>787.55401611328125</v>
      </c>
      <c r="B175">
        <v>270.79998779296875</v>
      </c>
    </row>
    <row r="176" spans="1:2" x14ac:dyDescent="0.5">
      <c r="A176">
        <v>787.5670166015625</v>
      </c>
      <c r="B176">
        <v>319</v>
      </c>
    </row>
    <row r="177" spans="1:2" x14ac:dyDescent="0.5">
      <c r="A177">
        <v>787.5789794921875</v>
      </c>
      <c r="B177">
        <v>252.30000305175781</v>
      </c>
    </row>
    <row r="178" spans="1:2" x14ac:dyDescent="0.5">
      <c r="A178">
        <v>787.59100341796875</v>
      </c>
      <c r="B178">
        <v>197.19999694824219</v>
      </c>
    </row>
    <row r="179" spans="1:2" x14ac:dyDescent="0.5">
      <c r="A179">
        <v>787.60302734375</v>
      </c>
      <c r="B179">
        <v>187</v>
      </c>
    </row>
    <row r="180" spans="1:2" x14ac:dyDescent="0.5">
      <c r="A180">
        <v>787.61602783203125</v>
      </c>
      <c r="B180">
        <v>160.69999694824219</v>
      </c>
    </row>
    <row r="181" spans="1:2" x14ac:dyDescent="0.5">
      <c r="A181">
        <v>787.62799072265625</v>
      </c>
      <c r="B181">
        <v>204.69999694824219</v>
      </c>
    </row>
    <row r="182" spans="1:2" x14ac:dyDescent="0.5">
      <c r="A182">
        <v>787.6400146484375</v>
      </c>
      <c r="B182">
        <v>281.29998779296875</v>
      </c>
    </row>
    <row r="183" spans="1:2" x14ac:dyDescent="0.5">
      <c r="A183">
        <v>787.6519775390625</v>
      </c>
      <c r="B183">
        <v>263.20001220703125</v>
      </c>
    </row>
    <row r="184" spans="1:2" x14ac:dyDescent="0.5">
      <c r="A184">
        <v>787.66497802734375</v>
      </c>
      <c r="B184">
        <v>232.5</v>
      </c>
    </row>
    <row r="185" spans="1:2" x14ac:dyDescent="0.5">
      <c r="A185">
        <v>787.677001953125</v>
      </c>
      <c r="B185">
        <v>338.20001220703125</v>
      </c>
    </row>
    <row r="186" spans="1:2" x14ac:dyDescent="0.5">
      <c r="A186">
        <v>787.68902587890625</v>
      </c>
      <c r="B186">
        <v>478.20001220703125</v>
      </c>
    </row>
    <row r="187" spans="1:2" x14ac:dyDescent="0.5">
      <c r="A187">
        <v>787.70098876953125</v>
      </c>
      <c r="B187">
        <v>466.79998779296875</v>
      </c>
    </row>
    <row r="188" spans="1:2" x14ac:dyDescent="0.5">
      <c r="A188">
        <v>787.7139892578125</v>
      </c>
      <c r="B188">
        <v>374</v>
      </c>
    </row>
    <row r="189" spans="1:2" x14ac:dyDescent="0.5">
      <c r="A189">
        <v>787.72601318359375</v>
      </c>
      <c r="B189">
        <v>338</v>
      </c>
    </row>
    <row r="190" spans="1:2" x14ac:dyDescent="0.5">
      <c r="A190">
        <v>787.73797607421875</v>
      </c>
      <c r="B190">
        <v>312.70001220703125</v>
      </c>
    </row>
    <row r="191" spans="1:2" x14ac:dyDescent="0.5">
      <c r="A191">
        <v>787.75</v>
      </c>
      <c r="B191">
        <v>352.70001220703125</v>
      </c>
    </row>
    <row r="192" spans="1:2" x14ac:dyDescent="0.5">
      <c r="A192">
        <v>787.76300048828125</v>
      </c>
      <c r="B192">
        <v>473</v>
      </c>
    </row>
    <row r="193" spans="1:2" x14ac:dyDescent="0.5">
      <c r="A193">
        <v>787.7750244140625</v>
      </c>
      <c r="B193">
        <v>533</v>
      </c>
    </row>
    <row r="194" spans="1:2" x14ac:dyDescent="0.5">
      <c r="A194">
        <v>787.7869873046875</v>
      </c>
      <c r="B194">
        <v>654.79998779296875</v>
      </c>
    </row>
    <row r="195" spans="1:2" x14ac:dyDescent="0.5">
      <c r="A195">
        <v>787.79901123046875</v>
      </c>
      <c r="B195">
        <v>1177</v>
      </c>
    </row>
    <row r="196" spans="1:2" x14ac:dyDescent="0.5">
      <c r="A196">
        <v>787.81201171875</v>
      </c>
      <c r="B196">
        <v>3933</v>
      </c>
    </row>
    <row r="197" spans="1:2" x14ac:dyDescent="0.5">
      <c r="A197">
        <v>787.823974609375</v>
      </c>
      <c r="B197">
        <v>19410</v>
      </c>
    </row>
    <row r="198" spans="1:2" x14ac:dyDescent="0.5">
      <c r="A198">
        <v>787.83599853515625</v>
      </c>
      <c r="B198">
        <v>70350</v>
      </c>
    </row>
    <row r="199" spans="1:2" x14ac:dyDescent="0.5">
      <c r="A199">
        <v>787.8480224609375</v>
      </c>
      <c r="B199">
        <v>125700</v>
      </c>
    </row>
    <row r="200" spans="1:2" x14ac:dyDescent="0.5">
      <c r="A200">
        <v>787.86102294921875</v>
      </c>
      <c r="B200">
        <v>111000</v>
      </c>
    </row>
    <row r="201" spans="1:2" x14ac:dyDescent="0.5">
      <c r="A201">
        <v>787.87298583984375</v>
      </c>
      <c r="B201">
        <v>48830</v>
      </c>
    </row>
    <row r="202" spans="1:2" x14ac:dyDescent="0.5">
      <c r="A202">
        <v>787.885009765625</v>
      </c>
      <c r="B202">
        <v>11200</v>
      </c>
    </row>
    <row r="203" spans="1:2" x14ac:dyDescent="0.5">
      <c r="A203">
        <v>787.89697265625</v>
      </c>
      <c r="B203">
        <v>2373</v>
      </c>
    </row>
    <row r="204" spans="1:2" x14ac:dyDescent="0.5">
      <c r="A204">
        <v>787.90997314453125</v>
      </c>
      <c r="B204">
        <v>1098</v>
      </c>
    </row>
    <row r="205" spans="1:2" x14ac:dyDescent="0.5">
      <c r="A205">
        <v>787.9219970703125</v>
      </c>
      <c r="B205">
        <v>849.79998779296875</v>
      </c>
    </row>
    <row r="206" spans="1:2" x14ac:dyDescent="0.5">
      <c r="A206">
        <v>787.93402099609375</v>
      </c>
      <c r="B206">
        <v>736.20001220703125</v>
      </c>
    </row>
    <row r="207" spans="1:2" x14ac:dyDescent="0.5">
      <c r="A207">
        <v>787.94598388671875</v>
      </c>
      <c r="B207">
        <v>596.29998779296875</v>
      </c>
    </row>
    <row r="208" spans="1:2" x14ac:dyDescent="0.5">
      <c r="A208">
        <v>787.958984375</v>
      </c>
      <c r="B208">
        <v>375</v>
      </c>
    </row>
    <row r="209" spans="1:2" x14ac:dyDescent="0.5">
      <c r="A209">
        <v>787.97100830078125</v>
      </c>
      <c r="B209">
        <v>228</v>
      </c>
    </row>
    <row r="210" spans="1:2" x14ac:dyDescent="0.5">
      <c r="A210">
        <v>787.98297119140625</v>
      </c>
      <c r="B210">
        <v>235</v>
      </c>
    </row>
    <row r="211" spans="1:2" x14ac:dyDescent="0.5">
      <c r="A211">
        <v>787.9949951171875</v>
      </c>
      <c r="B211">
        <v>329.5</v>
      </c>
    </row>
    <row r="212" spans="1:2" x14ac:dyDescent="0.5">
      <c r="A212">
        <v>788.00799560546875</v>
      </c>
      <c r="B212">
        <v>450.79998779296875</v>
      </c>
    </row>
    <row r="213" spans="1:2" x14ac:dyDescent="0.5">
      <c r="A213">
        <v>788.02001953125</v>
      </c>
      <c r="B213">
        <v>457.70001220703125</v>
      </c>
    </row>
    <row r="214" spans="1:2" x14ac:dyDescent="0.5">
      <c r="A214">
        <v>788.031982421875</v>
      </c>
      <c r="B214">
        <v>334.20001220703125</v>
      </c>
    </row>
    <row r="215" spans="1:2" x14ac:dyDescent="0.5">
      <c r="A215">
        <v>788.04400634765625</v>
      </c>
      <c r="B215">
        <v>251.5</v>
      </c>
    </row>
    <row r="216" spans="1:2" x14ac:dyDescent="0.5">
      <c r="A216">
        <v>788.0570068359375</v>
      </c>
      <c r="B216">
        <v>219</v>
      </c>
    </row>
    <row r="217" spans="1:2" x14ac:dyDescent="0.5">
      <c r="A217">
        <v>788.0689697265625</v>
      </c>
      <c r="B217">
        <v>221</v>
      </c>
    </row>
    <row r="218" spans="1:2" x14ac:dyDescent="0.5">
      <c r="A218">
        <v>788.08099365234375</v>
      </c>
      <c r="B218">
        <v>286</v>
      </c>
    </row>
    <row r="219" spans="1:2" x14ac:dyDescent="0.5">
      <c r="A219">
        <v>788.093994140625</v>
      </c>
      <c r="B219">
        <v>370.5</v>
      </c>
    </row>
    <row r="220" spans="1:2" x14ac:dyDescent="0.5">
      <c r="A220">
        <v>788.10601806640625</v>
      </c>
      <c r="B220">
        <v>420</v>
      </c>
    </row>
    <row r="221" spans="1:2" x14ac:dyDescent="0.5">
      <c r="A221">
        <v>788.11798095703125</v>
      </c>
      <c r="B221">
        <v>395.79998779296875</v>
      </c>
    </row>
    <row r="222" spans="1:2" x14ac:dyDescent="0.5">
      <c r="A222">
        <v>788.1300048828125</v>
      </c>
      <c r="B222">
        <v>323</v>
      </c>
    </row>
    <row r="223" spans="1:2" x14ac:dyDescent="0.5">
      <c r="A223">
        <v>788.14300537109375</v>
      </c>
      <c r="B223">
        <v>287.29998779296875</v>
      </c>
    </row>
    <row r="224" spans="1:2" x14ac:dyDescent="0.5">
      <c r="A224">
        <v>788.155029296875</v>
      </c>
      <c r="B224">
        <v>321.5</v>
      </c>
    </row>
    <row r="225" spans="1:2" x14ac:dyDescent="0.5">
      <c r="A225">
        <v>788.1669921875</v>
      </c>
      <c r="B225">
        <v>307.5</v>
      </c>
    </row>
    <row r="226" spans="1:2" x14ac:dyDescent="0.5">
      <c r="A226">
        <v>788.17901611328125</v>
      </c>
      <c r="B226">
        <v>263</v>
      </c>
    </row>
    <row r="227" spans="1:2" x14ac:dyDescent="0.5">
      <c r="A227">
        <v>788.1920166015625</v>
      </c>
      <c r="B227">
        <v>315</v>
      </c>
    </row>
    <row r="228" spans="1:2" x14ac:dyDescent="0.5">
      <c r="A228">
        <v>788.2039794921875</v>
      </c>
      <c r="B228">
        <v>396.20001220703125</v>
      </c>
    </row>
    <row r="229" spans="1:2" x14ac:dyDescent="0.5">
      <c r="A229">
        <v>788.21600341796875</v>
      </c>
      <c r="B229">
        <v>429</v>
      </c>
    </row>
    <row r="230" spans="1:2" x14ac:dyDescent="0.5">
      <c r="A230">
        <v>788.22802734375</v>
      </c>
      <c r="B230">
        <v>419.5</v>
      </c>
    </row>
    <row r="231" spans="1:2" x14ac:dyDescent="0.5">
      <c r="A231">
        <v>788.24102783203125</v>
      </c>
      <c r="B231">
        <v>438.5</v>
      </c>
    </row>
    <row r="232" spans="1:2" x14ac:dyDescent="0.5">
      <c r="A232">
        <v>788.25299072265625</v>
      </c>
      <c r="B232">
        <v>505.5</v>
      </c>
    </row>
    <row r="233" spans="1:2" x14ac:dyDescent="0.5">
      <c r="A233">
        <v>788.2650146484375</v>
      </c>
      <c r="B233">
        <v>545.5</v>
      </c>
    </row>
    <row r="234" spans="1:2" x14ac:dyDescent="0.5">
      <c r="A234">
        <v>788.2769775390625</v>
      </c>
      <c r="B234">
        <v>555.5</v>
      </c>
    </row>
    <row r="235" spans="1:2" x14ac:dyDescent="0.5">
      <c r="A235">
        <v>788.28997802734375</v>
      </c>
      <c r="B235">
        <v>686.5</v>
      </c>
    </row>
    <row r="236" spans="1:2" x14ac:dyDescent="0.5">
      <c r="A236">
        <v>788.302001953125</v>
      </c>
      <c r="B236">
        <v>1192</v>
      </c>
    </row>
    <row r="237" spans="1:2" x14ac:dyDescent="0.5">
      <c r="A237">
        <v>788.31402587890625</v>
      </c>
      <c r="B237">
        <v>3892</v>
      </c>
    </row>
    <row r="238" spans="1:2" x14ac:dyDescent="0.5">
      <c r="A238">
        <v>788.32598876953125</v>
      </c>
      <c r="B238">
        <v>21540</v>
      </c>
    </row>
    <row r="239" spans="1:2" x14ac:dyDescent="0.5">
      <c r="A239">
        <v>788.3389892578125</v>
      </c>
      <c r="B239">
        <v>77740</v>
      </c>
    </row>
    <row r="240" spans="1:2" x14ac:dyDescent="0.5">
      <c r="A240">
        <v>788.35101318359375</v>
      </c>
      <c r="B240">
        <v>137000</v>
      </c>
    </row>
    <row r="241" spans="1:2" x14ac:dyDescent="0.5">
      <c r="A241">
        <v>788.36297607421875</v>
      </c>
      <c r="B241">
        <v>121100</v>
      </c>
    </row>
    <row r="242" spans="1:2" x14ac:dyDescent="0.5">
      <c r="A242">
        <v>788.375</v>
      </c>
      <c r="B242">
        <v>53950</v>
      </c>
    </row>
    <row r="243" spans="1:2" x14ac:dyDescent="0.5">
      <c r="A243">
        <v>788.38800048828125</v>
      </c>
      <c r="B243">
        <v>12290</v>
      </c>
    </row>
    <row r="244" spans="1:2" x14ac:dyDescent="0.5">
      <c r="A244">
        <v>788.4000244140625</v>
      </c>
      <c r="B244">
        <v>2347</v>
      </c>
    </row>
    <row r="245" spans="1:2" x14ac:dyDescent="0.5">
      <c r="A245">
        <v>788.4119873046875</v>
      </c>
      <c r="B245">
        <v>1217</v>
      </c>
    </row>
    <row r="246" spans="1:2" x14ac:dyDescent="0.5">
      <c r="A246">
        <v>788.42401123046875</v>
      </c>
      <c r="B246">
        <v>1249</v>
      </c>
    </row>
    <row r="247" spans="1:2" x14ac:dyDescent="0.5">
      <c r="A247">
        <v>788.43701171875</v>
      </c>
      <c r="B247">
        <v>1105</v>
      </c>
    </row>
    <row r="248" spans="1:2" x14ac:dyDescent="0.5">
      <c r="A248">
        <v>788.448974609375</v>
      </c>
      <c r="B248">
        <v>761.5</v>
      </c>
    </row>
    <row r="249" spans="1:2" x14ac:dyDescent="0.5">
      <c r="A249">
        <v>788.46099853515625</v>
      </c>
      <c r="B249">
        <v>510.5</v>
      </c>
    </row>
    <row r="250" spans="1:2" x14ac:dyDescent="0.5">
      <c r="A250">
        <v>788.4739990234375</v>
      </c>
      <c r="B250">
        <v>451.29998779296875</v>
      </c>
    </row>
    <row r="251" spans="1:2" x14ac:dyDescent="0.5">
      <c r="A251">
        <v>788.48602294921875</v>
      </c>
      <c r="B251">
        <v>440</v>
      </c>
    </row>
    <row r="252" spans="1:2" x14ac:dyDescent="0.5">
      <c r="A252">
        <v>788.49798583984375</v>
      </c>
      <c r="B252">
        <v>364</v>
      </c>
    </row>
    <row r="253" spans="1:2" x14ac:dyDescent="0.5">
      <c r="A253">
        <v>788.510009765625</v>
      </c>
      <c r="B253">
        <v>334.5</v>
      </c>
    </row>
    <row r="254" spans="1:2" x14ac:dyDescent="0.5">
      <c r="A254">
        <v>788.52301025390625</v>
      </c>
      <c r="B254">
        <v>391</v>
      </c>
    </row>
    <row r="255" spans="1:2" x14ac:dyDescent="0.5">
      <c r="A255">
        <v>788.53497314453125</v>
      </c>
      <c r="B255">
        <v>406</v>
      </c>
    </row>
    <row r="256" spans="1:2" x14ac:dyDescent="0.5">
      <c r="A256">
        <v>788.5469970703125</v>
      </c>
      <c r="B256">
        <v>346</v>
      </c>
    </row>
    <row r="257" spans="1:2" x14ac:dyDescent="0.5">
      <c r="A257">
        <v>788.55902099609375</v>
      </c>
      <c r="B257">
        <v>304</v>
      </c>
    </row>
    <row r="258" spans="1:2" x14ac:dyDescent="0.5">
      <c r="A258">
        <v>788.572021484375</v>
      </c>
      <c r="B258">
        <v>364.29998779296875</v>
      </c>
    </row>
    <row r="259" spans="1:2" x14ac:dyDescent="0.5">
      <c r="A259">
        <v>788.583984375</v>
      </c>
      <c r="B259">
        <v>471.29998779296875</v>
      </c>
    </row>
    <row r="260" spans="1:2" x14ac:dyDescent="0.5">
      <c r="A260">
        <v>788.59600830078125</v>
      </c>
      <c r="B260">
        <v>504.79998779296875</v>
      </c>
    </row>
    <row r="261" spans="1:2" x14ac:dyDescent="0.5">
      <c r="A261">
        <v>788.60797119140625</v>
      </c>
      <c r="B261">
        <v>449.20001220703125</v>
      </c>
    </row>
    <row r="262" spans="1:2" x14ac:dyDescent="0.5">
      <c r="A262">
        <v>788.6209716796875</v>
      </c>
      <c r="B262">
        <v>368.79998779296875</v>
      </c>
    </row>
    <row r="263" spans="1:2" x14ac:dyDescent="0.5">
      <c r="A263">
        <v>788.63299560546875</v>
      </c>
      <c r="B263">
        <v>317.5</v>
      </c>
    </row>
    <row r="264" spans="1:2" x14ac:dyDescent="0.5">
      <c r="A264">
        <v>788.64501953125</v>
      </c>
      <c r="B264">
        <v>323</v>
      </c>
    </row>
    <row r="265" spans="1:2" x14ac:dyDescent="0.5">
      <c r="A265">
        <v>788.656982421875</v>
      </c>
      <c r="B265">
        <v>340.5</v>
      </c>
    </row>
    <row r="266" spans="1:2" x14ac:dyDescent="0.5">
      <c r="A266">
        <v>788.66998291015625</v>
      </c>
      <c r="B266">
        <v>340.79998779296875</v>
      </c>
    </row>
    <row r="267" spans="1:2" x14ac:dyDescent="0.5">
      <c r="A267">
        <v>788.6820068359375</v>
      </c>
      <c r="B267">
        <v>341.79998779296875</v>
      </c>
    </row>
    <row r="268" spans="1:2" x14ac:dyDescent="0.5">
      <c r="A268">
        <v>788.6939697265625</v>
      </c>
      <c r="B268">
        <v>364.5</v>
      </c>
    </row>
    <row r="269" spans="1:2" x14ac:dyDescent="0.5">
      <c r="A269">
        <v>788.70599365234375</v>
      </c>
      <c r="B269">
        <v>411.70001220703125</v>
      </c>
    </row>
    <row r="270" spans="1:2" x14ac:dyDescent="0.5">
      <c r="A270">
        <v>788.718994140625</v>
      </c>
      <c r="B270">
        <v>411.5</v>
      </c>
    </row>
    <row r="271" spans="1:2" x14ac:dyDescent="0.5">
      <c r="A271">
        <v>788.73101806640625</v>
      </c>
      <c r="B271">
        <v>492.5</v>
      </c>
    </row>
    <row r="272" spans="1:2" x14ac:dyDescent="0.5">
      <c r="A272">
        <v>788.74298095703125</v>
      </c>
      <c r="B272">
        <v>623.70001220703125</v>
      </c>
    </row>
    <row r="273" spans="1:2" x14ac:dyDescent="0.5">
      <c r="A273">
        <v>788.7550048828125</v>
      </c>
      <c r="B273">
        <v>639.29998779296875</v>
      </c>
    </row>
    <row r="274" spans="1:2" x14ac:dyDescent="0.5">
      <c r="A274">
        <v>788.76800537109375</v>
      </c>
      <c r="B274">
        <v>676</v>
      </c>
    </row>
    <row r="275" spans="1:2" x14ac:dyDescent="0.5">
      <c r="A275">
        <v>788.780029296875</v>
      </c>
      <c r="B275">
        <v>764.29998779296875</v>
      </c>
    </row>
    <row r="276" spans="1:2" x14ac:dyDescent="0.5">
      <c r="A276">
        <v>788.7919921875</v>
      </c>
      <c r="B276">
        <v>857.20001220703125</v>
      </c>
    </row>
    <row r="277" spans="1:2" x14ac:dyDescent="0.5">
      <c r="A277">
        <v>788.80499267578125</v>
      </c>
      <c r="B277">
        <v>1123</v>
      </c>
    </row>
    <row r="278" spans="1:2" x14ac:dyDescent="0.5">
      <c r="A278">
        <v>788.8170166015625</v>
      </c>
      <c r="B278">
        <v>3400</v>
      </c>
    </row>
    <row r="279" spans="1:2" x14ac:dyDescent="0.5">
      <c r="A279">
        <v>788.8289794921875</v>
      </c>
      <c r="B279">
        <v>20430</v>
      </c>
    </row>
    <row r="280" spans="1:2" x14ac:dyDescent="0.5">
      <c r="A280">
        <v>788.84100341796875</v>
      </c>
      <c r="B280">
        <v>75240</v>
      </c>
    </row>
    <row r="281" spans="1:2" x14ac:dyDescent="0.5">
      <c r="A281">
        <v>788.85400390625</v>
      </c>
      <c r="B281">
        <v>132800</v>
      </c>
    </row>
    <row r="282" spans="1:2" x14ac:dyDescent="0.5">
      <c r="A282">
        <v>788.86602783203125</v>
      </c>
      <c r="B282">
        <v>117700</v>
      </c>
    </row>
    <row r="283" spans="1:2" x14ac:dyDescent="0.5">
      <c r="A283">
        <v>788.87799072265625</v>
      </c>
      <c r="B283">
        <v>53470</v>
      </c>
    </row>
    <row r="284" spans="1:2" x14ac:dyDescent="0.5">
      <c r="A284">
        <v>788.8900146484375</v>
      </c>
      <c r="B284">
        <v>13120</v>
      </c>
    </row>
    <row r="285" spans="1:2" x14ac:dyDescent="0.5">
      <c r="A285">
        <v>788.90301513671875</v>
      </c>
      <c r="B285">
        <v>2719</v>
      </c>
    </row>
    <row r="286" spans="1:2" x14ac:dyDescent="0.5">
      <c r="A286">
        <v>788.91497802734375</v>
      </c>
      <c r="B286">
        <v>1143</v>
      </c>
    </row>
    <row r="287" spans="1:2" x14ac:dyDescent="0.5">
      <c r="A287">
        <v>788.927001953125</v>
      </c>
      <c r="B287">
        <v>1112</v>
      </c>
    </row>
    <row r="288" spans="1:2" x14ac:dyDescent="0.5">
      <c r="A288">
        <v>788.93902587890625</v>
      </c>
      <c r="B288">
        <v>1075</v>
      </c>
    </row>
    <row r="289" spans="1:2" x14ac:dyDescent="0.5">
      <c r="A289">
        <v>788.9520263671875</v>
      </c>
      <c r="B289">
        <v>839.29998779296875</v>
      </c>
    </row>
    <row r="290" spans="1:2" x14ac:dyDescent="0.5">
      <c r="A290">
        <v>788.9639892578125</v>
      </c>
      <c r="B290">
        <v>591.79998779296875</v>
      </c>
    </row>
    <row r="291" spans="1:2" x14ac:dyDescent="0.5">
      <c r="A291">
        <v>788.97601318359375</v>
      </c>
      <c r="B291">
        <v>473.70001220703125</v>
      </c>
    </row>
    <row r="292" spans="1:2" x14ac:dyDescent="0.5">
      <c r="A292">
        <v>788.98797607421875</v>
      </c>
      <c r="B292">
        <v>434.79998779296875</v>
      </c>
    </row>
    <row r="293" spans="1:2" x14ac:dyDescent="0.5">
      <c r="A293">
        <v>789.0009765625</v>
      </c>
      <c r="B293">
        <v>362.29998779296875</v>
      </c>
    </row>
    <row r="294" spans="1:2" x14ac:dyDescent="0.5">
      <c r="A294">
        <v>789.01300048828125</v>
      </c>
      <c r="B294">
        <v>289.29998779296875</v>
      </c>
    </row>
    <row r="295" spans="1:2" x14ac:dyDescent="0.5">
      <c r="A295">
        <v>789.0250244140625</v>
      </c>
      <c r="B295">
        <v>286</v>
      </c>
    </row>
    <row r="296" spans="1:2" x14ac:dyDescent="0.5">
      <c r="A296">
        <v>789.0369873046875</v>
      </c>
      <c r="B296">
        <v>283.70001220703125</v>
      </c>
    </row>
    <row r="297" spans="1:2" x14ac:dyDescent="0.5">
      <c r="A297">
        <v>789.04998779296875</v>
      </c>
      <c r="B297">
        <v>219.69999694824219</v>
      </c>
    </row>
    <row r="298" spans="1:2" x14ac:dyDescent="0.5">
      <c r="A298">
        <v>789.06201171875</v>
      </c>
      <c r="B298">
        <v>199.5</v>
      </c>
    </row>
    <row r="299" spans="1:2" x14ac:dyDescent="0.5">
      <c r="A299">
        <v>789.073974609375</v>
      </c>
      <c r="B299">
        <v>241.30000305175781</v>
      </c>
    </row>
    <row r="300" spans="1:2" x14ac:dyDescent="0.5">
      <c r="A300">
        <v>789.08599853515625</v>
      </c>
      <c r="B300">
        <v>262.70001220703125</v>
      </c>
    </row>
    <row r="301" spans="1:2" x14ac:dyDescent="0.5">
      <c r="A301">
        <v>789.0989990234375</v>
      </c>
      <c r="B301">
        <v>292</v>
      </c>
    </row>
    <row r="302" spans="1:2" x14ac:dyDescent="0.5">
      <c r="A302">
        <v>789.11102294921875</v>
      </c>
      <c r="B302">
        <v>329.70001220703125</v>
      </c>
    </row>
    <row r="303" spans="1:2" x14ac:dyDescent="0.5">
      <c r="A303">
        <v>789.12298583984375</v>
      </c>
      <c r="B303">
        <v>301.79998779296875</v>
      </c>
    </row>
    <row r="304" spans="1:2" x14ac:dyDescent="0.5">
      <c r="A304">
        <v>789.135986328125</v>
      </c>
      <c r="B304">
        <v>259</v>
      </c>
    </row>
    <row r="305" spans="1:2" x14ac:dyDescent="0.5">
      <c r="A305">
        <v>789.14801025390625</v>
      </c>
      <c r="B305">
        <v>261</v>
      </c>
    </row>
    <row r="306" spans="1:2" x14ac:dyDescent="0.5">
      <c r="A306">
        <v>789.15997314453125</v>
      </c>
      <c r="B306">
        <v>310</v>
      </c>
    </row>
    <row r="307" spans="1:2" x14ac:dyDescent="0.5">
      <c r="A307">
        <v>789.1719970703125</v>
      </c>
      <c r="B307">
        <v>348</v>
      </c>
    </row>
    <row r="308" spans="1:2" x14ac:dyDescent="0.5">
      <c r="A308">
        <v>789.18499755859375</v>
      </c>
      <c r="B308">
        <v>319.70001220703125</v>
      </c>
    </row>
    <row r="309" spans="1:2" x14ac:dyDescent="0.5">
      <c r="A309">
        <v>789.197021484375</v>
      </c>
      <c r="B309">
        <v>311.79998779296875</v>
      </c>
    </row>
    <row r="310" spans="1:2" x14ac:dyDescent="0.5">
      <c r="A310">
        <v>789.208984375</v>
      </c>
      <c r="B310">
        <v>393.29998779296875</v>
      </c>
    </row>
    <row r="311" spans="1:2" x14ac:dyDescent="0.5">
      <c r="A311">
        <v>789.22100830078125</v>
      </c>
      <c r="B311">
        <v>430.79998779296875</v>
      </c>
    </row>
    <row r="312" spans="1:2" x14ac:dyDescent="0.5">
      <c r="A312">
        <v>789.2340087890625</v>
      </c>
      <c r="B312">
        <v>383.5</v>
      </c>
    </row>
    <row r="313" spans="1:2" x14ac:dyDescent="0.5">
      <c r="A313">
        <v>789.2459716796875</v>
      </c>
      <c r="B313">
        <v>416.20001220703125</v>
      </c>
    </row>
    <row r="314" spans="1:2" x14ac:dyDescent="0.5">
      <c r="A314">
        <v>789.25799560546875</v>
      </c>
      <c r="B314">
        <v>458.79998779296875</v>
      </c>
    </row>
    <row r="315" spans="1:2" x14ac:dyDescent="0.5">
      <c r="A315">
        <v>789.27099609375</v>
      </c>
      <c r="B315">
        <v>491.20001220703125</v>
      </c>
    </row>
    <row r="316" spans="1:2" x14ac:dyDescent="0.5">
      <c r="A316">
        <v>789.28302001953125</v>
      </c>
      <c r="B316">
        <v>612.20001220703125</v>
      </c>
    </row>
    <row r="317" spans="1:2" x14ac:dyDescent="0.5">
      <c r="A317">
        <v>789.29498291015625</v>
      </c>
      <c r="B317">
        <v>697.5</v>
      </c>
    </row>
    <row r="318" spans="1:2" x14ac:dyDescent="0.5">
      <c r="A318">
        <v>789.3070068359375</v>
      </c>
      <c r="B318">
        <v>1036</v>
      </c>
    </row>
    <row r="319" spans="1:2" x14ac:dyDescent="0.5">
      <c r="A319">
        <v>789.32000732421875</v>
      </c>
      <c r="B319">
        <v>3601</v>
      </c>
    </row>
    <row r="320" spans="1:2" x14ac:dyDescent="0.5">
      <c r="A320">
        <v>789.33197021484375</v>
      </c>
      <c r="B320">
        <v>19080</v>
      </c>
    </row>
    <row r="321" spans="1:2" x14ac:dyDescent="0.5">
      <c r="A321">
        <v>789.343994140625</v>
      </c>
      <c r="B321">
        <v>67580</v>
      </c>
    </row>
    <row r="322" spans="1:2" x14ac:dyDescent="0.5">
      <c r="A322">
        <v>789.35601806640625</v>
      </c>
      <c r="B322">
        <v>118500</v>
      </c>
    </row>
    <row r="323" spans="1:2" x14ac:dyDescent="0.5">
      <c r="A323">
        <v>789.3690185546875</v>
      </c>
      <c r="B323">
        <v>105400</v>
      </c>
    </row>
    <row r="324" spans="1:2" x14ac:dyDescent="0.5">
      <c r="A324">
        <v>789.3809814453125</v>
      </c>
      <c r="B324">
        <v>48960</v>
      </c>
    </row>
    <row r="325" spans="1:2" x14ac:dyDescent="0.5">
      <c r="A325">
        <v>789.39300537109375</v>
      </c>
      <c r="B325">
        <v>12670</v>
      </c>
    </row>
    <row r="326" spans="1:2" x14ac:dyDescent="0.5">
      <c r="A326">
        <v>789.405029296875</v>
      </c>
      <c r="B326">
        <v>2615</v>
      </c>
    </row>
    <row r="327" spans="1:2" x14ac:dyDescent="0.5">
      <c r="A327">
        <v>789.41802978515625</v>
      </c>
      <c r="B327">
        <v>1125</v>
      </c>
    </row>
    <row r="328" spans="1:2" x14ac:dyDescent="0.5">
      <c r="A328">
        <v>789.42999267578125</v>
      </c>
      <c r="B328">
        <v>1118</v>
      </c>
    </row>
    <row r="329" spans="1:2" x14ac:dyDescent="0.5">
      <c r="A329">
        <v>789.4420166015625</v>
      </c>
      <c r="B329">
        <v>1071</v>
      </c>
    </row>
    <row r="330" spans="1:2" x14ac:dyDescent="0.5">
      <c r="A330">
        <v>789.4539794921875</v>
      </c>
      <c r="B330">
        <v>874.5</v>
      </c>
    </row>
    <row r="331" spans="1:2" x14ac:dyDescent="0.5">
      <c r="A331">
        <v>789.46697998046875</v>
      </c>
      <c r="B331">
        <v>624</v>
      </c>
    </row>
    <row r="332" spans="1:2" x14ac:dyDescent="0.5">
      <c r="A332">
        <v>789.47900390625</v>
      </c>
      <c r="B332">
        <v>451.79998779296875</v>
      </c>
    </row>
    <row r="333" spans="1:2" x14ac:dyDescent="0.5">
      <c r="A333">
        <v>789.49102783203125</v>
      </c>
      <c r="B333">
        <v>355.29998779296875</v>
      </c>
    </row>
    <row r="334" spans="1:2" x14ac:dyDescent="0.5">
      <c r="A334">
        <v>789.5040283203125</v>
      </c>
      <c r="B334">
        <v>265.5</v>
      </c>
    </row>
    <row r="335" spans="1:2" x14ac:dyDescent="0.5">
      <c r="A335">
        <v>789.5159912109375</v>
      </c>
      <c r="B335">
        <v>238</v>
      </c>
    </row>
    <row r="336" spans="1:2" x14ac:dyDescent="0.5">
      <c r="A336">
        <v>789.52801513671875</v>
      </c>
      <c r="B336">
        <v>236.5</v>
      </c>
    </row>
    <row r="337" spans="1:2" x14ac:dyDescent="0.5">
      <c r="A337">
        <v>789.53997802734375</v>
      </c>
      <c r="B337">
        <v>240.80000305175781</v>
      </c>
    </row>
    <row r="338" spans="1:2" x14ac:dyDescent="0.5">
      <c r="A338">
        <v>789.552978515625</v>
      </c>
      <c r="B338">
        <v>257.79998779296875</v>
      </c>
    </row>
    <row r="339" spans="1:2" x14ac:dyDescent="0.5">
      <c r="A339">
        <v>789.56500244140625</v>
      </c>
      <c r="B339">
        <v>236</v>
      </c>
    </row>
    <row r="340" spans="1:2" x14ac:dyDescent="0.5">
      <c r="A340">
        <v>789.5770263671875</v>
      </c>
      <c r="B340">
        <v>221.19999694824219</v>
      </c>
    </row>
    <row r="341" spans="1:2" x14ac:dyDescent="0.5">
      <c r="A341">
        <v>789.5889892578125</v>
      </c>
      <c r="B341">
        <v>255.80000305175781</v>
      </c>
    </row>
    <row r="342" spans="1:2" x14ac:dyDescent="0.5">
      <c r="A342">
        <v>789.60198974609375</v>
      </c>
      <c r="B342">
        <v>283.29998779296875</v>
      </c>
    </row>
    <row r="343" spans="1:2" x14ac:dyDescent="0.5">
      <c r="A343">
        <v>789.614013671875</v>
      </c>
      <c r="B343">
        <v>300.20001220703125</v>
      </c>
    </row>
    <row r="344" spans="1:2" x14ac:dyDescent="0.5">
      <c r="A344">
        <v>789.6259765625</v>
      </c>
      <c r="B344">
        <v>277</v>
      </c>
    </row>
    <row r="345" spans="1:2" x14ac:dyDescent="0.5">
      <c r="A345">
        <v>789.63800048828125</v>
      </c>
      <c r="B345">
        <v>217.5</v>
      </c>
    </row>
    <row r="346" spans="1:2" x14ac:dyDescent="0.5">
      <c r="A346">
        <v>789.6510009765625</v>
      </c>
      <c r="B346">
        <v>188.30000305175781</v>
      </c>
    </row>
    <row r="347" spans="1:2" x14ac:dyDescent="0.5">
      <c r="A347">
        <v>789.66302490234375</v>
      </c>
      <c r="B347">
        <v>222.30000305175781</v>
      </c>
    </row>
    <row r="348" spans="1:2" x14ac:dyDescent="0.5">
      <c r="A348">
        <v>789.67498779296875</v>
      </c>
      <c r="B348">
        <v>311.79998779296875</v>
      </c>
    </row>
    <row r="349" spans="1:2" x14ac:dyDescent="0.5">
      <c r="A349">
        <v>789.68798828125</v>
      </c>
      <c r="B349">
        <v>356.29998779296875</v>
      </c>
    </row>
    <row r="350" spans="1:2" x14ac:dyDescent="0.5">
      <c r="A350">
        <v>789.70001220703125</v>
      </c>
      <c r="B350">
        <v>293</v>
      </c>
    </row>
    <row r="351" spans="1:2" x14ac:dyDescent="0.5">
      <c r="A351">
        <v>789.71197509765625</v>
      </c>
      <c r="B351">
        <v>225.5</v>
      </c>
    </row>
    <row r="352" spans="1:2" x14ac:dyDescent="0.5">
      <c r="A352">
        <v>789.7239990234375</v>
      </c>
      <c r="B352">
        <v>257.20001220703125</v>
      </c>
    </row>
    <row r="353" spans="1:2" x14ac:dyDescent="0.5">
      <c r="A353">
        <v>789.73699951171875</v>
      </c>
      <c r="B353">
        <v>345.29998779296875</v>
      </c>
    </row>
    <row r="354" spans="1:2" x14ac:dyDescent="0.5">
      <c r="A354">
        <v>789.7490234375</v>
      </c>
      <c r="B354">
        <v>343.79998779296875</v>
      </c>
    </row>
    <row r="355" spans="1:2" x14ac:dyDescent="0.5">
      <c r="A355">
        <v>789.760986328125</v>
      </c>
      <c r="B355">
        <v>336.5</v>
      </c>
    </row>
    <row r="356" spans="1:2" x14ac:dyDescent="0.5">
      <c r="A356">
        <v>789.77301025390625</v>
      </c>
      <c r="B356">
        <v>475</v>
      </c>
    </row>
    <row r="357" spans="1:2" x14ac:dyDescent="0.5">
      <c r="A357">
        <v>789.7860107421875</v>
      </c>
      <c r="B357">
        <v>551.5</v>
      </c>
    </row>
    <row r="358" spans="1:2" x14ac:dyDescent="0.5">
      <c r="A358">
        <v>789.7979736328125</v>
      </c>
      <c r="B358">
        <v>531.70001220703125</v>
      </c>
    </row>
    <row r="359" spans="1:2" x14ac:dyDescent="0.5">
      <c r="A359">
        <v>789.80999755859375</v>
      </c>
      <c r="B359">
        <v>982</v>
      </c>
    </row>
    <row r="360" spans="1:2" x14ac:dyDescent="0.5">
      <c r="A360">
        <v>789.822998046875</v>
      </c>
      <c r="B360">
        <v>3123</v>
      </c>
    </row>
    <row r="361" spans="1:2" x14ac:dyDescent="0.5">
      <c r="A361">
        <v>789.83502197265625</v>
      </c>
      <c r="B361">
        <v>15800</v>
      </c>
    </row>
    <row r="362" spans="1:2" x14ac:dyDescent="0.5">
      <c r="A362">
        <v>789.84698486328125</v>
      </c>
      <c r="B362">
        <v>55790</v>
      </c>
    </row>
    <row r="363" spans="1:2" x14ac:dyDescent="0.5">
      <c r="A363">
        <v>789.8590087890625</v>
      </c>
      <c r="B363">
        <v>98310</v>
      </c>
    </row>
    <row r="364" spans="1:2" x14ac:dyDescent="0.5">
      <c r="A364">
        <v>789.87200927734375</v>
      </c>
      <c r="B364">
        <v>87900</v>
      </c>
    </row>
    <row r="365" spans="1:2" x14ac:dyDescent="0.5">
      <c r="A365">
        <v>789.88397216796875</v>
      </c>
      <c r="B365">
        <v>40480</v>
      </c>
    </row>
    <row r="366" spans="1:2" x14ac:dyDescent="0.5">
      <c r="A366">
        <v>789.89599609375</v>
      </c>
      <c r="B366">
        <v>10320</v>
      </c>
    </row>
    <row r="367" spans="1:2" x14ac:dyDescent="0.5">
      <c r="A367">
        <v>789.90802001953125</v>
      </c>
      <c r="B367">
        <v>2337</v>
      </c>
    </row>
    <row r="368" spans="1:2" x14ac:dyDescent="0.5">
      <c r="A368">
        <v>789.9210205078125</v>
      </c>
      <c r="B368">
        <v>866.5</v>
      </c>
    </row>
    <row r="369" spans="1:2" x14ac:dyDescent="0.5">
      <c r="A369">
        <v>789.9329833984375</v>
      </c>
      <c r="B369">
        <v>757</v>
      </c>
    </row>
    <row r="370" spans="1:2" x14ac:dyDescent="0.5">
      <c r="A370">
        <v>789.94500732421875</v>
      </c>
      <c r="B370">
        <v>772.79998779296875</v>
      </c>
    </row>
    <row r="371" spans="1:2" x14ac:dyDescent="0.5">
      <c r="A371">
        <v>789.95697021484375</v>
      </c>
      <c r="B371">
        <v>590</v>
      </c>
    </row>
    <row r="372" spans="1:2" x14ac:dyDescent="0.5">
      <c r="A372">
        <v>789.969970703125</v>
      </c>
      <c r="B372">
        <v>367.5</v>
      </c>
    </row>
    <row r="373" spans="1:2" x14ac:dyDescent="0.5">
      <c r="A373">
        <v>789.98199462890625</v>
      </c>
      <c r="B373">
        <v>310.5</v>
      </c>
    </row>
    <row r="374" spans="1:2" x14ac:dyDescent="0.5">
      <c r="A374">
        <v>789.9940185546875</v>
      </c>
      <c r="B374">
        <v>300.70001220703125</v>
      </c>
    </row>
    <row r="375" spans="1:2" x14ac:dyDescent="0.5">
      <c r="A375">
        <v>790.00701904296875</v>
      </c>
      <c r="B375">
        <v>297</v>
      </c>
    </row>
    <row r="376" spans="1:2" x14ac:dyDescent="0.5">
      <c r="A376">
        <v>790.01898193359375</v>
      </c>
      <c r="B376">
        <v>311.79998779296875</v>
      </c>
    </row>
    <row r="377" spans="1:2" x14ac:dyDescent="0.5">
      <c r="A377">
        <v>790.031005859375</v>
      </c>
      <c r="B377">
        <v>309.5</v>
      </c>
    </row>
    <row r="378" spans="1:2" x14ac:dyDescent="0.5">
      <c r="A378">
        <v>790.04302978515625</v>
      </c>
      <c r="B378">
        <v>273.20001220703125</v>
      </c>
    </row>
    <row r="379" spans="1:2" x14ac:dyDescent="0.5">
      <c r="A379">
        <v>790.0560302734375</v>
      </c>
      <c r="B379">
        <v>258.29998779296875</v>
      </c>
    </row>
    <row r="380" spans="1:2" x14ac:dyDescent="0.5">
      <c r="A380">
        <v>790.0679931640625</v>
      </c>
      <c r="B380">
        <v>258.29998779296875</v>
      </c>
    </row>
    <row r="381" spans="1:2" x14ac:dyDescent="0.5">
      <c r="A381">
        <v>790.08001708984375</v>
      </c>
      <c r="B381">
        <v>191</v>
      </c>
    </row>
    <row r="382" spans="1:2" x14ac:dyDescent="0.5">
      <c r="A382">
        <v>790.09197998046875</v>
      </c>
      <c r="B382">
        <v>117.30000305175781</v>
      </c>
    </row>
    <row r="383" spans="1:2" x14ac:dyDescent="0.5">
      <c r="A383">
        <v>790.10498046875</v>
      </c>
      <c r="B383">
        <v>156.5</v>
      </c>
    </row>
    <row r="384" spans="1:2" x14ac:dyDescent="0.5">
      <c r="A384">
        <v>790.11700439453125</v>
      </c>
      <c r="B384">
        <v>238.80000305175781</v>
      </c>
    </row>
    <row r="385" spans="1:2" x14ac:dyDescent="0.5">
      <c r="A385">
        <v>790.1290283203125</v>
      </c>
      <c r="B385">
        <v>220</v>
      </c>
    </row>
    <row r="386" spans="1:2" x14ac:dyDescent="0.5">
      <c r="A386">
        <v>790.14202880859375</v>
      </c>
      <c r="B386">
        <v>156.5</v>
      </c>
    </row>
    <row r="387" spans="1:2" x14ac:dyDescent="0.5">
      <c r="A387">
        <v>790.15399169921875</v>
      </c>
      <c r="B387">
        <v>137.5</v>
      </c>
    </row>
    <row r="388" spans="1:2" x14ac:dyDescent="0.5">
      <c r="A388">
        <v>790.166015625</v>
      </c>
      <c r="B388">
        <v>151.30000305175781</v>
      </c>
    </row>
    <row r="389" spans="1:2" x14ac:dyDescent="0.5">
      <c r="A389">
        <v>790.177978515625</v>
      </c>
      <c r="B389">
        <v>213.80000305175781</v>
      </c>
    </row>
    <row r="390" spans="1:2" x14ac:dyDescent="0.5">
      <c r="A390">
        <v>790.19097900390625</v>
      </c>
      <c r="B390">
        <v>304.29998779296875</v>
      </c>
    </row>
    <row r="391" spans="1:2" x14ac:dyDescent="0.5">
      <c r="A391">
        <v>790.2030029296875</v>
      </c>
      <c r="B391">
        <v>312.70001220703125</v>
      </c>
    </row>
    <row r="392" spans="1:2" x14ac:dyDescent="0.5">
      <c r="A392">
        <v>790.21502685546875</v>
      </c>
      <c r="B392">
        <v>287.5</v>
      </c>
    </row>
    <row r="393" spans="1:2" x14ac:dyDescent="0.5">
      <c r="A393">
        <v>790.22698974609375</v>
      </c>
      <c r="B393">
        <v>319</v>
      </c>
    </row>
    <row r="394" spans="1:2" x14ac:dyDescent="0.5">
      <c r="A394">
        <v>790.239990234375</v>
      </c>
      <c r="B394">
        <v>346.70001220703125</v>
      </c>
    </row>
    <row r="395" spans="1:2" x14ac:dyDescent="0.5">
      <c r="A395">
        <v>790.25201416015625</v>
      </c>
      <c r="B395">
        <v>397.5</v>
      </c>
    </row>
    <row r="396" spans="1:2" x14ac:dyDescent="0.5">
      <c r="A396">
        <v>790.26397705078125</v>
      </c>
      <c r="B396">
        <v>412.79998779296875</v>
      </c>
    </row>
    <row r="397" spans="1:2" x14ac:dyDescent="0.5">
      <c r="A397">
        <v>790.2769775390625</v>
      </c>
      <c r="B397">
        <v>340.79998779296875</v>
      </c>
    </row>
    <row r="398" spans="1:2" x14ac:dyDescent="0.5">
      <c r="A398">
        <v>790.28900146484375</v>
      </c>
      <c r="B398">
        <v>345.5</v>
      </c>
    </row>
    <row r="399" spans="1:2" x14ac:dyDescent="0.5">
      <c r="A399">
        <v>790.301025390625</v>
      </c>
      <c r="B399">
        <v>460.5</v>
      </c>
    </row>
    <row r="400" spans="1:2" x14ac:dyDescent="0.5">
      <c r="A400">
        <v>790.31298828125</v>
      </c>
      <c r="B400">
        <v>833.5</v>
      </c>
    </row>
    <row r="401" spans="1:2" x14ac:dyDescent="0.5">
      <c r="A401">
        <v>790.32598876953125</v>
      </c>
      <c r="B401">
        <v>2972</v>
      </c>
    </row>
    <row r="402" spans="1:2" x14ac:dyDescent="0.5">
      <c r="A402">
        <v>790.3380126953125</v>
      </c>
      <c r="B402">
        <v>13330</v>
      </c>
    </row>
    <row r="403" spans="1:2" x14ac:dyDescent="0.5">
      <c r="A403">
        <v>790.3499755859375</v>
      </c>
      <c r="B403">
        <v>40960</v>
      </c>
    </row>
    <row r="404" spans="1:2" x14ac:dyDescent="0.5">
      <c r="A404">
        <v>790.36199951171875</v>
      </c>
      <c r="B404">
        <v>68690</v>
      </c>
    </row>
    <row r="405" spans="1:2" x14ac:dyDescent="0.5">
      <c r="A405">
        <v>790.375</v>
      </c>
      <c r="B405">
        <v>62120</v>
      </c>
    </row>
    <row r="406" spans="1:2" x14ac:dyDescent="0.5">
      <c r="A406">
        <v>790.38702392578125</v>
      </c>
      <c r="B406">
        <v>30580</v>
      </c>
    </row>
    <row r="407" spans="1:2" x14ac:dyDescent="0.5">
      <c r="A407">
        <v>790.39898681640625</v>
      </c>
      <c r="B407">
        <v>8617</v>
      </c>
    </row>
    <row r="408" spans="1:2" x14ac:dyDescent="0.5">
      <c r="A408">
        <v>790.4119873046875</v>
      </c>
      <c r="B408">
        <v>2015</v>
      </c>
    </row>
    <row r="409" spans="1:2" x14ac:dyDescent="0.5">
      <c r="A409">
        <v>790.42401123046875</v>
      </c>
      <c r="B409">
        <v>812</v>
      </c>
    </row>
    <row r="410" spans="1:2" x14ac:dyDescent="0.5">
      <c r="A410">
        <v>790.43597412109375</v>
      </c>
      <c r="B410">
        <v>610.29998779296875</v>
      </c>
    </row>
    <row r="411" spans="1:2" x14ac:dyDescent="0.5">
      <c r="A411">
        <v>790.447998046875</v>
      </c>
      <c r="B411">
        <v>625.79998779296875</v>
      </c>
    </row>
    <row r="412" spans="1:2" x14ac:dyDescent="0.5">
      <c r="A412">
        <v>790.46099853515625</v>
      </c>
      <c r="B412">
        <v>493</v>
      </c>
    </row>
    <row r="413" spans="1:2" x14ac:dyDescent="0.5">
      <c r="A413">
        <v>790.4730224609375</v>
      </c>
      <c r="B413">
        <v>293.29998779296875</v>
      </c>
    </row>
    <row r="414" spans="1:2" x14ac:dyDescent="0.5">
      <c r="A414">
        <v>790.4849853515625</v>
      </c>
      <c r="B414">
        <v>237.69999694824219</v>
      </c>
    </row>
    <row r="415" spans="1:2" x14ac:dyDescent="0.5">
      <c r="A415">
        <v>790.49700927734375</v>
      </c>
      <c r="B415">
        <v>255.80000305175781</v>
      </c>
    </row>
    <row r="416" spans="1:2" x14ac:dyDescent="0.5">
      <c r="A416">
        <v>790.510009765625</v>
      </c>
      <c r="B416">
        <v>267.79998779296875</v>
      </c>
    </row>
    <row r="417" spans="1:2" x14ac:dyDescent="0.5">
      <c r="A417">
        <v>790.52197265625</v>
      </c>
      <c r="B417">
        <v>257.79998779296875</v>
      </c>
    </row>
    <row r="418" spans="1:2" x14ac:dyDescent="0.5">
      <c r="A418">
        <v>790.53399658203125</v>
      </c>
      <c r="B418">
        <v>212</v>
      </c>
    </row>
    <row r="419" spans="1:2" x14ac:dyDescent="0.5">
      <c r="A419">
        <v>790.5469970703125</v>
      </c>
      <c r="B419">
        <v>152.80000305175781</v>
      </c>
    </row>
    <row r="420" spans="1:2" x14ac:dyDescent="0.5">
      <c r="A420">
        <v>790.55902099609375</v>
      </c>
      <c r="B420">
        <v>122.5</v>
      </c>
    </row>
    <row r="421" spans="1:2" x14ac:dyDescent="0.5">
      <c r="A421">
        <v>790.57098388671875</v>
      </c>
      <c r="B421">
        <v>118.5</v>
      </c>
    </row>
    <row r="422" spans="1:2" x14ac:dyDescent="0.5">
      <c r="A422">
        <v>790.5830078125</v>
      </c>
      <c r="B422">
        <v>115.30000305175781</v>
      </c>
    </row>
    <row r="423" spans="1:2" x14ac:dyDescent="0.5">
      <c r="A423">
        <v>790.59600830078125</v>
      </c>
      <c r="B423">
        <v>114.5</v>
      </c>
    </row>
    <row r="424" spans="1:2" x14ac:dyDescent="0.5">
      <c r="A424">
        <v>790.60797119140625</v>
      </c>
      <c r="B424">
        <v>141.80000305175781</v>
      </c>
    </row>
    <row r="425" spans="1:2" x14ac:dyDescent="0.5">
      <c r="A425">
        <v>790.6199951171875</v>
      </c>
      <c r="B425">
        <v>147</v>
      </c>
    </row>
    <row r="426" spans="1:2" x14ac:dyDescent="0.5">
      <c r="A426">
        <v>790.63299560546875</v>
      </c>
      <c r="B426">
        <v>147.80000305175781</v>
      </c>
    </row>
    <row r="427" spans="1:2" x14ac:dyDescent="0.5">
      <c r="A427">
        <v>790.64501953125</v>
      </c>
      <c r="B427">
        <v>174</v>
      </c>
    </row>
    <row r="428" spans="1:2" x14ac:dyDescent="0.5">
      <c r="A428">
        <v>790.656982421875</v>
      </c>
      <c r="B428">
        <v>156.69999694824219</v>
      </c>
    </row>
    <row r="429" spans="1:2" x14ac:dyDescent="0.5">
      <c r="A429">
        <v>790.66900634765625</v>
      </c>
      <c r="B429">
        <v>142</v>
      </c>
    </row>
    <row r="430" spans="1:2" x14ac:dyDescent="0.5">
      <c r="A430">
        <v>790.6820068359375</v>
      </c>
      <c r="B430">
        <v>136.30000305175781</v>
      </c>
    </row>
    <row r="431" spans="1:2" x14ac:dyDescent="0.5">
      <c r="A431">
        <v>790.6939697265625</v>
      </c>
      <c r="B431">
        <v>123.19999694824219</v>
      </c>
    </row>
    <row r="432" spans="1:2" x14ac:dyDescent="0.5">
      <c r="A432">
        <v>790.70599365234375</v>
      </c>
      <c r="B432">
        <v>145.80000305175781</v>
      </c>
    </row>
    <row r="433" spans="1:2" x14ac:dyDescent="0.5">
      <c r="A433">
        <v>790.718017578125</v>
      </c>
      <c r="B433">
        <v>157.30000305175781</v>
      </c>
    </row>
    <row r="434" spans="1:2" x14ac:dyDescent="0.5">
      <c r="A434">
        <v>790.73101806640625</v>
      </c>
      <c r="B434">
        <v>186.69999694824219</v>
      </c>
    </row>
    <row r="435" spans="1:2" x14ac:dyDescent="0.5">
      <c r="A435">
        <v>790.74298095703125</v>
      </c>
      <c r="B435">
        <v>265</v>
      </c>
    </row>
    <row r="436" spans="1:2" x14ac:dyDescent="0.5">
      <c r="A436">
        <v>790.7550048828125</v>
      </c>
      <c r="B436">
        <v>307.79998779296875</v>
      </c>
    </row>
    <row r="437" spans="1:2" x14ac:dyDescent="0.5">
      <c r="A437">
        <v>790.76800537109375</v>
      </c>
      <c r="B437">
        <v>276.29998779296875</v>
      </c>
    </row>
    <row r="438" spans="1:2" x14ac:dyDescent="0.5">
      <c r="A438">
        <v>790.780029296875</v>
      </c>
      <c r="B438">
        <v>290.20001220703125</v>
      </c>
    </row>
    <row r="439" spans="1:2" x14ac:dyDescent="0.5">
      <c r="A439">
        <v>790.7919921875</v>
      </c>
      <c r="B439">
        <v>380.5</v>
      </c>
    </row>
    <row r="440" spans="1:2" x14ac:dyDescent="0.5">
      <c r="A440">
        <v>790.80401611328125</v>
      </c>
      <c r="B440">
        <v>417</v>
      </c>
    </row>
    <row r="441" spans="1:2" x14ac:dyDescent="0.5">
      <c r="A441">
        <v>790.8170166015625</v>
      </c>
      <c r="B441">
        <v>807.79998779296875</v>
      </c>
    </row>
    <row r="442" spans="1:2" x14ac:dyDescent="0.5">
      <c r="A442">
        <v>790.8289794921875</v>
      </c>
      <c r="B442">
        <v>3024</v>
      </c>
    </row>
    <row r="443" spans="1:2" x14ac:dyDescent="0.5">
      <c r="A443">
        <v>790.84100341796875</v>
      </c>
      <c r="B443">
        <v>10360</v>
      </c>
    </row>
    <row r="444" spans="1:2" x14ac:dyDescent="0.5">
      <c r="A444">
        <v>790.85302734375</v>
      </c>
      <c r="B444">
        <v>25350</v>
      </c>
    </row>
    <row r="445" spans="1:2" x14ac:dyDescent="0.5">
      <c r="A445">
        <v>790.86602783203125</v>
      </c>
      <c r="B445">
        <v>37770</v>
      </c>
    </row>
    <row r="446" spans="1:2" x14ac:dyDescent="0.5">
      <c r="A446">
        <v>790.87799072265625</v>
      </c>
      <c r="B446">
        <v>32860</v>
      </c>
    </row>
    <row r="447" spans="1:2" x14ac:dyDescent="0.5">
      <c r="A447">
        <v>790.8900146484375</v>
      </c>
      <c r="B447">
        <v>17010</v>
      </c>
    </row>
    <row r="448" spans="1:2" x14ac:dyDescent="0.5">
      <c r="A448">
        <v>790.90301513671875</v>
      </c>
      <c r="B448">
        <v>5683</v>
      </c>
    </row>
    <row r="449" spans="1:2" x14ac:dyDescent="0.5">
      <c r="A449">
        <v>790.91497802734375</v>
      </c>
      <c r="B449">
        <v>1570</v>
      </c>
    </row>
    <row r="450" spans="1:2" x14ac:dyDescent="0.5">
      <c r="A450">
        <v>790.927001953125</v>
      </c>
      <c r="B450">
        <v>666</v>
      </c>
    </row>
    <row r="451" spans="1:2" x14ac:dyDescent="0.5">
      <c r="A451">
        <v>790.93902587890625</v>
      </c>
      <c r="B451">
        <v>488.5</v>
      </c>
    </row>
    <row r="452" spans="1:2" x14ac:dyDescent="0.5">
      <c r="A452">
        <v>790.9520263671875</v>
      </c>
      <c r="B452">
        <v>387</v>
      </c>
    </row>
    <row r="453" spans="1:2" x14ac:dyDescent="0.5">
      <c r="A453">
        <v>790.9639892578125</v>
      </c>
      <c r="B453">
        <v>311</v>
      </c>
    </row>
    <row r="454" spans="1:2" x14ac:dyDescent="0.5">
      <c r="A454">
        <v>790.97601318359375</v>
      </c>
      <c r="B454">
        <v>224.5</v>
      </c>
    </row>
    <row r="455" spans="1:2" x14ac:dyDescent="0.5">
      <c r="A455">
        <v>790.989013671875</v>
      </c>
      <c r="B455">
        <v>110</v>
      </c>
    </row>
    <row r="456" spans="1:2" x14ac:dyDescent="0.5">
      <c r="A456">
        <v>791.0009765625</v>
      </c>
      <c r="B456">
        <v>73</v>
      </c>
    </row>
    <row r="457" spans="1:2" x14ac:dyDescent="0.5">
      <c r="A457">
        <v>791.01300048828125</v>
      </c>
      <c r="B457">
        <v>125.5</v>
      </c>
    </row>
    <row r="458" spans="1:2" x14ac:dyDescent="0.5">
      <c r="A458">
        <v>791.0250244140625</v>
      </c>
      <c r="B458">
        <v>142.30000305175781</v>
      </c>
    </row>
    <row r="459" spans="1:2" x14ac:dyDescent="0.5">
      <c r="A459">
        <v>791.03802490234375</v>
      </c>
      <c r="B459">
        <v>126</v>
      </c>
    </row>
    <row r="460" spans="1:2" x14ac:dyDescent="0.5">
      <c r="A460">
        <v>791.04998779296875</v>
      </c>
      <c r="B460">
        <v>112.69999694824219</v>
      </c>
    </row>
    <row r="461" spans="1:2" x14ac:dyDescent="0.5">
      <c r="A461">
        <v>791.06201171875</v>
      </c>
      <c r="B461">
        <v>120.5</v>
      </c>
    </row>
    <row r="462" spans="1:2" x14ac:dyDescent="0.5">
      <c r="A462">
        <v>791.073974609375</v>
      </c>
      <c r="B462">
        <v>183.30000305175781</v>
      </c>
    </row>
    <row r="463" spans="1:2" x14ac:dyDescent="0.5">
      <c r="A463">
        <v>791.08697509765625</v>
      </c>
      <c r="B463">
        <v>210.69999694824219</v>
      </c>
    </row>
    <row r="464" spans="1:2" x14ac:dyDescent="0.5">
      <c r="A464">
        <v>791.0989990234375</v>
      </c>
      <c r="B464">
        <v>151.80000305175781</v>
      </c>
    </row>
    <row r="465" spans="1:2" x14ac:dyDescent="0.5">
      <c r="A465">
        <v>791.11102294921875</v>
      </c>
      <c r="B465">
        <v>130.30000305175781</v>
      </c>
    </row>
    <row r="466" spans="1:2" x14ac:dyDescent="0.5">
      <c r="A466">
        <v>791.1240234375</v>
      </c>
      <c r="B466">
        <v>139.5</v>
      </c>
    </row>
    <row r="467" spans="1:2" x14ac:dyDescent="0.5">
      <c r="A467">
        <v>791.135986328125</v>
      </c>
      <c r="B467">
        <v>140.80000305175781</v>
      </c>
    </row>
    <row r="468" spans="1:2" x14ac:dyDescent="0.5">
      <c r="A468">
        <v>791.14801025390625</v>
      </c>
      <c r="B468">
        <v>194</v>
      </c>
    </row>
    <row r="469" spans="1:2" x14ac:dyDescent="0.5">
      <c r="A469">
        <v>791.15997314453125</v>
      </c>
      <c r="B469">
        <v>240.5</v>
      </c>
    </row>
    <row r="470" spans="1:2" x14ac:dyDescent="0.5">
      <c r="A470">
        <v>791.1729736328125</v>
      </c>
      <c r="B470">
        <v>215.5</v>
      </c>
    </row>
    <row r="471" spans="1:2" x14ac:dyDescent="0.5">
      <c r="A471">
        <v>791.18499755859375</v>
      </c>
      <c r="B471">
        <v>158.30000305175781</v>
      </c>
    </row>
    <row r="472" spans="1:2" x14ac:dyDescent="0.5">
      <c r="A472">
        <v>791.197021484375</v>
      </c>
      <c r="B472">
        <v>119.5</v>
      </c>
    </row>
    <row r="473" spans="1:2" x14ac:dyDescent="0.5">
      <c r="A473">
        <v>791.21002197265625</v>
      </c>
      <c r="B473">
        <v>93</v>
      </c>
    </row>
    <row r="474" spans="1:2" x14ac:dyDescent="0.5">
      <c r="A474">
        <v>791.22198486328125</v>
      </c>
      <c r="B474">
        <v>90</v>
      </c>
    </row>
    <row r="475" spans="1:2" x14ac:dyDescent="0.5">
      <c r="A475">
        <v>791.2340087890625</v>
      </c>
      <c r="B475">
        <v>117.80000305175781</v>
      </c>
    </row>
    <row r="476" spans="1:2" x14ac:dyDescent="0.5">
      <c r="A476">
        <v>791.2459716796875</v>
      </c>
      <c r="B476">
        <v>116.80000305175781</v>
      </c>
    </row>
    <row r="477" spans="1:2" x14ac:dyDescent="0.5">
      <c r="A477">
        <v>791.25897216796875</v>
      </c>
      <c r="B477">
        <v>115.30000305175781</v>
      </c>
    </row>
    <row r="478" spans="1:2" x14ac:dyDescent="0.5">
      <c r="A478">
        <v>791.27099609375</v>
      </c>
      <c r="B478">
        <v>155.80000305175781</v>
      </c>
    </row>
    <row r="479" spans="1:2" x14ac:dyDescent="0.5">
      <c r="A479">
        <v>791.28302001953125</v>
      </c>
      <c r="B479">
        <v>227.69999694824219</v>
      </c>
    </row>
    <row r="480" spans="1:2" x14ac:dyDescent="0.5">
      <c r="A480">
        <v>791.2960205078125</v>
      </c>
      <c r="B480">
        <v>296.20001220703125</v>
      </c>
    </row>
    <row r="481" spans="1:2" x14ac:dyDescent="0.5">
      <c r="A481">
        <v>791.3079833984375</v>
      </c>
      <c r="B481">
        <v>354.70001220703125</v>
      </c>
    </row>
    <row r="482" spans="1:2" x14ac:dyDescent="0.5">
      <c r="A482">
        <v>791.32000732421875</v>
      </c>
      <c r="B482">
        <v>639.29998779296875</v>
      </c>
    </row>
    <row r="483" spans="1:2" x14ac:dyDescent="0.5">
      <c r="A483">
        <v>791.33197021484375</v>
      </c>
      <c r="B483">
        <v>2127</v>
      </c>
    </row>
    <row r="484" spans="1:2" x14ac:dyDescent="0.5">
      <c r="A484">
        <v>791.344970703125</v>
      </c>
      <c r="B484">
        <v>6442</v>
      </c>
    </row>
    <row r="485" spans="1:2" x14ac:dyDescent="0.5">
      <c r="A485">
        <v>791.35699462890625</v>
      </c>
      <c r="B485">
        <v>14360</v>
      </c>
    </row>
    <row r="486" spans="1:2" x14ac:dyDescent="0.5">
      <c r="A486">
        <v>791.3690185546875</v>
      </c>
      <c r="B486">
        <v>20670</v>
      </c>
    </row>
    <row r="487" spans="1:2" x14ac:dyDescent="0.5">
      <c r="A487">
        <v>791.3809814453125</v>
      </c>
      <c r="B487">
        <v>17940</v>
      </c>
    </row>
    <row r="488" spans="1:2" x14ac:dyDescent="0.5">
      <c r="A488">
        <v>791.39398193359375</v>
      </c>
      <c r="B488">
        <v>9521</v>
      </c>
    </row>
    <row r="489" spans="1:2" x14ac:dyDescent="0.5">
      <c r="A489">
        <v>791.406005859375</v>
      </c>
      <c r="B489">
        <v>3453</v>
      </c>
    </row>
    <row r="490" spans="1:2" x14ac:dyDescent="0.5">
      <c r="A490">
        <v>791.41802978515625</v>
      </c>
      <c r="B490">
        <v>1065</v>
      </c>
    </row>
    <row r="491" spans="1:2" x14ac:dyDescent="0.5">
      <c r="A491">
        <v>791.4310302734375</v>
      </c>
      <c r="B491">
        <v>365.5</v>
      </c>
    </row>
    <row r="492" spans="1:2" x14ac:dyDescent="0.5">
      <c r="A492">
        <v>791.4429931640625</v>
      </c>
      <c r="B492">
        <v>173.5</v>
      </c>
    </row>
    <row r="493" spans="1:2" x14ac:dyDescent="0.5">
      <c r="A493">
        <v>791.45501708984375</v>
      </c>
      <c r="B493">
        <v>135</v>
      </c>
    </row>
    <row r="494" spans="1:2" x14ac:dyDescent="0.5">
      <c r="A494">
        <v>791.46697998046875</v>
      </c>
      <c r="B494">
        <v>129</v>
      </c>
    </row>
    <row r="495" spans="1:2" x14ac:dyDescent="0.5">
      <c r="A495">
        <v>791.47998046875</v>
      </c>
      <c r="B495">
        <v>98.25</v>
      </c>
    </row>
    <row r="496" spans="1:2" x14ac:dyDescent="0.5">
      <c r="A496">
        <v>791.49200439453125</v>
      </c>
      <c r="B496">
        <v>63.25</v>
      </c>
    </row>
    <row r="497" spans="1:2" x14ac:dyDescent="0.5">
      <c r="A497">
        <v>791.5040283203125</v>
      </c>
      <c r="B497">
        <v>59.5</v>
      </c>
    </row>
    <row r="498" spans="1:2" x14ac:dyDescent="0.5">
      <c r="A498">
        <v>791.51702880859375</v>
      </c>
      <c r="B498">
        <v>68</v>
      </c>
    </row>
    <row r="499" spans="1:2" x14ac:dyDescent="0.5">
      <c r="A499">
        <v>791.52899169921875</v>
      </c>
      <c r="B499">
        <v>71.25</v>
      </c>
    </row>
    <row r="500" spans="1:2" x14ac:dyDescent="0.5">
      <c r="A500">
        <v>791.541015625</v>
      </c>
      <c r="B500">
        <v>118.30000305175781</v>
      </c>
    </row>
    <row r="501" spans="1:2" x14ac:dyDescent="0.5">
      <c r="A501">
        <v>791.552978515625</v>
      </c>
      <c r="B501">
        <v>139.5</v>
      </c>
    </row>
    <row r="502" spans="1:2" x14ac:dyDescent="0.5">
      <c r="A502">
        <v>791.56597900390625</v>
      </c>
      <c r="B502">
        <v>94.75</v>
      </c>
    </row>
    <row r="503" spans="1:2" x14ac:dyDescent="0.5">
      <c r="A503">
        <v>791.5780029296875</v>
      </c>
      <c r="B503">
        <v>119.5</v>
      </c>
    </row>
    <row r="504" spans="1:2" x14ac:dyDescent="0.5">
      <c r="A504">
        <v>791.59002685546875</v>
      </c>
      <c r="B504">
        <v>167.80000305175781</v>
      </c>
    </row>
    <row r="505" spans="1:2" x14ac:dyDescent="0.5">
      <c r="A505">
        <v>791.60302734375</v>
      </c>
      <c r="B505">
        <v>137.5</v>
      </c>
    </row>
    <row r="506" spans="1:2" x14ac:dyDescent="0.5">
      <c r="A506">
        <v>791.614990234375</v>
      </c>
      <c r="B506">
        <v>114</v>
      </c>
    </row>
    <row r="507" spans="1:2" x14ac:dyDescent="0.5">
      <c r="A507">
        <v>791.62701416015625</v>
      </c>
      <c r="B507">
        <v>109</v>
      </c>
    </row>
    <row r="508" spans="1:2" x14ac:dyDescent="0.5">
      <c r="A508">
        <v>791.63897705078125</v>
      </c>
      <c r="B508">
        <v>79.25</v>
      </c>
    </row>
    <row r="509" spans="1:2" x14ac:dyDescent="0.5">
      <c r="A509">
        <v>791.6519775390625</v>
      </c>
      <c r="B509">
        <v>58.75</v>
      </c>
    </row>
    <row r="510" spans="1:2" x14ac:dyDescent="0.5">
      <c r="A510">
        <v>791.66400146484375</v>
      </c>
      <c r="B510">
        <v>64.5</v>
      </c>
    </row>
    <row r="511" spans="1:2" x14ac:dyDescent="0.5">
      <c r="A511">
        <v>791.676025390625</v>
      </c>
      <c r="B511">
        <v>102.30000305175781</v>
      </c>
    </row>
    <row r="512" spans="1:2" x14ac:dyDescent="0.5">
      <c r="A512">
        <v>791.68902587890625</v>
      </c>
      <c r="B512">
        <v>176</v>
      </c>
    </row>
    <row r="513" spans="1:2" x14ac:dyDescent="0.5">
      <c r="A513">
        <v>791.70098876953125</v>
      </c>
      <c r="B513">
        <v>198.80000305175781</v>
      </c>
    </row>
    <row r="514" spans="1:2" x14ac:dyDescent="0.5">
      <c r="A514">
        <v>791.7130126953125</v>
      </c>
      <c r="B514">
        <v>117.30000305175781</v>
      </c>
    </row>
    <row r="515" spans="1:2" x14ac:dyDescent="0.5">
      <c r="A515">
        <v>791.7249755859375</v>
      </c>
      <c r="B515">
        <v>103</v>
      </c>
    </row>
    <row r="516" spans="1:2" x14ac:dyDescent="0.5">
      <c r="A516">
        <v>791.73797607421875</v>
      </c>
      <c r="B516">
        <v>187</v>
      </c>
    </row>
    <row r="517" spans="1:2" x14ac:dyDescent="0.5">
      <c r="A517">
        <v>791.75</v>
      </c>
      <c r="B517">
        <v>195.80000305175781</v>
      </c>
    </row>
    <row r="518" spans="1:2" x14ac:dyDescent="0.5">
      <c r="A518">
        <v>791.76202392578125</v>
      </c>
      <c r="B518">
        <v>173</v>
      </c>
    </row>
    <row r="519" spans="1:2" x14ac:dyDescent="0.5">
      <c r="A519">
        <v>791.7750244140625</v>
      </c>
      <c r="B519">
        <v>198.5</v>
      </c>
    </row>
    <row r="520" spans="1:2" x14ac:dyDescent="0.5">
      <c r="A520">
        <v>791.7869873046875</v>
      </c>
      <c r="B520">
        <v>235</v>
      </c>
    </row>
    <row r="521" spans="1:2" x14ac:dyDescent="0.5">
      <c r="A521">
        <v>791.79901123046875</v>
      </c>
      <c r="B521">
        <v>284.20001220703125</v>
      </c>
    </row>
    <row r="522" spans="1:2" x14ac:dyDescent="0.5">
      <c r="A522">
        <v>791.81097412109375</v>
      </c>
      <c r="B522">
        <v>366</v>
      </c>
    </row>
    <row r="523" spans="1:2" x14ac:dyDescent="0.5">
      <c r="A523">
        <v>791.823974609375</v>
      </c>
      <c r="B523">
        <v>595.70001220703125</v>
      </c>
    </row>
    <row r="524" spans="1:2" x14ac:dyDescent="0.5">
      <c r="A524">
        <v>791.83599853515625</v>
      </c>
      <c r="B524">
        <v>1525</v>
      </c>
    </row>
    <row r="525" spans="1:2" x14ac:dyDescent="0.5">
      <c r="A525">
        <v>791.8480224609375</v>
      </c>
      <c r="B525">
        <v>3856</v>
      </c>
    </row>
    <row r="526" spans="1:2" x14ac:dyDescent="0.5">
      <c r="A526">
        <v>791.8599853515625</v>
      </c>
      <c r="B526">
        <v>6547</v>
      </c>
    </row>
    <row r="527" spans="1:2" x14ac:dyDescent="0.5">
      <c r="A527">
        <v>791.87298583984375</v>
      </c>
      <c r="B527">
        <v>7656</v>
      </c>
    </row>
    <row r="528" spans="1:2" x14ac:dyDescent="0.5">
      <c r="A528">
        <v>791.885009765625</v>
      </c>
      <c r="B528">
        <v>6620</v>
      </c>
    </row>
    <row r="529" spans="1:2" x14ac:dyDescent="0.5">
      <c r="A529">
        <v>791.89697265625</v>
      </c>
      <c r="B529">
        <v>4058</v>
      </c>
    </row>
    <row r="530" spans="1:2" x14ac:dyDescent="0.5">
      <c r="A530">
        <v>791.90997314453125</v>
      </c>
      <c r="B530">
        <v>1712</v>
      </c>
    </row>
    <row r="531" spans="1:2" x14ac:dyDescent="0.5">
      <c r="A531">
        <v>791.9219970703125</v>
      </c>
      <c r="B531">
        <v>586.20001220703125</v>
      </c>
    </row>
    <row r="532" spans="1:2" x14ac:dyDescent="0.5">
      <c r="A532">
        <v>791.93402099609375</v>
      </c>
      <c r="B532">
        <v>201</v>
      </c>
    </row>
    <row r="533" spans="1:2" x14ac:dyDescent="0.5">
      <c r="A533">
        <v>791.947021484375</v>
      </c>
      <c r="B533">
        <v>116.5</v>
      </c>
    </row>
    <row r="534" spans="1:2" x14ac:dyDescent="0.5">
      <c r="A534">
        <v>791.958984375</v>
      </c>
      <c r="B534">
        <v>74.75</v>
      </c>
    </row>
    <row r="535" spans="1:2" x14ac:dyDescent="0.5">
      <c r="A535">
        <v>791.97100830078125</v>
      </c>
      <c r="B535">
        <v>68</v>
      </c>
    </row>
    <row r="536" spans="1:2" x14ac:dyDescent="0.5">
      <c r="A536">
        <v>791.98297119140625</v>
      </c>
      <c r="B536">
        <v>109.5</v>
      </c>
    </row>
    <row r="537" spans="1:2" x14ac:dyDescent="0.5">
      <c r="A537">
        <v>791.9959716796875</v>
      </c>
      <c r="B537">
        <v>127.80000305175781</v>
      </c>
    </row>
    <row r="538" spans="1:2" x14ac:dyDescent="0.5">
      <c r="A538">
        <v>792.00799560546875</v>
      </c>
      <c r="B538">
        <v>125.5</v>
      </c>
    </row>
    <row r="539" spans="1:2" x14ac:dyDescent="0.5">
      <c r="A539">
        <v>792.02001953125</v>
      </c>
      <c r="B539">
        <v>75.75</v>
      </c>
    </row>
    <row r="540" spans="1:2" x14ac:dyDescent="0.5">
      <c r="A540">
        <v>792.03302001953125</v>
      </c>
      <c r="B540">
        <v>17.75</v>
      </c>
    </row>
    <row r="541" spans="1:2" x14ac:dyDescent="0.5">
      <c r="A541">
        <v>792.04498291015625</v>
      </c>
      <c r="B541">
        <v>8.75</v>
      </c>
    </row>
    <row r="542" spans="1:2" x14ac:dyDescent="0.5">
      <c r="A542">
        <v>792.0570068359375</v>
      </c>
      <c r="B542">
        <v>22.75</v>
      </c>
    </row>
    <row r="543" spans="1:2" x14ac:dyDescent="0.5">
      <c r="A543">
        <v>792.0689697265625</v>
      </c>
      <c r="B543">
        <v>28.75</v>
      </c>
    </row>
    <row r="544" spans="1:2" x14ac:dyDescent="0.5">
      <c r="A544">
        <v>792.08197021484375</v>
      </c>
      <c r="B544">
        <v>40.75</v>
      </c>
    </row>
    <row r="545" spans="1:2" x14ac:dyDescent="0.5">
      <c r="A545">
        <v>792.093994140625</v>
      </c>
      <c r="B545">
        <v>59</v>
      </c>
    </row>
    <row r="546" spans="1:2" x14ac:dyDescent="0.5">
      <c r="A546">
        <v>792.10601806640625</v>
      </c>
      <c r="B546">
        <v>46.5</v>
      </c>
    </row>
    <row r="547" spans="1:2" x14ac:dyDescent="0.5">
      <c r="A547">
        <v>792.1190185546875</v>
      </c>
      <c r="B547">
        <v>39</v>
      </c>
    </row>
    <row r="548" spans="1:2" x14ac:dyDescent="0.5">
      <c r="A548">
        <v>792.1309814453125</v>
      </c>
      <c r="B548">
        <v>66.75</v>
      </c>
    </row>
    <row r="549" spans="1:2" x14ac:dyDescent="0.5">
      <c r="A549">
        <v>792.14300537109375</v>
      </c>
      <c r="B549">
        <v>77.5</v>
      </c>
    </row>
    <row r="550" spans="1:2" x14ac:dyDescent="0.5">
      <c r="A550">
        <v>792.155029296875</v>
      </c>
      <c r="B550">
        <v>51.5</v>
      </c>
    </row>
    <row r="551" spans="1:2" x14ac:dyDescent="0.5">
      <c r="A551">
        <v>792.16802978515625</v>
      </c>
      <c r="B551">
        <v>51.25</v>
      </c>
    </row>
    <row r="552" spans="1:2" x14ac:dyDescent="0.5">
      <c r="A552">
        <v>792.17999267578125</v>
      </c>
      <c r="B552">
        <v>85.5</v>
      </c>
    </row>
    <row r="553" spans="1:2" x14ac:dyDescent="0.5">
      <c r="A553">
        <v>792.1920166015625</v>
      </c>
      <c r="B553">
        <v>99.25</v>
      </c>
    </row>
    <row r="554" spans="1:2" x14ac:dyDescent="0.5">
      <c r="A554">
        <v>792.20501708984375</v>
      </c>
      <c r="B554">
        <v>88</v>
      </c>
    </row>
    <row r="555" spans="1:2" x14ac:dyDescent="0.5">
      <c r="A555">
        <v>792.21697998046875</v>
      </c>
      <c r="B555">
        <v>69.25</v>
      </c>
    </row>
    <row r="556" spans="1:2" x14ac:dyDescent="0.5">
      <c r="A556">
        <v>792.22900390625</v>
      </c>
      <c r="B556">
        <v>50</v>
      </c>
    </row>
    <row r="557" spans="1:2" x14ac:dyDescent="0.5">
      <c r="A557">
        <v>792.24102783203125</v>
      </c>
      <c r="B557">
        <v>49</v>
      </c>
    </row>
    <row r="558" spans="1:2" x14ac:dyDescent="0.5">
      <c r="A558">
        <v>792.2540283203125</v>
      </c>
      <c r="B558">
        <v>94.75</v>
      </c>
    </row>
    <row r="559" spans="1:2" x14ac:dyDescent="0.5">
      <c r="A559">
        <v>792.2659912109375</v>
      </c>
      <c r="B559">
        <v>127.5</v>
      </c>
    </row>
    <row r="560" spans="1:2" x14ac:dyDescent="0.5">
      <c r="A560">
        <v>792.27801513671875</v>
      </c>
      <c r="B560">
        <v>121.80000305175781</v>
      </c>
    </row>
    <row r="561" spans="1:2" x14ac:dyDescent="0.5">
      <c r="A561">
        <v>792.291015625</v>
      </c>
      <c r="B561">
        <v>172.19999694824219</v>
      </c>
    </row>
    <row r="562" spans="1:2" x14ac:dyDescent="0.5">
      <c r="A562">
        <v>792.302978515625</v>
      </c>
      <c r="B562">
        <v>213</v>
      </c>
    </row>
    <row r="563" spans="1:2" x14ac:dyDescent="0.5">
      <c r="A563">
        <v>792.31500244140625</v>
      </c>
      <c r="B563">
        <v>179.30000305175781</v>
      </c>
    </row>
    <row r="564" spans="1:2" x14ac:dyDescent="0.5">
      <c r="A564">
        <v>792.3270263671875</v>
      </c>
      <c r="B564">
        <v>290.5</v>
      </c>
    </row>
    <row r="565" spans="1:2" x14ac:dyDescent="0.5">
      <c r="A565">
        <v>792.34002685546875</v>
      </c>
      <c r="B565">
        <v>784</v>
      </c>
    </row>
    <row r="566" spans="1:2" x14ac:dyDescent="0.5">
      <c r="A566">
        <v>792.35198974609375</v>
      </c>
      <c r="B566">
        <v>1658</v>
      </c>
    </row>
    <row r="567" spans="1:2" x14ac:dyDescent="0.5">
      <c r="A567">
        <v>792.364013671875</v>
      </c>
      <c r="B567">
        <v>2539</v>
      </c>
    </row>
    <row r="568" spans="1:2" x14ac:dyDescent="0.5">
      <c r="A568">
        <v>792.37701416015625</v>
      </c>
      <c r="B568">
        <v>3044</v>
      </c>
    </row>
    <row r="569" spans="1:2" x14ac:dyDescent="0.5">
      <c r="A569">
        <v>792.38897705078125</v>
      </c>
      <c r="B569">
        <v>2863</v>
      </c>
    </row>
    <row r="570" spans="1:2" x14ac:dyDescent="0.5">
      <c r="A570">
        <v>792.4010009765625</v>
      </c>
      <c r="B570">
        <v>1819</v>
      </c>
    </row>
    <row r="571" spans="1:2" x14ac:dyDescent="0.5">
      <c r="A571">
        <v>792.41302490234375</v>
      </c>
      <c r="B571">
        <v>698.70001220703125</v>
      </c>
    </row>
    <row r="572" spans="1:2" x14ac:dyDescent="0.5">
      <c r="A572">
        <v>792.426025390625</v>
      </c>
      <c r="B572">
        <v>228</v>
      </c>
    </row>
    <row r="573" spans="1:2" x14ac:dyDescent="0.5">
      <c r="A573">
        <v>792.43798828125</v>
      </c>
      <c r="B573">
        <v>122.5</v>
      </c>
    </row>
    <row r="574" spans="1:2" x14ac:dyDescent="0.5">
      <c r="A574">
        <v>792.45001220703125</v>
      </c>
      <c r="B574">
        <v>87.25</v>
      </c>
    </row>
    <row r="575" spans="1:2" x14ac:dyDescent="0.5">
      <c r="A575">
        <v>792.4630126953125</v>
      </c>
      <c r="B575">
        <v>91.5</v>
      </c>
    </row>
    <row r="576" spans="1:2" x14ac:dyDescent="0.5">
      <c r="A576">
        <v>792.4749755859375</v>
      </c>
      <c r="B576">
        <v>90.25</v>
      </c>
    </row>
    <row r="577" spans="1:2" x14ac:dyDescent="0.5">
      <c r="A577">
        <v>792.48699951171875</v>
      </c>
      <c r="B577">
        <v>61</v>
      </c>
    </row>
    <row r="578" spans="1:2" x14ac:dyDescent="0.5">
      <c r="A578">
        <v>792.4990234375</v>
      </c>
      <c r="B578">
        <v>28</v>
      </c>
    </row>
    <row r="579" spans="1:2" x14ac:dyDescent="0.5">
      <c r="A579">
        <v>792.51202392578125</v>
      </c>
      <c r="B579">
        <v>19</v>
      </c>
    </row>
    <row r="580" spans="1:2" x14ac:dyDescent="0.5">
      <c r="A580">
        <v>792.52398681640625</v>
      </c>
      <c r="B580">
        <v>23.5</v>
      </c>
    </row>
    <row r="581" spans="1:2" x14ac:dyDescent="0.5">
      <c r="A581">
        <v>792.5360107421875</v>
      </c>
      <c r="B581">
        <v>22.5</v>
      </c>
    </row>
    <row r="582" spans="1:2" x14ac:dyDescent="0.5">
      <c r="A582">
        <v>792.54901123046875</v>
      </c>
      <c r="B582">
        <v>23.25</v>
      </c>
    </row>
    <row r="583" spans="1:2" x14ac:dyDescent="0.5">
      <c r="A583">
        <v>792.56097412109375</v>
      </c>
      <c r="B583">
        <v>36.75</v>
      </c>
    </row>
    <row r="584" spans="1:2" x14ac:dyDescent="0.5">
      <c r="A584">
        <v>792.572998046875</v>
      </c>
      <c r="B584">
        <v>41.25</v>
      </c>
    </row>
    <row r="585" spans="1:2" x14ac:dyDescent="0.5">
      <c r="A585">
        <v>792.58599853515625</v>
      </c>
      <c r="B585">
        <v>27.75</v>
      </c>
    </row>
    <row r="586" spans="1:2" x14ac:dyDescent="0.5">
      <c r="A586">
        <v>792.5980224609375</v>
      </c>
      <c r="B586">
        <v>26</v>
      </c>
    </row>
    <row r="587" spans="1:2" x14ac:dyDescent="0.5">
      <c r="A587">
        <v>792.6099853515625</v>
      </c>
      <c r="B587">
        <v>32</v>
      </c>
    </row>
    <row r="588" spans="1:2" x14ac:dyDescent="0.5">
      <c r="A588">
        <v>792.62200927734375</v>
      </c>
      <c r="B588">
        <v>32.75</v>
      </c>
    </row>
    <row r="589" spans="1:2" x14ac:dyDescent="0.5">
      <c r="A589">
        <v>792.635009765625</v>
      </c>
      <c r="B589">
        <v>30.25</v>
      </c>
    </row>
    <row r="590" spans="1:2" x14ac:dyDescent="0.5">
      <c r="A590">
        <v>792.64697265625</v>
      </c>
      <c r="B590">
        <v>34</v>
      </c>
    </row>
    <row r="591" spans="1:2" x14ac:dyDescent="0.5">
      <c r="A591">
        <v>792.65899658203125</v>
      </c>
      <c r="B591">
        <v>56.75</v>
      </c>
    </row>
    <row r="592" spans="1:2" x14ac:dyDescent="0.5">
      <c r="A592">
        <v>792.6719970703125</v>
      </c>
      <c r="B592">
        <v>74.5</v>
      </c>
    </row>
    <row r="593" spans="1:2" x14ac:dyDescent="0.5">
      <c r="A593">
        <v>792.68402099609375</v>
      </c>
      <c r="B593">
        <v>75</v>
      </c>
    </row>
    <row r="594" spans="1:2" x14ac:dyDescent="0.5">
      <c r="A594">
        <v>792.69598388671875</v>
      </c>
      <c r="B594">
        <v>63.75</v>
      </c>
    </row>
    <row r="595" spans="1:2" x14ac:dyDescent="0.5">
      <c r="A595">
        <v>792.7080078125</v>
      </c>
      <c r="B595">
        <v>73.75</v>
      </c>
    </row>
    <row r="596" spans="1:2" x14ac:dyDescent="0.5">
      <c r="A596">
        <v>792.72100830078125</v>
      </c>
      <c r="B596">
        <v>102.80000305175781</v>
      </c>
    </row>
    <row r="597" spans="1:2" x14ac:dyDescent="0.5">
      <c r="A597">
        <v>792.73297119140625</v>
      </c>
      <c r="B597">
        <v>92.5</v>
      </c>
    </row>
    <row r="598" spans="1:2" x14ac:dyDescent="0.5">
      <c r="A598">
        <v>792.7449951171875</v>
      </c>
      <c r="B598">
        <v>81</v>
      </c>
    </row>
    <row r="599" spans="1:2" x14ac:dyDescent="0.5">
      <c r="A599">
        <v>792.75799560546875</v>
      </c>
      <c r="B599">
        <v>97.75</v>
      </c>
    </row>
    <row r="600" spans="1:2" x14ac:dyDescent="0.5">
      <c r="A600">
        <v>792.77001953125</v>
      </c>
      <c r="B600">
        <v>101.5</v>
      </c>
    </row>
    <row r="601" spans="1:2" x14ac:dyDescent="0.5">
      <c r="A601">
        <v>792.781982421875</v>
      </c>
      <c r="B601">
        <v>103</v>
      </c>
    </row>
    <row r="602" spans="1:2" x14ac:dyDescent="0.5">
      <c r="A602">
        <v>792.79400634765625</v>
      </c>
      <c r="B602">
        <v>112.30000305175781</v>
      </c>
    </row>
    <row r="603" spans="1:2" x14ac:dyDescent="0.5">
      <c r="A603">
        <v>792.8070068359375</v>
      </c>
      <c r="B603">
        <v>95.75</v>
      </c>
    </row>
    <row r="604" spans="1:2" x14ac:dyDescent="0.5">
      <c r="A604">
        <v>792.8189697265625</v>
      </c>
      <c r="B604">
        <v>96.25</v>
      </c>
    </row>
    <row r="605" spans="1:2" x14ac:dyDescent="0.5">
      <c r="A605">
        <v>792.83099365234375</v>
      </c>
      <c r="B605">
        <v>152.30000305175781</v>
      </c>
    </row>
    <row r="606" spans="1:2" x14ac:dyDescent="0.5">
      <c r="A606">
        <v>792.843994140625</v>
      </c>
      <c r="B606">
        <v>261.20001220703125</v>
      </c>
    </row>
    <row r="607" spans="1:2" x14ac:dyDescent="0.5">
      <c r="A607">
        <v>792.85601806640625</v>
      </c>
      <c r="B607">
        <v>543.79998779296875</v>
      </c>
    </row>
    <row r="608" spans="1:2" x14ac:dyDescent="0.5">
      <c r="A608">
        <v>792.86798095703125</v>
      </c>
      <c r="B608">
        <v>864.29998779296875</v>
      </c>
    </row>
    <row r="609" spans="1:2" x14ac:dyDescent="0.5">
      <c r="A609">
        <v>792.8809814453125</v>
      </c>
      <c r="B609">
        <v>946.5</v>
      </c>
    </row>
    <row r="610" spans="1:2" x14ac:dyDescent="0.5">
      <c r="A610">
        <v>792.89300537109375</v>
      </c>
      <c r="B610">
        <v>853.70001220703125</v>
      </c>
    </row>
    <row r="611" spans="1:2" x14ac:dyDescent="0.5">
      <c r="A611">
        <v>792.905029296875</v>
      </c>
      <c r="B611">
        <v>651</v>
      </c>
    </row>
    <row r="612" spans="1:2" x14ac:dyDescent="0.5">
      <c r="A612">
        <v>792.9169921875</v>
      </c>
      <c r="B612">
        <v>382</v>
      </c>
    </row>
    <row r="613" spans="1:2" x14ac:dyDescent="0.5">
      <c r="A613">
        <v>792.92999267578125</v>
      </c>
      <c r="B613">
        <v>182.30000305175781</v>
      </c>
    </row>
    <row r="614" spans="1:2" x14ac:dyDescent="0.5">
      <c r="A614">
        <v>792.9420166015625</v>
      </c>
      <c r="B614">
        <v>92.75</v>
      </c>
    </row>
    <row r="615" spans="1:2" x14ac:dyDescent="0.5">
      <c r="A615">
        <v>792.9539794921875</v>
      </c>
      <c r="B615">
        <v>55</v>
      </c>
    </row>
    <row r="616" spans="1:2" x14ac:dyDescent="0.5">
      <c r="A616">
        <v>792.96697998046875</v>
      </c>
      <c r="B616">
        <v>27.5</v>
      </c>
    </row>
    <row r="617" spans="1:2" x14ac:dyDescent="0.5">
      <c r="A617">
        <v>792.97900390625</v>
      </c>
      <c r="B617">
        <v>31.25</v>
      </c>
    </row>
    <row r="618" spans="1:2" x14ac:dyDescent="0.5">
      <c r="A618">
        <v>792.99102783203125</v>
      </c>
      <c r="B618">
        <v>51.75</v>
      </c>
    </row>
    <row r="619" spans="1:2" x14ac:dyDescent="0.5">
      <c r="A619">
        <v>793.00299072265625</v>
      </c>
      <c r="B619">
        <v>46.75</v>
      </c>
    </row>
    <row r="620" spans="1:2" x14ac:dyDescent="0.5">
      <c r="A620">
        <v>793.0159912109375</v>
      </c>
      <c r="B620">
        <v>36.25</v>
      </c>
    </row>
    <row r="621" spans="1:2" x14ac:dyDescent="0.5">
      <c r="A621">
        <v>793.02801513671875</v>
      </c>
      <c r="B621">
        <v>45.5</v>
      </c>
    </row>
    <row r="622" spans="1:2" x14ac:dyDescent="0.5">
      <c r="A622">
        <v>793.03997802734375</v>
      </c>
      <c r="B622">
        <v>57</v>
      </c>
    </row>
    <row r="623" spans="1:2" x14ac:dyDescent="0.5">
      <c r="A623">
        <v>793.052978515625</v>
      </c>
      <c r="B623">
        <v>51.5</v>
      </c>
    </row>
    <row r="624" spans="1:2" x14ac:dyDescent="0.5">
      <c r="A624">
        <v>793.06500244140625</v>
      </c>
      <c r="B624">
        <v>37</v>
      </c>
    </row>
    <row r="625" spans="1:2" x14ac:dyDescent="0.5">
      <c r="A625">
        <v>793.0770263671875</v>
      </c>
      <c r="B625">
        <v>35</v>
      </c>
    </row>
    <row r="626" spans="1:2" x14ac:dyDescent="0.5">
      <c r="A626">
        <v>793.09002685546875</v>
      </c>
      <c r="B626">
        <v>60</v>
      </c>
    </row>
    <row r="627" spans="1:2" x14ac:dyDescent="0.5">
      <c r="A627">
        <v>793.10198974609375</v>
      </c>
      <c r="B627">
        <v>87</v>
      </c>
    </row>
    <row r="628" spans="1:2" x14ac:dyDescent="0.5">
      <c r="A628">
        <v>793.114013671875</v>
      </c>
      <c r="B628">
        <v>72</v>
      </c>
    </row>
    <row r="629" spans="1:2" x14ac:dyDescent="0.5">
      <c r="A629">
        <v>793.1259765625</v>
      </c>
      <c r="B629">
        <v>54</v>
      </c>
    </row>
    <row r="630" spans="1:2" x14ac:dyDescent="0.5">
      <c r="A630">
        <v>793.13897705078125</v>
      </c>
      <c r="B630">
        <v>70</v>
      </c>
    </row>
    <row r="631" spans="1:2" x14ac:dyDescent="0.5">
      <c r="A631">
        <v>793.1510009765625</v>
      </c>
      <c r="B631">
        <v>99.5</v>
      </c>
    </row>
    <row r="632" spans="1:2" x14ac:dyDescent="0.5">
      <c r="A632">
        <v>793.16302490234375</v>
      </c>
      <c r="B632">
        <v>111</v>
      </c>
    </row>
    <row r="633" spans="1:2" x14ac:dyDescent="0.5">
      <c r="A633">
        <v>793.176025390625</v>
      </c>
      <c r="B633">
        <v>81.25</v>
      </c>
    </row>
    <row r="634" spans="1:2" x14ac:dyDescent="0.5">
      <c r="A634">
        <v>793.18798828125</v>
      </c>
      <c r="B634">
        <v>42.75</v>
      </c>
    </row>
    <row r="635" spans="1:2" x14ac:dyDescent="0.5">
      <c r="A635">
        <v>793.20001220703125</v>
      </c>
      <c r="B635">
        <v>29.25</v>
      </c>
    </row>
    <row r="636" spans="1:2" x14ac:dyDescent="0.5">
      <c r="A636">
        <v>793.21197509765625</v>
      </c>
      <c r="B636">
        <v>55.25</v>
      </c>
    </row>
    <row r="637" spans="1:2" x14ac:dyDescent="0.5">
      <c r="A637">
        <v>793.2249755859375</v>
      </c>
      <c r="B637">
        <v>83.5</v>
      </c>
    </row>
    <row r="638" spans="1:2" x14ac:dyDescent="0.5">
      <c r="A638">
        <v>793.23699951171875</v>
      </c>
      <c r="B638">
        <v>68</v>
      </c>
    </row>
    <row r="639" spans="1:2" x14ac:dyDescent="0.5">
      <c r="A639">
        <v>793.2490234375</v>
      </c>
      <c r="B639">
        <v>68.75</v>
      </c>
    </row>
    <row r="640" spans="1:2" x14ac:dyDescent="0.5">
      <c r="A640">
        <v>793.26202392578125</v>
      </c>
      <c r="B640">
        <v>104.80000305175781</v>
      </c>
    </row>
    <row r="641" spans="1:2" x14ac:dyDescent="0.5">
      <c r="A641">
        <v>793.27398681640625</v>
      </c>
      <c r="B641">
        <v>121.19999694824219</v>
      </c>
    </row>
    <row r="642" spans="1:2" x14ac:dyDescent="0.5">
      <c r="A642">
        <v>793.2860107421875</v>
      </c>
      <c r="B642">
        <v>113.30000305175781</v>
      </c>
    </row>
    <row r="643" spans="1:2" x14ac:dyDescent="0.5">
      <c r="A643">
        <v>793.29901123046875</v>
      </c>
      <c r="B643">
        <v>108.69999694824219</v>
      </c>
    </row>
    <row r="644" spans="1:2" x14ac:dyDescent="0.5">
      <c r="A644">
        <v>793.31097412109375</v>
      </c>
      <c r="B644">
        <v>124.80000305175781</v>
      </c>
    </row>
    <row r="645" spans="1:2" x14ac:dyDescent="0.5">
      <c r="A645">
        <v>793.322998046875</v>
      </c>
      <c r="B645">
        <v>173.19999694824219</v>
      </c>
    </row>
    <row r="646" spans="1:2" x14ac:dyDescent="0.5">
      <c r="A646">
        <v>793.33502197265625</v>
      </c>
      <c r="B646">
        <v>250</v>
      </c>
    </row>
    <row r="647" spans="1:2" x14ac:dyDescent="0.5">
      <c r="A647">
        <v>793.3480224609375</v>
      </c>
      <c r="B647">
        <v>326.29998779296875</v>
      </c>
    </row>
    <row r="648" spans="1:2" x14ac:dyDescent="0.5">
      <c r="A648">
        <v>793.3599853515625</v>
      </c>
      <c r="B648">
        <v>398</v>
      </c>
    </row>
    <row r="649" spans="1:2" x14ac:dyDescent="0.5">
      <c r="A649">
        <v>793.37200927734375</v>
      </c>
      <c r="B649">
        <v>489</v>
      </c>
    </row>
    <row r="650" spans="1:2" x14ac:dyDescent="0.5">
      <c r="A650">
        <v>793.385009765625</v>
      </c>
      <c r="B650">
        <v>514</v>
      </c>
    </row>
    <row r="651" spans="1:2" x14ac:dyDescent="0.5">
      <c r="A651">
        <v>793.39697265625</v>
      </c>
      <c r="B651">
        <v>351.29998779296875</v>
      </c>
    </row>
    <row r="652" spans="1:2" x14ac:dyDescent="0.5">
      <c r="A652">
        <v>793.40899658203125</v>
      </c>
      <c r="B652">
        <v>159.69999694824219</v>
      </c>
    </row>
    <row r="653" spans="1:2" x14ac:dyDescent="0.5">
      <c r="A653">
        <v>793.4219970703125</v>
      </c>
      <c r="B653">
        <v>125.80000305175781</v>
      </c>
    </row>
    <row r="654" spans="1:2" x14ac:dyDescent="0.5">
      <c r="A654">
        <v>793.43402099609375</v>
      </c>
      <c r="B654">
        <v>126.5</v>
      </c>
    </row>
    <row r="655" spans="1:2" x14ac:dyDescent="0.5">
      <c r="A655">
        <v>793.44598388671875</v>
      </c>
      <c r="B655">
        <v>70</v>
      </c>
    </row>
    <row r="656" spans="1:2" x14ac:dyDescent="0.5">
      <c r="A656">
        <v>793.4580078125</v>
      </c>
      <c r="B656">
        <v>25.75</v>
      </c>
    </row>
    <row r="657" spans="1:2" x14ac:dyDescent="0.5">
      <c r="A657">
        <v>793.47100830078125</v>
      </c>
      <c r="B657">
        <v>22</v>
      </c>
    </row>
    <row r="658" spans="1:2" x14ac:dyDescent="0.5">
      <c r="A658">
        <v>793.48297119140625</v>
      </c>
      <c r="B658">
        <v>42.25</v>
      </c>
    </row>
    <row r="659" spans="1:2" x14ac:dyDescent="0.5">
      <c r="A659">
        <v>793.4949951171875</v>
      </c>
      <c r="B659">
        <v>48.25</v>
      </c>
    </row>
    <row r="660" spans="1:2" x14ac:dyDescent="0.5">
      <c r="A660">
        <v>793.50799560546875</v>
      </c>
      <c r="B660">
        <v>30.5</v>
      </c>
    </row>
    <row r="661" spans="1:2" x14ac:dyDescent="0.5">
      <c r="A661">
        <v>793.52001953125</v>
      </c>
      <c r="B661">
        <v>17.25</v>
      </c>
    </row>
    <row r="662" spans="1:2" x14ac:dyDescent="0.5">
      <c r="A662">
        <v>793.531982421875</v>
      </c>
      <c r="B662">
        <v>22.25</v>
      </c>
    </row>
    <row r="663" spans="1:2" x14ac:dyDescent="0.5">
      <c r="A663">
        <v>793.54400634765625</v>
      </c>
      <c r="B663">
        <v>29</v>
      </c>
    </row>
    <row r="664" spans="1:2" x14ac:dyDescent="0.5">
      <c r="A664">
        <v>793.5570068359375</v>
      </c>
      <c r="B664">
        <v>17</v>
      </c>
    </row>
    <row r="665" spans="1:2" x14ac:dyDescent="0.5">
      <c r="A665">
        <v>793.5689697265625</v>
      </c>
      <c r="B665">
        <v>9.5</v>
      </c>
    </row>
    <row r="666" spans="1:2" x14ac:dyDescent="0.5">
      <c r="A666">
        <v>793.58099365234375</v>
      </c>
      <c r="B666">
        <v>20.25</v>
      </c>
    </row>
    <row r="667" spans="1:2" x14ac:dyDescent="0.5">
      <c r="A667">
        <v>793.593994140625</v>
      </c>
      <c r="B667">
        <v>32</v>
      </c>
    </row>
    <row r="668" spans="1:2" x14ac:dyDescent="0.5">
      <c r="A668">
        <v>793.60601806640625</v>
      </c>
      <c r="B668">
        <v>39.5</v>
      </c>
    </row>
    <row r="669" spans="1:2" x14ac:dyDescent="0.5">
      <c r="A669">
        <v>793.61798095703125</v>
      </c>
      <c r="B669">
        <v>47.5</v>
      </c>
    </row>
    <row r="670" spans="1:2" x14ac:dyDescent="0.5">
      <c r="A670">
        <v>793.6309814453125</v>
      </c>
      <c r="B670">
        <v>76</v>
      </c>
    </row>
    <row r="671" spans="1:2" x14ac:dyDescent="0.5">
      <c r="A671">
        <v>793.64300537109375</v>
      </c>
      <c r="B671">
        <v>136.30000305175781</v>
      </c>
    </row>
    <row r="672" spans="1:2" x14ac:dyDescent="0.5">
      <c r="A672">
        <v>793.655029296875</v>
      </c>
      <c r="B672">
        <v>175</v>
      </c>
    </row>
    <row r="673" spans="1:2" x14ac:dyDescent="0.5">
      <c r="A673">
        <v>793.6669921875</v>
      </c>
      <c r="B673">
        <v>142.80000305175781</v>
      </c>
    </row>
    <row r="674" spans="1:2" x14ac:dyDescent="0.5">
      <c r="A674">
        <v>793.67999267578125</v>
      </c>
      <c r="B674">
        <v>76</v>
      </c>
    </row>
    <row r="675" spans="1:2" x14ac:dyDescent="0.5">
      <c r="A675">
        <v>793.6920166015625</v>
      </c>
      <c r="B675">
        <v>47</v>
      </c>
    </row>
    <row r="676" spans="1:2" x14ac:dyDescent="0.5">
      <c r="A676">
        <v>793.7039794921875</v>
      </c>
      <c r="B676">
        <v>65</v>
      </c>
    </row>
    <row r="677" spans="1:2" x14ac:dyDescent="0.5">
      <c r="A677">
        <v>793.71697998046875</v>
      </c>
      <c r="B677">
        <v>82.75</v>
      </c>
    </row>
    <row r="678" spans="1:2" x14ac:dyDescent="0.5">
      <c r="A678">
        <v>793.72900390625</v>
      </c>
      <c r="B678">
        <v>77</v>
      </c>
    </row>
    <row r="679" spans="1:2" x14ac:dyDescent="0.5">
      <c r="A679">
        <v>793.74102783203125</v>
      </c>
      <c r="B679">
        <v>56</v>
      </c>
    </row>
    <row r="680" spans="1:2" x14ac:dyDescent="0.5">
      <c r="A680">
        <v>793.7540283203125</v>
      </c>
      <c r="B680">
        <v>39</v>
      </c>
    </row>
    <row r="681" spans="1:2" x14ac:dyDescent="0.5">
      <c r="A681">
        <v>793.7659912109375</v>
      </c>
      <c r="B681">
        <v>41</v>
      </c>
    </row>
    <row r="682" spans="1:2" x14ac:dyDescent="0.5">
      <c r="A682">
        <v>793.77801513671875</v>
      </c>
      <c r="B682">
        <v>76.25</v>
      </c>
    </row>
    <row r="683" spans="1:2" x14ac:dyDescent="0.5">
      <c r="A683">
        <v>793.78997802734375</v>
      </c>
      <c r="B683">
        <v>110.30000305175781</v>
      </c>
    </row>
    <row r="684" spans="1:2" x14ac:dyDescent="0.5">
      <c r="A684">
        <v>793.802978515625</v>
      </c>
      <c r="B684">
        <v>114.80000305175781</v>
      </c>
    </row>
    <row r="685" spans="1:2" x14ac:dyDescent="0.5">
      <c r="A685">
        <v>793.81500244140625</v>
      </c>
      <c r="B685">
        <v>118.80000305175781</v>
      </c>
    </row>
    <row r="686" spans="1:2" x14ac:dyDescent="0.5">
      <c r="A686">
        <v>793.8270263671875</v>
      </c>
      <c r="B686">
        <v>147.19999694824219</v>
      </c>
    </row>
    <row r="687" spans="1:2" x14ac:dyDescent="0.5">
      <c r="A687">
        <v>793.84002685546875</v>
      </c>
      <c r="B687">
        <v>204.5</v>
      </c>
    </row>
    <row r="688" spans="1:2" x14ac:dyDescent="0.5">
      <c r="A688">
        <v>793.85198974609375</v>
      </c>
      <c r="B688">
        <v>240.80000305175781</v>
      </c>
    </row>
    <row r="689" spans="1:2" x14ac:dyDescent="0.5">
      <c r="A689">
        <v>793.864013671875</v>
      </c>
      <c r="B689">
        <v>246.69999694824219</v>
      </c>
    </row>
    <row r="690" spans="1:2" x14ac:dyDescent="0.5">
      <c r="A690">
        <v>793.87701416015625</v>
      </c>
      <c r="B690">
        <v>230.80000305175781</v>
      </c>
    </row>
    <row r="691" spans="1:2" x14ac:dyDescent="0.5">
      <c r="A691">
        <v>793.88897705078125</v>
      </c>
      <c r="B691">
        <v>175.5</v>
      </c>
    </row>
    <row r="692" spans="1:2" x14ac:dyDescent="0.5">
      <c r="A692">
        <v>793.9010009765625</v>
      </c>
      <c r="B692">
        <v>128.5</v>
      </c>
    </row>
    <row r="693" spans="1:2" x14ac:dyDescent="0.5">
      <c r="A693">
        <v>793.91302490234375</v>
      </c>
      <c r="B693">
        <v>128.80000305175781</v>
      </c>
    </row>
    <row r="694" spans="1:2" x14ac:dyDescent="0.5">
      <c r="A694">
        <v>793.926025390625</v>
      </c>
      <c r="B694">
        <v>112.69999694824219</v>
      </c>
    </row>
    <row r="695" spans="1:2" x14ac:dyDescent="0.5">
      <c r="A695">
        <v>793.93798828125</v>
      </c>
      <c r="B695">
        <v>49</v>
      </c>
    </row>
    <row r="696" spans="1:2" x14ac:dyDescent="0.5">
      <c r="A696">
        <v>793.95001220703125</v>
      </c>
      <c r="B696">
        <v>8.5</v>
      </c>
    </row>
    <row r="697" spans="1:2" x14ac:dyDescent="0.5">
      <c r="A697">
        <v>793.9630126953125</v>
      </c>
      <c r="B697">
        <v>6.25</v>
      </c>
    </row>
    <row r="698" spans="1:2" x14ac:dyDescent="0.5">
      <c r="A698">
        <v>793.9749755859375</v>
      </c>
      <c r="B698">
        <v>13</v>
      </c>
    </row>
    <row r="699" spans="1:2" x14ac:dyDescent="0.5">
      <c r="A699">
        <v>793.98699951171875</v>
      </c>
      <c r="B699">
        <v>25.5</v>
      </c>
    </row>
    <row r="700" spans="1:2" x14ac:dyDescent="0.5">
      <c r="A700">
        <v>794</v>
      </c>
      <c r="B700">
        <v>25.75</v>
      </c>
    </row>
    <row r="701" spans="1:2" x14ac:dyDescent="0.5">
      <c r="A701">
        <v>794.01202392578125</v>
      </c>
      <c r="B701">
        <v>12.5</v>
      </c>
    </row>
    <row r="702" spans="1:2" x14ac:dyDescent="0.5">
      <c r="A702">
        <v>794.02398681640625</v>
      </c>
      <c r="B702">
        <v>15.5</v>
      </c>
    </row>
    <row r="703" spans="1:2" x14ac:dyDescent="0.5">
      <c r="A703">
        <v>794.0360107421875</v>
      </c>
      <c r="B703">
        <v>24.5</v>
      </c>
    </row>
    <row r="704" spans="1:2" x14ac:dyDescent="0.5">
      <c r="A704">
        <v>794.04901123046875</v>
      </c>
      <c r="B704">
        <v>26.75</v>
      </c>
    </row>
    <row r="705" spans="1:2" x14ac:dyDescent="0.5">
      <c r="A705">
        <v>794.06097412109375</v>
      </c>
      <c r="B705">
        <v>31</v>
      </c>
    </row>
    <row r="706" spans="1:2" x14ac:dyDescent="0.5">
      <c r="A706">
        <v>794.072998046875</v>
      </c>
      <c r="B706">
        <v>24.25</v>
      </c>
    </row>
    <row r="707" spans="1:2" x14ac:dyDescent="0.5">
      <c r="A707">
        <v>794.08599853515625</v>
      </c>
      <c r="B707">
        <v>13.25</v>
      </c>
    </row>
    <row r="708" spans="1:2" x14ac:dyDescent="0.5">
      <c r="A708">
        <v>794.0980224609375</v>
      </c>
      <c r="B708">
        <v>10.25</v>
      </c>
    </row>
    <row r="709" spans="1:2" x14ac:dyDescent="0.5">
      <c r="A709">
        <v>794.1099853515625</v>
      </c>
      <c r="B709">
        <v>8</v>
      </c>
    </row>
    <row r="710" spans="1:2" x14ac:dyDescent="0.5">
      <c r="A710">
        <v>794.12298583984375</v>
      </c>
      <c r="B710">
        <v>4.75</v>
      </c>
    </row>
    <row r="711" spans="1:2" x14ac:dyDescent="0.5">
      <c r="A711">
        <v>794.135009765625</v>
      </c>
      <c r="B711">
        <v>2.5</v>
      </c>
    </row>
    <row r="712" spans="1:2" x14ac:dyDescent="0.5">
      <c r="A712">
        <v>794.14697265625</v>
      </c>
      <c r="B712">
        <v>16.5</v>
      </c>
    </row>
    <row r="713" spans="1:2" x14ac:dyDescent="0.5">
      <c r="A713">
        <v>794.15899658203125</v>
      </c>
      <c r="B713">
        <v>39.5</v>
      </c>
    </row>
    <row r="714" spans="1:2" x14ac:dyDescent="0.5">
      <c r="A714">
        <v>794.1719970703125</v>
      </c>
      <c r="B714">
        <v>41.25</v>
      </c>
    </row>
    <row r="715" spans="1:2" x14ac:dyDescent="0.5">
      <c r="A715">
        <v>794.18402099609375</v>
      </c>
      <c r="B715">
        <v>38.75</v>
      </c>
    </row>
    <row r="716" spans="1:2" x14ac:dyDescent="0.5">
      <c r="A716">
        <v>794.19598388671875</v>
      </c>
      <c r="B716">
        <v>60</v>
      </c>
    </row>
    <row r="717" spans="1:2" x14ac:dyDescent="0.5">
      <c r="A717">
        <v>794.208984375</v>
      </c>
      <c r="B717">
        <v>71</v>
      </c>
    </row>
    <row r="718" spans="1:2" x14ac:dyDescent="0.5">
      <c r="A718">
        <v>794.22100830078125</v>
      </c>
      <c r="B718">
        <v>54.75</v>
      </c>
    </row>
    <row r="719" spans="1:2" x14ac:dyDescent="0.5">
      <c r="A719">
        <v>794.23297119140625</v>
      </c>
      <c r="B719">
        <v>55</v>
      </c>
    </row>
    <row r="720" spans="1:2" x14ac:dyDescent="0.5">
      <c r="A720">
        <v>794.2459716796875</v>
      </c>
      <c r="B720">
        <v>51.25</v>
      </c>
    </row>
    <row r="721" spans="1:2" x14ac:dyDescent="0.5">
      <c r="A721">
        <v>794.25799560546875</v>
      </c>
      <c r="B721">
        <v>29</v>
      </c>
    </row>
    <row r="722" spans="1:2" x14ac:dyDescent="0.5">
      <c r="A722">
        <v>794.27001953125</v>
      </c>
      <c r="B722">
        <v>69.25</v>
      </c>
    </row>
    <row r="723" spans="1:2" x14ac:dyDescent="0.5">
      <c r="A723">
        <v>794.28302001953125</v>
      </c>
      <c r="B723">
        <v>145.5</v>
      </c>
    </row>
    <row r="724" spans="1:2" x14ac:dyDescent="0.5">
      <c r="A724">
        <v>794.29498291015625</v>
      </c>
      <c r="B724">
        <v>230</v>
      </c>
    </row>
    <row r="725" spans="1:2" x14ac:dyDescent="0.5">
      <c r="A725">
        <v>794.3070068359375</v>
      </c>
      <c r="B725">
        <v>300.20001220703125</v>
      </c>
    </row>
    <row r="726" spans="1:2" x14ac:dyDescent="0.5">
      <c r="A726">
        <v>794.3189697265625</v>
      </c>
      <c r="B726">
        <v>283</v>
      </c>
    </row>
    <row r="727" spans="1:2" x14ac:dyDescent="0.5">
      <c r="A727">
        <v>794.33197021484375</v>
      </c>
      <c r="B727">
        <v>289</v>
      </c>
    </row>
    <row r="728" spans="1:2" x14ac:dyDescent="0.5">
      <c r="A728">
        <v>794.343994140625</v>
      </c>
      <c r="B728">
        <v>313.5</v>
      </c>
    </row>
    <row r="729" spans="1:2" x14ac:dyDescent="0.5">
      <c r="A729">
        <v>794.35601806640625</v>
      </c>
      <c r="B729">
        <v>261.5</v>
      </c>
    </row>
    <row r="730" spans="1:2" x14ac:dyDescent="0.5">
      <c r="A730">
        <v>794.3690185546875</v>
      </c>
      <c r="B730">
        <v>213.5</v>
      </c>
    </row>
    <row r="731" spans="1:2" x14ac:dyDescent="0.5">
      <c r="A731">
        <v>794.3809814453125</v>
      </c>
      <c r="B731">
        <v>211.5</v>
      </c>
    </row>
    <row r="732" spans="1:2" x14ac:dyDescent="0.5">
      <c r="A732">
        <v>794.39300537109375</v>
      </c>
      <c r="B732">
        <v>204.69999694824219</v>
      </c>
    </row>
    <row r="733" spans="1:2" x14ac:dyDescent="0.5">
      <c r="A733">
        <v>794.406005859375</v>
      </c>
      <c r="B733">
        <v>147</v>
      </c>
    </row>
    <row r="734" spans="1:2" x14ac:dyDescent="0.5">
      <c r="A734">
        <v>794.41802978515625</v>
      </c>
      <c r="B734">
        <v>79.75</v>
      </c>
    </row>
    <row r="735" spans="1:2" x14ac:dyDescent="0.5">
      <c r="A735">
        <v>794.42999267578125</v>
      </c>
      <c r="B735">
        <v>51.25</v>
      </c>
    </row>
    <row r="736" spans="1:2" x14ac:dyDescent="0.5">
      <c r="A736">
        <v>794.4429931640625</v>
      </c>
      <c r="B736">
        <v>34.5</v>
      </c>
    </row>
    <row r="737" spans="1:2" x14ac:dyDescent="0.5">
      <c r="A737">
        <v>794.45501708984375</v>
      </c>
      <c r="B737">
        <v>20.25</v>
      </c>
    </row>
    <row r="738" spans="1:2" x14ac:dyDescent="0.5">
      <c r="A738">
        <v>794.46697998046875</v>
      </c>
      <c r="B738">
        <v>12</v>
      </c>
    </row>
    <row r="739" spans="1:2" x14ac:dyDescent="0.5">
      <c r="A739">
        <v>794.47900390625</v>
      </c>
      <c r="B739">
        <v>10.5</v>
      </c>
    </row>
    <row r="740" spans="1:2" x14ac:dyDescent="0.5">
      <c r="A740">
        <v>794.49200439453125</v>
      </c>
      <c r="B740">
        <v>18.5</v>
      </c>
    </row>
    <row r="741" spans="1:2" x14ac:dyDescent="0.5">
      <c r="A741">
        <v>794.5040283203125</v>
      </c>
      <c r="B741">
        <v>23.25</v>
      </c>
    </row>
    <row r="742" spans="1:2" x14ac:dyDescent="0.5">
      <c r="A742">
        <v>794.5159912109375</v>
      </c>
      <c r="B742">
        <v>21</v>
      </c>
    </row>
    <row r="743" spans="1:2" x14ac:dyDescent="0.5">
      <c r="A743">
        <v>794.52899169921875</v>
      </c>
      <c r="B743">
        <v>13.25</v>
      </c>
    </row>
    <row r="744" spans="1:2" x14ac:dyDescent="0.5">
      <c r="A744">
        <v>794.541015625</v>
      </c>
      <c r="B744">
        <v>5</v>
      </c>
    </row>
    <row r="745" spans="1:2" x14ac:dyDescent="0.5">
      <c r="A745">
        <v>794.552978515625</v>
      </c>
      <c r="B745">
        <v>3.5</v>
      </c>
    </row>
    <row r="746" spans="1:2" x14ac:dyDescent="0.5">
      <c r="A746">
        <v>794.56597900390625</v>
      </c>
      <c r="B746">
        <v>6.5</v>
      </c>
    </row>
    <row r="747" spans="1:2" x14ac:dyDescent="0.5">
      <c r="A747">
        <v>794.5780029296875</v>
      </c>
      <c r="B747">
        <v>8.75</v>
      </c>
    </row>
    <row r="748" spans="1:2" x14ac:dyDescent="0.5">
      <c r="A748">
        <v>794.59002685546875</v>
      </c>
      <c r="B748">
        <v>25.75</v>
      </c>
    </row>
    <row r="749" spans="1:2" x14ac:dyDescent="0.5">
      <c r="A749">
        <v>794.60198974609375</v>
      </c>
      <c r="B749">
        <v>43</v>
      </c>
    </row>
    <row r="750" spans="1:2" x14ac:dyDescent="0.5">
      <c r="A750">
        <v>794.614990234375</v>
      </c>
      <c r="B750">
        <v>33.5</v>
      </c>
    </row>
    <row r="751" spans="1:2" x14ac:dyDescent="0.5">
      <c r="A751">
        <v>794.62701416015625</v>
      </c>
      <c r="B751">
        <v>27.75</v>
      </c>
    </row>
    <row r="752" spans="1:2" x14ac:dyDescent="0.5">
      <c r="A752">
        <v>794.63897705078125</v>
      </c>
      <c r="B752">
        <v>34.25</v>
      </c>
    </row>
    <row r="753" spans="1:2" x14ac:dyDescent="0.5">
      <c r="A753">
        <v>794.6519775390625</v>
      </c>
      <c r="B753">
        <v>34.25</v>
      </c>
    </row>
    <row r="754" spans="1:2" x14ac:dyDescent="0.5">
      <c r="A754">
        <v>794.66400146484375</v>
      </c>
      <c r="B754">
        <v>37.75</v>
      </c>
    </row>
    <row r="755" spans="1:2" x14ac:dyDescent="0.5">
      <c r="A755">
        <v>794.676025390625</v>
      </c>
      <c r="B755">
        <v>40.5</v>
      </c>
    </row>
    <row r="756" spans="1:2" x14ac:dyDescent="0.5">
      <c r="A756">
        <v>794.68902587890625</v>
      </c>
      <c r="B756">
        <v>49.5</v>
      </c>
    </row>
    <row r="757" spans="1:2" x14ac:dyDescent="0.5">
      <c r="A757">
        <v>794.70098876953125</v>
      </c>
      <c r="B757">
        <v>82</v>
      </c>
    </row>
    <row r="758" spans="1:2" x14ac:dyDescent="0.5">
      <c r="A758">
        <v>794.7130126953125</v>
      </c>
      <c r="B758">
        <v>102</v>
      </c>
    </row>
    <row r="759" spans="1:2" x14ac:dyDescent="0.5">
      <c r="A759">
        <v>794.72601318359375</v>
      </c>
      <c r="B759">
        <v>119</v>
      </c>
    </row>
    <row r="760" spans="1:2" x14ac:dyDescent="0.5">
      <c r="A760">
        <v>794.73797607421875</v>
      </c>
      <c r="B760">
        <v>125.5</v>
      </c>
    </row>
    <row r="761" spans="1:2" x14ac:dyDescent="0.5">
      <c r="A761">
        <v>794.75</v>
      </c>
      <c r="B761">
        <v>81.75</v>
      </c>
    </row>
    <row r="762" spans="1:2" x14ac:dyDescent="0.5">
      <c r="A762">
        <v>794.76202392578125</v>
      </c>
      <c r="B762">
        <v>56</v>
      </c>
    </row>
    <row r="763" spans="1:2" x14ac:dyDescent="0.5">
      <c r="A763">
        <v>794.7750244140625</v>
      </c>
      <c r="B763">
        <v>84.25</v>
      </c>
    </row>
    <row r="764" spans="1:2" x14ac:dyDescent="0.5">
      <c r="A764">
        <v>794.7869873046875</v>
      </c>
      <c r="B764">
        <v>143</v>
      </c>
    </row>
    <row r="765" spans="1:2" x14ac:dyDescent="0.5">
      <c r="A765">
        <v>794.79901123046875</v>
      </c>
      <c r="B765">
        <v>203.30000305175781</v>
      </c>
    </row>
    <row r="766" spans="1:2" x14ac:dyDescent="0.5">
      <c r="A766">
        <v>794.81201171875</v>
      </c>
      <c r="B766">
        <v>250.19999694824219</v>
      </c>
    </row>
    <row r="767" spans="1:2" x14ac:dyDescent="0.5">
      <c r="A767">
        <v>794.823974609375</v>
      </c>
      <c r="B767">
        <v>316.79998779296875</v>
      </c>
    </row>
    <row r="768" spans="1:2" x14ac:dyDescent="0.5">
      <c r="A768">
        <v>794.83599853515625</v>
      </c>
      <c r="B768">
        <v>402</v>
      </c>
    </row>
    <row r="769" spans="1:2" x14ac:dyDescent="0.5">
      <c r="A769">
        <v>794.8489990234375</v>
      </c>
      <c r="B769">
        <v>472</v>
      </c>
    </row>
    <row r="770" spans="1:2" x14ac:dyDescent="0.5">
      <c r="A770">
        <v>794.86102294921875</v>
      </c>
      <c r="B770">
        <v>456.29998779296875</v>
      </c>
    </row>
    <row r="771" spans="1:2" x14ac:dyDescent="0.5">
      <c r="A771">
        <v>794.87298583984375</v>
      </c>
      <c r="B771">
        <v>360.70001220703125</v>
      </c>
    </row>
    <row r="772" spans="1:2" x14ac:dyDescent="0.5">
      <c r="A772">
        <v>794.885986328125</v>
      </c>
      <c r="B772">
        <v>253.30000305175781</v>
      </c>
    </row>
    <row r="773" spans="1:2" x14ac:dyDescent="0.5">
      <c r="A773">
        <v>794.89801025390625</v>
      </c>
      <c r="B773">
        <v>136</v>
      </c>
    </row>
    <row r="774" spans="1:2" x14ac:dyDescent="0.5">
      <c r="A774">
        <v>794.90997314453125</v>
      </c>
      <c r="B774">
        <v>55.5</v>
      </c>
    </row>
    <row r="775" spans="1:2" x14ac:dyDescent="0.5">
      <c r="A775">
        <v>794.9219970703125</v>
      </c>
      <c r="B775">
        <v>27.25</v>
      </c>
    </row>
    <row r="776" spans="1:2" x14ac:dyDescent="0.5">
      <c r="A776">
        <v>794.93499755859375</v>
      </c>
      <c r="B776">
        <v>32</v>
      </c>
    </row>
    <row r="777" spans="1:2" x14ac:dyDescent="0.5">
      <c r="A777">
        <v>794.947021484375</v>
      </c>
      <c r="B777">
        <v>55.25</v>
      </c>
    </row>
    <row r="778" spans="1:2" x14ac:dyDescent="0.5">
      <c r="A778">
        <v>794.958984375</v>
      </c>
      <c r="B778">
        <v>45.25</v>
      </c>
    </row>
    <row r="779" spans="1:2" x14ac:dyDescent="0.5">
      <c r="A779">
        <v>794.97198486328125</v>
      </c>
      <c r="B779">
        <v>20</v>
      </c>
    </row>
    <row r="780" spans="1:2" x14ac:dyDescent="0.5">
      <c r="A780">
        <v>794.9840087890625</v>
      </c>
      <c r="B780">
        <v>14</v>
      </c>
    </row>
    <row r="781" spans="1:2" x14ac:dyDescent="0.5">
      <c r="A781">
        <v>794.9959716796875</v>
      </c>
      <c r="B781">
        <v>10.25</v>
      </c>
    </row>
    <row r="782" spans="1:2" x14ac:dyDescent="0.5">
      <c r="A782">
        <v>795.00897216796875</v>
      </c>
      <c r="B782">
        <v>15.5</v>
      </c>
    </row>
    <row r="783" spans="1:2" x14ac:dyDescent="0.5">
      <c r="A783">
        <v>795.02099609375</v>
      </c>
      <c r="B783">
        <v>26.75</v>
      </c>
    </row>
    <row r="784" spans="1:2" x14ac:dyDescent="0.5">
      <c r="A784">
        <v>795.03302001953125</v>
      </c>
      <c r="B784">
        <v>16.75</v>
      </c>
    </row>
    <row r="785" spans="1:2" x14ac:dyDescent="0.5">
      <c r="A785">
        <v>795.0460205078125</v>
      </c>
      <c r="B785">
        <v>2.5</v>
      </c>
    </row>
    <row r="786" spans="1:2" x14ac:dyDescent="0.5">
      <c r="A786">
        <v>795.0579833984375</v>
      </c>
      <c r="B786">
        <v>1.75</v>
      </c>
    </row>
    <row r="787" spans="1:2" x14ac:dyDescent="0.5">
      <c r="A787">
        <v>795.07000732421875</v>
      </c>
      <c r="B787">
        <v>6.75</v>
      </c>
    </row>
    <row r="788" spans="1:2" x14ac:dyDescent="0.5">
      <c r="A788">
        <v>795.08197021484375</v>
      </c>
      <c r="B788">
        <v>8.25</v>
      </c>
    </row>
    <row r="789" spans="1:2" x14ac:dyDescent="0.5">
      <c r="A789">
        <v>795.094970703125</v>
      </c>
      <c r="B789">
        <v>6.25</v>
      </c>
    </row>
    <row r="790" spans="1:2" x14ac:dyDescent="0.5">
      <c r="A790">
        <v>795.10699462890625</v>
      </c>
      <c r="B790">
        <v>9</v>
      </c>
    </row>
    <row r="791" spans="1:2" x14ac:dyDescent="0.5">
      <c r="A791">
        <v>795.1190185546875</v>
      </c>
      <c r="B791">
        <v>11.25</v>
      </c>
    </row>
    <row r="792" spans="1:2" x14ac:dyDescent="0.5">
      <c r="A792">
        <v>795.13201904296875</v>
      </c>
      <c r="B792">
        <v>7.5</v>
      </c>
    </row>
    <row r="793" spans="1:2" x14ac:dyDescent="0.5">
      <c r="A793">
        <v>795.14398193359375</v>
      </c>
      <c r="B793">
        <v>6.75</v>
      </c>
    </row>
    <row r="794" spans="1:2" x14ac:dyDescent="0.5">
      <c r="A794">
        <v>795.156005859375</v>
      </c>
      <c r="B794">
        <v>32.75</v>
      </c>
    </row>
    <row r="795" spans="1:2" x14ac:dyDescent="0.5">
      <c r="A795">
        <v>795.16900634765625</v>
      </c>
      <c r="B795">
        <v>65.5</v>
      </c>
    </row>
    <row r="796" spans="1:2" x14ac:dyDescent="0.5">
      <c r="A796">
        <v>795.1810302734375</v>
      </c>
      <c r="B796">
        <v>52.25</v>
      </c>
    </row>
    <row r="797" spans="1:2" x14ac:dyDescent="0.5">
      <c r="A797">
        <v>795.1929931640625</v>
      </c>
      <c r="B797">
        <v>25.25</v>
      </c>
    </row>
    <row r="798" spans="1:2" x14ac:dyDescent="0.5">
      <c r="A798">
        <v>795.20599365234375</v>
      </c>
      <c r="B798">
        <v>27.25</v>
      </c>
    </row>
    <row r="799" spans="1:2" x14ac:dyDescent="0.5">
      <c r="A799">
        <v>795.218017578125</v>
      </c>
      <c r="B799">
        <v>25.25</v>
      </c>
    </row>
    <row r="800" spans="1:2" x14ac:dyDescent="0.5">
      <c r="A800">
        <v>795.22998046875</v>
      </c>
      <c r="B800">
        <v>8.25</v>
      </c>
    </row>
    <row r="801" spans="1:2" x14ac:dyDescent="0.5">
      <c r="A801">
        <v>795.24298095703125</v>
      </c>
      <c r="B801">
        <v>12.75</v>
      </c>
    </row>
    <row r="802" spans="1:2" x14ac:dyDescent="0.5">
      <c r="A802">
        <v>795.2550048828125</v>
      </c>
      <c r="B802">
        <v>52.5</v>
      </c>
    </row>
    <row r="803" spans="1:2" x14ac:dyDescent="0.5">
      <c r="A803">
        <v>795.26702880859375</v>
      </c>
      <c r="B803">
        <v>114</v>
      </c>
    </row>
    <row r="804" spans="1:2" x14ac:dyDescent="0.5">
      <c r="A804">
        <v>795.27899169921875</v>
      </c>
      <c r="B804">
        <v>169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95.25</v>
      </c>
      <c r="C1" s="2" t="s">
        <v>21</v>
      </c>
      <c r="D1">
        <v>785.84002685546875</v>
      </c>
      <c r="E1">
        <v>3405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4.756542822504272E-3</v>
      </c>
      <c r="M1">
        <f>I$7*(L$1*J1) + $I$4</f>
        <v>138.04841872943604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1.716768715703449E-2</v>
      </c>
      <c r="O1">
        <f>I$10*(N$1*J1) + $I$4</f>
        <v>2632.1327712306297</v>
      </c>
      <c r="P1">
        <f>IF(ISNUMBER(D1),SUM(M1,O1,V1)-(2*$I$4),"")</f>
        <v>2770.1926577594331</v>
      </c>
      <c r="Q1">
        <f>IF(ISNUMBER(P1),P1-E1,"")</f>
        <v>-634.80734224056687</v>
      </c>
      <c r="R1">
        <f>IF(ISNUMBER(P1),Q1*Q1,"")</f>
        <v>402980.36176253221</v>
      </c>
      <c r="S1">
        <f>IF(ISNUMBER(P1),((IF(P1&gt;E1,I$5*(P1-E1),P1-E1)))^2,"")</f>
        <v>402980.36176253221</v>
      </c>
      <c r="T1">
        <f>IF(ISNUMBER(P1),(M1*D1),"")</f>
        <v>108483.973081695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6.4358243068513843E-8</v>
      </c>
      <c r="V1">
        <f>I$13*(U$1*J1)+$I$4</f>
        <v>1.1467799367489604E-2</v>
      </c>
    </row>
    <row r="2" spans="1:22" ht="14.7" thickTop="1" x14ac:dyDescent="0.5">
      <c r="A2">
        <v>785.43597412109375</v>
      </c>
      <c r="B2">
        <v>58</v>
      </c>
      <c r="C2" s="2" t="s">
        <v>22</v>
      </c>
      <c r="D2">
        <v>786.34197998046875</v>
      </c>
      <c r="E2">
        <v>16150</v>
      </c>
      <c r="F2" s="3" t="s">
        <v>25</v>
      </c>
      <c r="G2" s="4">
        <v>7.133544921875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4.5528439790821017E-2</v>
      </c>
      <c r="M2">
        <f>I$7*((L$1*J2)+(L$2*J1)) + $I$4</f>
        <v>1432.2794561124663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8.1188834292516499E-2</v>
      </c>
      <c r="O2">
        <f>I$10*((N$1*J2)+(N$2*J1)) + $I$4</f>
        <v>14562.56857811965</v>
      </c>
      <c r="P2">
        <f t="shared" ref="P2:P48" si="3">IF(ISNUMBER(D2),SUM(M2,O2,V2)-(2*$I$4),"")</f>
        <v>15995.22796604529</v>
      </c>
      <c r="Q2">
        <f t="shared" ref="Q2:Q48" si="4">IF(ISNUMBER(P2),P2-E2,"")</f>
        <v>-154.77203395471042</v>
      </c>
      <c r="R2">
        <f t="shared" ref="R2:R48" si="5">IF(ISNUMBER(P2),Q2*Q2,"")</f>
        <v>23954.382494478035</v>
      </c>
      <c r="S2">
        <f t="shared" ref="S2:S48" si="6">IF(ISNUMBER(P2),((IF(P2&gt;E2,I$5*(P2-E2),P2-E2)))^2,"")</f>
        <v>23954.382494478035</v>
      </c>
      <c r="T2">
        <f t="shared" ref="T2:T48" si="7">IF(ISNUMBER(P2),(M2*D2),"")</f>
        <v>1126261.4634048257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2.0805005249721918E-6</v>
      </c>
      <c r="V2">
        <f>I$13*((U$1*J2)+(U$2*J1))+$I$4</f>
        <v>0.37993181317302438</v>
      </c>
    </row>
    <row r="3" spans="1:22" x14ac:dyDescent="0.5">
      <c r="A3">
        <v>785.447998046875</v>
      </c>
      <c r="B3">
        <v>46.75</v>
      </c>
      <c r="D3">
        <v>786.843994140625</v>
      </c>
      <c r="E3">
        <v>44020</v>
      </c>
      <c r="F3" s="7" t="s">
        <v>19</v>
      </c>
      <c r="G3" s="8">
        <f>IF(ISBLANK(G2),"",$G$2*$G$6)</f>
        <v>14.26708984375</v>
      </c>
      <c r="H3" s="21" t="s">
        <v>432</v>
      </c>
      <c r="I3" s="21">
        <v>5.000000112096723</v>
      </c>
      <c r="J3">
        <f>'hidden params'!J3</f>
        <v>0.37217999724675188</v>
      </c>
      <c r="K3">
        <f t="shared" si="0"/>
        <v>2</v>
      </c>
      <c r="L3">
        <f t="shared" si="1"/>
        <v>0.174314742345829</v>
      </c>
      <c r="M3">
        <f>I$7*((L$1*J3)+(L$2*J2)+(L$3*J1)) + $I$4</f>
        <v>6172.1347518781067</v>
      </c>
      <c r="N3">
        <f t="shared" si="2"/>
        <v>0.17801970348009485</v>
      </c>
      <c r="O3">
        <f>I$10*((N$1*J3)+(N$2*J2)+(N$3*J1)) + $I$4</f>
        <v>38274.562123484073</v>
      </c>
      <c r="P3">
        <f t="shared" si="3"/>
        <v>44452.550974939251</v>
      </c>
      <c r="Q3">
        <f t="shared" si="4"/>
        <v>432.55097493925132</v>
      </c>
      <c r="R3">
        <f t="shared" si="5"/>
        <v>187100.34592089683</v>
      </c>
      <c r="S3">
        <f t="shared" si="6"/>
        <v>187100.34592089683</v>
      </c>
      <c r="T3">
        <f t="shared" si="7"/>
        <v>4856507.1605419246</v>
      </c>
      <c r="U3">
        <f t="shared" si="8"/>
        <v>3.1158170281079732E-5</v>
      </c>
      <c r="V3">
        <f>I$13*((U$1*J3)+(U$2*J2)+(U$3*J1))+$I$4</f>
        <v>5.854099577075095</v>
      </c>
    </row>
    <row r="4" spans="1:22" x14ac:dyDescent="0.5">
      <c r="A4">
        <v>785.46099853515625</v>
      </c>
      <c r="B4">
        <v>55.25</v>
      </c>
      <c r="D4">
        <v>787.34600830078125</v>
      </c>
      <c r="E4">
        <v>78480</v>
      </c>
      <c r="F4" s="5" t="s">
        <v>26</v>
      </c>
      <c r="G4" s="6">
        <v>789.53961181640625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0.33369943954309339</v>
      </c>
      <c r="M4">
        <f>I$7*((L$1*J4)+(L$2*J3)+(L$3*J2)+(L$4*J1)) + $I$4</f>
        <v>14258.834457206016</v>
      </c>
      <c r="N4">
        <f t="shared" si="2"/>
        <v>0.23982126313340885</v>
      </c>
      <c r="O4">
        <f>I$10*((N$1*J4)+(N$2*J3)+(N$3*J2)+(N$4*J1)) + $I$4</f>
        <v>63663.184223027827</v>
      </c>
      <c r="P4">
        <f t="shared" si="3"/>
        <v>77977.656820334145</v>
      </c>
      <c r="Q4">
        <f t="shared" si="4"/>
        <v>-502.34317966585513</v>
      </c>
      <c r="R4">
        <f t="shared" si="5"/>
        <v>252348.67015680161</v>
      </c>
      <c r="S4">
        <f t="shared" si="6"/>
        <v>252348.67015680161</v>
      </c>
      <c r="T4">
        <f t="shared" si="7"/>
        <v>11226636.392902793</v>
      </c>
      <c r="U4">
        <f t="shared" si="8"/>
        <v>2.8642951224021741E-4</v>
      </c>
      <c r="V4">
        <f>I$13*((U$1*J4)+(U$2*J3)+(U$3*J2)+(U$4*J1))+$I$4</f>
        <v>55.638140100305762</v>
      </c>
    </row>
    <row r="5" spans="1:22" ht="14.7" thickBot="1" x14ac:dyDescent="0.55000000000000004">
      <c r="A5">
        <v>785.4730224609375</v>
      </c>
      <c r="B5">
        <v>82.5</v>
      </c>
      <c r="D5">
        <v>787.8480224609375</v>
      </c>
      <c r="E5">
        <v>94280</v>
      </c>
      <c r="F5" s="9" t="s">
        <v>27</v>
      </c>
      <c r="G5" s="10">
        <f>($G$4-1.00794)*$G$6</f>
        <v>1577.0633436328126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0.31940877900872133</v>
      </c>
      <c r="M5">
        <f>I$7*((L$1*J5)+(L$2*J4)+(L$3*J3)+(L$4*J2)+(L$5*J1)) + $I$4</f>
        <v>19105.837845749938</v>
      </c>
      <c r="N5">
        <f t="shared" si="2"/>
        <v>0.22169337096104333</v>
      </c>
      <c r="O5">
        <f>I$10*((N$1*J5)+(N$2*J4)+(N$3*J3)+(N$4*J2)+(N$5*J1)) + $I$4</f>
        <v>75351.442676948383</v>
      </c>
      <c r="P5">
        <f t="shared" si="3"/>
        <v>94821.990455658961</v>
      </c>
      <c r="Q5">
        <f t="shared" si="4"/>
        <v>541.99045565896085</v>
      </c>
      <c r="R5">
        <f t="shared" si="5"/>
        <v>293753.65402540803</v>
      </c>
      <c r="S5">
        <f t="shared" si="6"/>
        <v>293753.65402540803</v>
      </c>
      <c r="T5">
        <f t="shared" si="7"/>
        <v>15052496.564233428</v>
      </c>
      <c r="U5">
        <f t="shared" si="8"/>
        <v>1.8047905848080246E-3</v>
      </c>
      <c r="V5">
        <f>I$13*((U$1*J5)+(U$2*J4)+(U$3*J3)+(U$4*J2)+(U$5*J1))+$I$4</f>
        <v>364.70993296064682</v>
      </c>
    </row>
    <row r="6" spans="1:22" ht="14.7" thickTop="1" x14ac:dyDescent="0.5">
      <c r="A6">
        <v>785.4849853515625</v>
      </c>
      <c r="B6">
        <v>72.5</v>
      </c>
      <c r="D6">
        <v>788.35101318359375</v>
      </c>
      <c r="E6">
        <v>85420</v>
      </c>
      <c r="F6" t="s">
        <v>28</v>
      </c>
      <c r="G6">
        <v>2</v>
      </c>
      <c r="H6" t="s">
        <v>434</v>
      </c>
      <c r="I6">
        <f>SUM(S1:S30)</f>
        <v>14008199.53387188</v>
      </c>
      <c r="J6">
        <f>'hidden params'!J6</f>
        <v>8.0089009138998458E-3</v>
      </c>
      <c r="K6">
        <f t="shared" si="0"/>
        <v>5</v>
      </c>
      <c r="L6">
        <f t="shared" si="1"/>
        <v>0.12229205295123803</v>
      </c>
      <c r="M6">
        <f>I$7*((L$1*J6)+(L$2*J5)+(L$3*J4)+(L$4*J3)+(L$5*J2)+(L$6*J1)) + $I$4</f>
        <v>15286.878732149895</v>
      </c>
      <c r="N6">
        <f t="shared" si="2"/>
        <v>0.14870315816552337</v>
      </c>
      <c r="O6">
        <f>I$10*((N$1*J6)+(N$2*J5)+(N$3*J4)+(N$4*J3)+(N$5*J2)+(N$6*J1)) + $I$4</f>
        <v>67687.033210731199</v>
      </c>
      <c r="P6">
        <f t="shared" si="3"/>
        <v>84720.360836950014</v>
      </c>
      <c r="Q6">
        <f t="shared" si="4"/>
        <v>-699.63916304998565</v>
      </c>
      <c r="R6">
        <f t="shared" si="5"/>
        <v>489494.95847328444</v>
      </c>
      <c r="S6">
        <f t="shared" si="6"/>
        <v>489494.95847328444</v>
      </c>
      <c r="T6">
        <f t="shared" si="7"/>
        <v>12051426.336905101</v>
      </c>
      <c r="U6">
        <f t="shared" si="8"/>
        <v>8.2405572839588017E-3</v>
      </c>
      <c r="V6">
        <f>I$13*((U$1*J6)+(U$2*J5)+(U$3*J4)+(U$4*J3)+(U$5*J2)+(U$6*J1))+$I$4</f>
        <v>1746.4488940689193</v>
      </c>
    </row>
    <row r="7" spans="1:22" x14ac:dyDescent="0.5">
      <c r="A7">
        <v>785.49700927734375</v>
      </c>
      <c r="B7">
        <v>33.75</v>
      </c>
      <c r="D7">
        <v>788.85400390625</v>
      </c>
      <c r="E7">
        <v>61260</v>
      </c>
      <c r="F7" t="s">
        <v>29</v>
      </c>
      <c r="G7" s="11">
        <v>0.10000000149011612</v>
      </c>
      <c r="H7" s="21" t="s">
        <v>435</v>
      </c>
      <c r="I7" s="21">
        <v>29022.847870999496</v>
      </c>
      <c r="J7">
        <f>'hidden params'!J7</f>
        <v>1.6289556013377802E-3</v>
      </c>
      <c r="K7">
        <f t="shared" si="0"/>
        <v>6</v>
      </c>
      <c r="L7">
        <f t="shared" si="1"/>
        <v>4.3738234109148897E-9</v>
      </c>
      <c r="M7">
        <f>I$7*((L$1*J7)+(L$2*J6)+(L$3*J5)+(L$4*J4)+(L$5*J3)+(L$6*J2)+(L$7*J1)) + $I$4</f>
        <v>7709.1348237433458</v>
      </c>
      <c r="N7">
        <f t="shared" si="2"/>
        <v>7.4598470792521604E-2</v>
      </c>
      <c r="O7">
        <f>I$10*((N$1*J7)+(N$2*J6)+(N$3*J5)+(N$4*J4)+(N$5*J3)+(N$6*J2)+(N$7*J1)) + $I$4</f>
        <v>48090.402103418775</v>
      </c>
      <c r="P7">
        <f t="shared" si="3"/>
        <v>62111.584672556492</v>
      </c>
      <c r="Q7">
        <f t="shared" si="4"/>
        <v>851.58467255649157</v>
      </c>
      <c r="R7">
        <f t="shared" si="5"/>
        <v>725196.45453314693</v>
      </c>
      <c r="S7">
        <f t="shared" si="6"/>
        <v>725196.45453314693</v>
      </c>
      <c r="T7">
        <f t="shared" si="7"/>
        <v>6081381.8723630412</v>
      </c>
      <c r="U7">
        <f t="shared" si="8"/>
        <v>2.8093953864412258E-2</v>
      </c>
      <c r="V7">
        <f>I$13*((U$1*J7)+(U$2*J6)+(U$3*J5)+(U$4*J4)+(U$5*J3)+(U$6*J2)+(U$7*J1))+$I$4</f>
        <v>6312.0477453943649</v>
      </c>
    </row>
    <row r="8" spans="1:22" x14ac:dyDescent="0.5">
      <c r="A8">
        <v>785.510009765625</v>
      </c>
      <c r="B8">
        <v>12.25</v>
      </c>
      <c r="D8">
        <v>789.35601806640625</v>
      </c>
      <c r="E8">
        <v>48680</v>
      </c>
      <c r="F8" t="s">
        <v>30</v>
      </c>
      <c r="G8" s="11">
        <v>1.9999999552965164E-2</v>
      </c>
      <c r="H8" s="21" t="s">
        <v>436</v>
      </c>
      <c r="I8" s="21">
        <v>0.65687031417878261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2867.4605622673948</v>
      </c>
      <c r="N8">
        <f t="shared" si="2"/>
        <v>2.8412650441717997E-2</v>
      </c>
      <c r="O8">
        <f>I$10*((N$1*J8)+(N$2*J7)+(N$3*J6)+(N$4*J5)+(N$5*J4)+(N$6*J3)+(N$7*J2)+(N$8*J1)) + $I$4</f>
        <v>27827.673103698384</v>
      </c>
      <c r="P8">
        <f t="shared" si="3"/>
        <v>48236.536305761096</v>
      </c>
      <c r="Q8">
        <f t="shared" si="4"/>
        <v>-443.46369423890428</v>
      </c>
      <c r="R8">
        <f t="shared" si="5"/>
        <v>196660.04810801637</v>
      </c>
      <c r="S8">
        <f t="shared" si="6"/>
        <v>196660.04810801637</v>
      </c>
      <c r="T8">
        <f t="shared" si="7"/>
        <v>2263447.251393849</v>
      </c>
      <c r="U8">
        <f t="shared" si="8"/>
        <v>7.2567007968149327E-2</v>
      </c>
      <c r="V8">
        <f>I$13*((U$1*J8)+(U$2*J7)+(U$3*J6)+(U$4*J5)+(U$5*J4)+(U$6*J3)+(U$7*J2)+(U$8*J1))+$I$4</f>
        <v>17541.40263979532</v>
      </c>
    </row>
    <row r="9" spans="1:22" x14ac:dyDescent="0.5">
      <c r="A9">
        <v>785.52197265625</v>
      </c>
      <c r="B9">
        <v>9.5</v>
      </c>
      <c r="D9">
        <v>789.8590087890625</v>
      </c>
      <c r="E9">
        <v>52110</v>
      </c>
      <c r="F9" t="s">
        <v>31</v>
      </c>
      <c r="G9">
        <v>6</v>
      </c>
      <c r="H9" t="s">
        <v>442</v>
      </c>
      <c r="I9">
        <f>I3*I8</f>
        <v>3.2843516445269225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853.85806405460858</v>
      </c>
      <c r="N9">
        <f t="shared" si="2"/>
        <v>8.2477673018624721E-3</v>
      </c>
      <c r="O9">
        <f>I$10*((N$1*J9)+(N$2*J8)+(N$3*J7)+(N$4*J6)+(N$5*J5)+(N$6*J4)+(N$7*J3)+(N$8*J2)+(N$9*J1)) + $I$4</f>
        <v>13413.341638033611</v>
      </c>
      <c r="P9">
        <f t="shared" si="3"/>
        <v>52103.118724050961</v>
      </c>
      <c r="Q9">
        <f t="shared" si="4"/>
        <v>-6.8812759490392637</v>
      </c>
      <c r="R9">
        <f t="shared" si="5"/>
        <v>47.351958686826215</v>
      </c>
      <c r="S9">
        <f t="shared" si="6"/>
        <v>47.351958686826215</v>
      </c>
      <c r="T9">
        <f t="shared" si="7"/>
        <v>674427.484120721</v>
      </c>
      <c r="U9">
        <f t="shared" si="8"/>
        <v>0.14247428026207151</v>
      </c>
      <c r="V9">
        <f>I$13*((U$1*J9)+(U$2*J8)+(U$3*J7)+(U$4*J6)+(U$5*J5)+(U$6*J4)+(U$7*J3)+(U$8*J2)+(U$9*J1))+$I$4</f>
        <v>37835.919021962742</v>
      </c>
    </row>
    <row r="10" spans="1:22" x14ac:dyDescent="0.5">
      <c r="A10">
        <v>785.53399658203125</v>
      </c>
      <c r="B10">
        <v>8.75</v>
      </c>
      <c r="D10">
        <v>790.36199951171875</v>
      </c>
      <c r="E10">
        <v>70290</v>
      </c>
      <c r="F10" s="2" t="s">
        <v>22</v>
      </c>
      <c r="G10">
        <v>786.07720947265625</v>
      </c>
      <c r="H10" s="22" t="s">
        <v>450</v>
      </c>
      <c r="I10" s="22">
        <v>153319.0083879242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214.04006887450095</v>
      </c>
      <c r="N10">
        <f t="shared" si="2"/>
        <v>1.813078784807787E-3</v>
      </c>
      <c r="O10">
        <f>I$10*((N1*J$10)+(N2*J$9)+(N3*J$8)+(N4*J$7)+(N5*J$6)+(N6*J$5)+(N7*J$4)+(N8*J$3)+(N9*J$2)+(N10*J$1)) + $I$4</f>
        <v>5485.7803443475941</v>
      </c>
      <c r="P10">
        <f t="shared" si="3"/>
        <v>69202.429407713236</v>
      </c>
      <c r="Q10">
        <f t="shared" si="4"/>
        <v>-1087.5705922867637</v>
      </c>
      <c r="R10">
        <f t="shared" si="5"/>
        <v>1182809.7932069821</v>
      </c>
      <c r="S10">
        <f t="shared" si="6"/>
        <v>1182809.7932069821</v>
      </c>
      <c r="T10">
        <f t="shared" si="7"/>
        <v>169169.13681127658</v>
      </c>
      <c r="U10">
        <f t="shared" si="8"/>
        <v>0.21105957589197763</v>
      </c>
      <c r="V10">
        <f>I$13*((U1*J$10)+(U2*J$9)+(U3*J$8)+(U4*J$7)+(U5*J$6)+(U6*J$5)+(U7*J$4)+(U8*J$3)+(U9*J$2)+(U10*J$1)) + $I$4</f>
        <v>63502.608994491144</v>
      </c>
    </row>
    <row r="11" spans="1:22" x14ac:dyDescent="0.5">
      <c r="A11">
        <v>785.5460205078125</v>
      </c>
      <c r="B11">
        <v>17.5</v>
      </c>
      <c r="D11">
        <v>790.86602783203125</v>
      </c>
      <c r="E11">
        <v>82530</v>
      </c>
      <c r="F11" s="2" t="s">
        <v>32</v>
      </c>
      <c r="G11">
        <v>793.21075439453125</v>
      </c>
      <c r="H11" s="22" t="s">
        <v>451</v>
      </c>
      <c r="I11" s="22">
        <v>0.25586420677955513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46.656593412657692</v>
      </c>
      <c r="N11">
        <f t="shared" si="2"/>
        <v>2.9636564194430163E-4</v>
      </c>
      <c r="O11">
        <f>I$10*((N1*J$11)+(N2*J$10)+(N3*J$9)+(N4*J$8)+(N5*J$10)+(N6*J$6)+(N7*J$5)+(N8*J$4)+(N9*J$3)+(N10*J$2)+(N11*J$1)) + $I$4</f>
        <v>1878.841287086336</v>
      </c>
      <c r="P11">
        <f t="shared" si="3"/>
        <v>84617.695212723615</v>
      </c>
      <c r="Q11">
        <f t="shared" si="4"/>
        <v>2087.6952127236145</v>
      </c>
      <c r="R11">
        <f t="shared" si="5"/>
        <v>4358471.3012290979</v>
      </c>
      <c r="S11">
        <f t="shared" si="6"/>
        <v>4358471.3012290979</v>
      </c>
      <c r="T11">
        <f t="shared" si="7"/>
        <v>36899.114704442705</v>
      </c>
      <c r="U11">
        <f t="shared" si="8"/>
        <v>0.23128302518032934</v>
      </c>
      <c r="V11">
        <f>I$13*((U1*J$11)+(U2*J$10)+(U3*J$9)+(U4*J$8)+(U5*J$10)+(U6*J$6)+(U7*J$5)+(U8*J$4)+(U9*J$3)+(U10*J$2)+(U11*J$1)) + $I$4</f>
        <v>82692.197332224619</v>
      </c>
    </row>
    <row r="12" spans="1:22" x14ac:dyDescent="0.5">
      <c r="A12">
        <v>785.55902099609375</v>
      </c>
      <c r="B12">
        <v>35.5</v>
      </c>
      <c r="D12">
        <v>791.3690185546875</v>
      </c>
      <c r="E12">
        <v>85010</v>
      </c>
      <c r="F12" t="s">
        <v>33</v>
      </c>
      <c r="G12" t="s">
        <v>34</v>
      </c>
      <c r="H12" t="s">
        <v>455</v>
      </c>
      <c r="I12">
        <f>I11*I22</f>
        <v>3.5191413411881478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9.0449284756506039</v>
      </c>
      <c r="N12">
        <f t="shared" si="2"/>
        <v>3.4776031024476222E-5</v>
      </c>
      <c r="O12">
        <f>I$10*((N1*J$12)+(N2*J$11)+(N3*J$10)+(N4*J$9)+(N5*J$8)+(N6*J$10)+(N7*J$6)+(N8*J$5)+(N9*J$4)+(N10*J$3)+(N11*J$2)+(N12*J$1)) + $I$4</f>
        <v>559.01397451812045</v>
      </c>
      <c r="P12">
        <f t="shared" si="3"/>
        <v>83525.456514501799</v>
      </c>
      <c r="Q12">
        <f t="shared" si="4"/>
        <v>-1484.5434854982013</v>
      </c>
      <c r="R12">
        <f t="shared" si="5"/>
        <v>2203869.3603351484</v>
      </c>
      <c r="S12">
        <f t="shared" si="6"/>
        <v>2203869.3603351484</v>
      </c>
      <c r="T12">
        <f t="shared" si="7"/>
        <v>7157.8761706729638</v>
      </c>
      <c r="U12">
        <f t="shared" si="8"/>
        <v>0.18048252211361024</v>
      </c>
      <c r="V12">
        <f>I$13*((U1*J$12)+(U2*J$11)+(U3*J$10)+(U4*J$9)+(U5*J$8)+(U6*J$10)+(U7*J$6)+(U8*J$5)+(U9*J$4)+(U10*J$3)+(U11*J$2)+(U12*J$1)) + $I$4</f>
        <v>82957.39761150803</v>
      </c>
    </row>
    <row r="13" spans="1:22" x14ac:dyDescent="0.5">
      <c r="A13">
        <v>785.57098388671875</v>
      </c>
      <c r="B13">
        <v>49.75</v>
      </c>
      <c r="D13">
        <v>791.87298583984375</v>
      </c>
      <c r="E13">
        <v>63460</v>
      </c>
      <c r="F13">
        <v>9428</v>
      </c>
      <c r="H13" s="23" t="s">
        <v>511</v>
      </c>
      <c r="I13" s="23">
        <v>178186.9550926263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1.5851059693956986</v>
      </c>
      <c r="N13">
        <f t="shared" si="2"/>
        <v>2.7441688242836043E-6</v>
      </c>
      <c r="O13">
        <f>I$10*((N1*J$13)+(N2*J$12)+(N3*J$11)+(N4*J$10)+(N5*J$9)+(N6*J$8)+(N7*J$10)+(N8*J$6)+(N9*J$5)+(N10*J$4)+(N11*J$3)+(N12*J$2)+(N13*J$1)) + $I$4</f>
        <v>144.02463904424562</v>
      </c>
      <c r="P13">
        <f t="shared" si="3"/>
        <v>63688.849398026912</v>
      </c>
      <c r="Q13">
        <f t="shared" si="4"/>
        <v>228.84939802691224</v>
      </c>
      <c r="R13">
        <f t="shared" si="5"/>
        <v>52372.046977280101</v>
      </c>
      <c r="S13">
        <f t="shared" si="6"/>
        <v>52372.046977280101</v>
      </c>
      <c r="T13">
        <f t="shared" si="7"/>
        <v>1255.2025968579319</v>
      </c>
      <c r="U13">
        <f t="shared" si="8"/>
        <v>9.3393547809878394E-2</v>
      </c>
      <c r="V13">
        <f>I$13*((U1*J$13)+(U2*J$12)+(U3*J$11)+(U4*J$10)+(U5*J$9)+(U6*J$8)+(U7*J$10)+(U8*J$6)+(U9*J$5)+(U10*J$4)+(U11*J$3)+(U12*J$2)+(U13*J$1)) + $I$4</f>
        <v>63543.239653013268</v>
      </c>
    </row>
    <row r="14" spans="1:22" x14ac:dyDescent="0.5">
      <c r="A14">
        <v>785.5830078125</v>
      </c>
      <c r="B14">
        <v>52.75</v>
      </c>
      <c r="D14">
        <v>792.37701416015625</v>
      </c>
      <c r="E14">
        <v>37410</v>
      </c>
      <c r="F14">
        <v>9428</v>
      </c>
      <c r="H14" s="23" t="s">
        <v>512</v>
      </c>
      <c r="I14" s="23">
        <v>0.7036420684027348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0.25422553561371103</v>
      </c>
      <c r="N14">
        <f t="shared" si="2"/>
        <v>1.2730337806432483E-7</v>
      </c>
      <c r="O14">
        <f>I$10*((N1*J$14)+(N2*J$13)+(N3*J$12)+(N4*J$11)+(N5*J$10)+(N6*J$9)+(N7*J$8)+(N8*J$10)+(N9*J$6)+(N10*J$5)+(N11*J$4)+(N12*J$3)+(N13*J$2)+(N14*J$1)) + $I$4</f>
        <v>32.632358759231671</v>
      </c>
      <c r="P14">
        <f t="shared" si="3"/>
        <v>36984.533690608099</v>
      </c>
      <c r="Q14">
        <f t="shared" si="4"/>
        <v>-425.46630939190072</v>
      </c>
      <c r="R14">
        <f t="shared" si="5"/>
        <v>181021.58042756459</v>
      </c>
      <c r="S14">
        <f t="shared" si="6"/>
        <v>181021.58042756459</v>
      </c>
      <c r="T14">
        <f t="shared" si="7"/>
        <v>201.44247083285882</v>
      </c>
      <c r="U14">
        <f t="shared" si="8"/>
        <v>2.7553198129595363E-2</v>
      </c>
      <c r="V14">
        <f>I$13*((U1*J$14)+(U2*J$13)+(U3*J$12)+(U4*J$11)+(U5*J$10)+(U6*J$9)+(U7*J$8)+(U8*J$10)+(U9*J$6)+(U10*J$5)+(U11*J$4)+(U12*J$3)+(U13*J$2)+(U14*J$1)) + $I$4</f>
        <v>36951.647106313256</v>
      </c>
    </row>
    <row r="15" spans="1:22" x14ac:dyDescent="0.5">
      <c r="A15">
        <v>785.594970703125</v>
      </c>
      <c r="B15">
        <v>41.75</v>
      </c>
      <c r="D15">
        <v>792.8809814453125</v>
      </c>
      <c r="E15">
        <v>15750</v>
      </c>
      <c r="H15" t="s">
        <v>510</v>
      </c>
      <c r="I15">
        <f>I14*I23</f>
        <v>9.5803241802514201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3.7673870999245351E-2</v>
      </c>
      <c r="N15">
        <f t="shared" si="2"/>
        <v>2.3572568348588485E-9</v>
      </c>
      <c r="O15">
        <f>I$10*((N1*J$15)+(N2*J$14)+(N3*J$13)+(N4*J$12)+(N5*J$11)+(N6*J$10)+(N7*J$9)+(N8*J$8)+(N9*J$10)+(N10*J$6)+(N11*J$5)+(N12*J$4)+(N13*J$3)+(N14*J$2)+(N15*J$1)) + $I$4</f>
        <v>6.7132316004646633</v>
      </c>
      <c r="P15">
        <f t="shared" si="3"/>
        <v>16442.365380573257</v>
      </c>
      <c r="Q15">
        <f t="shared" si="4"/>
        <v>692.36538057325743</v>
      </c>
      <c r="R15">
        <f t="shared" si="5"/>
        <v>479369.8202163516</v>
      </c>
      <c r="S15">
        <f t="shared" si="6"/>
        <v>479369.8202163516</v>
      </c>
      <c r="T15">
        <f t="shared" si="7"/>
        <v>29.870895812725749</v>
      </c>
      <c r="U15">
        <f t="shared" si="8"/>
        <v>2.8753620954898376E-3</v>
      </c>
      <c r="V15">
        <f>I$13*((U1*J$15)+(U2*J$14)+(U3*J$13)+(U4*J$12)+(U5*J$11)+(U6*J$10)+(U7*J$9)+(U8*J$8)+(U9*J$10)+(U10*J$6)+(U11*J$5)+(U12*J$4)+(U13*J$3)+(U14*J$2)+(U15*J$1)) + $I$4</f>
        <v>16435.614475101793</v>
      </c>
    </row>
    <row r="16" spans="1:22" x14ac:dyDescent="0.5">
      <c r="A16">
        <v>785.60699462890625</v>
      </c>
      <c r="B16">
        <v>22</v>
      </c>
      <c r="D16">
        <v>793.385009765625</v>
      </c>
      <c r="E16">
        <v>6087</v>
      </c>
      <c r="F16">
        <v>15939716.131177515</v>
      </c>
      <c r="H16" t="s">
        <v>452</v>
      </c>
      <c r="I16">
        <f>I7/(I7+I10+I13)</f>
        <v>8.0500772635059795E-2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5.197160388665651E-3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1.3140360748154618</v>
      </c>
      <c r="P16">
        <f t="shared" si="3"/>
        <v>5788.0274142486578</v>
      </c>
      <c r="Q16">
        <f t="shared" si="4"/>
        <v>-298.97258575134219</v>
      </c>
      <c r="R16">
        <f t="shared" si="5"/>
        <v>89384.607030843661</v>
      </c>
      <c r="S16">
        <f t="shared" si="6"/>
        <v>89384.607030843661</v>
      </c>
      <c r="T16">
        <f t="shared" si="7"/>
        <v>4.1233491457150171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5786.7081810134541</v>
      </c>
    </row>
    <row r="17" spans="1:22" x14ac:dyDescent="0.5">
      <c r="A17">
        <v>785.6199951171875</v>
      </c>
      <c r="B17">
        <v>17.25</v>
      </c>
      <c r="D17">
        <f>D16 + (1/$G$6)</f>
        <v>793.885009765625</v>
      </c>
      <c r="E17">
        <v>0</v>
      </c>
      <c r="F17">
        <v>15871145.556974852</v>
      </c>
      <c r="H17" t="s">
        <v>453</v>
      </c>
      <c r="I17">
        <f>I10/(I10+I7+I13)</f>
        <v>0.42526145916927433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6.7012452300485581E-4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0.25298891948775026</v>
      </c>
      <c r="P17">
        <f t="shared" si="3"/>
        <v>1654.9256989914202</v>
      </c>
      <c r="Q17">
        <f t="shared" si="4"/>
        <v>1654.9256989914202</v>
      </c>
      <c r="R17">
        <f t="shared" si="5"/>
        <v>2738779.0691822409</v>
      </c>
      <c r="S17">
        <f t="shared" si="6"/>
        <v>2738779.0691822409</v>
      </c>
      <c r="T17">
        <f t="shared" si="7"/>
        <v>0.53200181348989473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1654.6720399474095</v>
      </c>
    </row>
    <row r="18" spans="1:22" x14ac:dyDescent="0.5">
      <c r="A18">
        <v>785.63201904296875</v>
      </c>
      <c r="B18">
        <v>28</v>
      </c>
      <c r="D18">
        <f>D17 + (1/$G$6)</f>
        <v>794.385009765625</v>
      </c>
      <c r="E18">
        <v>0</v>
      </c>
      <c r="F18">
        <v>17659302.119475216</v>
      </c>
      <c r="H18" t="s">
        <v>508</v>
      </c>
      <c r="I18">
        <f>I13/(I13+I10+I7)</f>
        <v>0.49423776819566584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7.9251941364028643E-5</v>
      </c>
      <c r="N18">
        <f t="shared" si="2"/>
        <v>0</v>
      </c>
      <c r="O18">
        <f t="shared" si="10"/>
        <v>4.7306248890139985E-2</v>
      </c>
      <c r="P18">
        <f t="shared" si="3"/>
        <v>381.87044363089927</v>
      </c>
      <c r="Q18">
        <f t="shared" si="4"/>
        <v>381.87044363089927</v>
      </c>
      <c r="R18">
        <f t="shared" si="5"/>
        <v>145825.03571885981</v>
      </c>
      <c r="S18">
        <f t="shared" si="6"/>
        <v>145825.03571885981</v>
      </c>
      <c r="T18">
        <f t="shared" si="7"/>
        <v>6.2956554214408628E-2</v>
      </c>
      <c r="U18">
        <f t="shared" si="8"/>
        <v>0</v>
      </c>
      <c r="V18">
        <f t="shared" si="11"/>
        <v>381.82305813006775</v>
      </c>
    </row>
    <row r="19" spans="1:22" x14ac:dyDescent="0.5">
      <c r="A19">
        <v>785.64398193359375</v>
      </c>
      <c r="B19">
        <v>36.5</v>
      </c>
      <c r="D19">
        <f>D18 + (1/$G$6)</f>
        <v>794.885009765625</v>
      </c>
      <c r="E19">
        <v>0</v>
      </c>
      <c r="H19" t="s">
        <v>441</v>
      </c>
      <c r="I19">
        <v>80.505113331187857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7.1053367933568638E-6</v>
      </c>
      <c r="N19">
        <f t="shared" si="2"/>
        <v>0</v>
      </c>
      <c r="O19">
        <f t="shared" si="10"/>
        <v>8.2329591206841603E-3</v>
      </c>
      <c r="P19">
        <f t="shared" si="3"/>
        <v>68.99776890782492</v>
      </c>
      <c r="Q19">
        <f t="shared" si="4"/>
        <v>68.99776890782492</v>
      </c>
      <c r="R19">
        <f t="shared" si="5"/>
        <v>4760.6921142576111</v>
      </c>
      <c r="S19">
        <f t="shared" si="6"/>
        <v>4760.6921142576111</v>
      </c>
      <c r="T19">
        <f t="shared" si="7"/>
        <v>5.6479257063755256E-3</v>
      </c>
      <c r="U19">
        <f t="shared" si="8"/>
        <v>0</v>
      </c>
      <c r="V19">
        <f t="shared" si="11"/>
        <v>68.989528843367438</v>
      </c>
    </row>
    <row r="20" spans="1:22" x14ac:dyDescent="0.5">
      <c r="A20">
        <v>785.656005859375</v>
      </c>
      <c r="B20">
        <v>58.75</v>
      </c>
      <c r="E20">
        <v>0</v>
      </c>
      <c r="F20">
        <v>0.35955896461394315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2.541250896097193E-13</v>
      </c>
      <c r="N20">
        <f t="shared" si="2"/>
        <v>0</v>
      </c>
      <c r="O20">
        <f t="shared" si="10"/>
        <v>1.293800559157012E-3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11.003631117337745</v>
      </c>
    </row>
    <row r="21" spans="1:22" x14ac:dyDescent="0.5">
      <c r="A21">
        <v>785.66900634765625</v>
      </c>
      <c r="B21">
        <v>69</v>
      </c>
      <c r="E21">
        <v>0</v>
      </c>
      <c r="F21">
        <v>0.69658364834940967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1.8294022256585868E-4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2.5652358270445119</v>
      </c>
    </row>
    <row r="22" spans="1:22" x14ac:dyDescent="0.5">
      <c r="A22">
        <v>785.6810302734375</v>
      </c>
      <c r="B22">
        <v>44.5</v>
      </c>
      <c r="E22">
        <v>0</v>
      </c>
      <c r="F22">
        <v>179936.24436171399</v>
      </c>
      <c r="H22" s="22" t="s">
        <v>454</v>
      </c>
      <c r="I22" s="22">
        <v>13.753941535949707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2.3402805155673806E-5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0.55724757292594829</v>
      </c>
    </row>
    <row r="23" spans="1:22" x14ac:dyDescent="0.5">
      <c r="A23">
        <v>785.6929931640625</v>
      </c>
      <c r="B23">
        <v>55.5</v>
      </c>
      <c r="E23">
        <v>0</v>
      </c>
      <c r="F23">
        <v>9.557059879840784</v>
      </c>
      <c r="H23" s="23" t="s">
        <v>509</v>
      </c>
      <c r="I23" s="23">
        <v>13.615337414374222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2.6791489792881604E-6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8.4528238183705293E-2</v>
      </c>
    </row>
    <row r="24" spans="1:22" x14ac:dyDescent="0.5">
      <c r="A24">
        <v>785.70501708984375</v>
      </c>
      <c r="B24">
        <v>82.75</v>
      </c>
      <c r="E24">
        <v>0</v>
      </c>
      <c r="F24">
        <v>13.717155395478395</v>
      </c>
      <c r="H24" t="s">
        <v>443</v>
      </c>
      <c r="I24">
        <v>22915962941.961021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2.6372868052592622E-7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1.1931093308486124E-2</v>
      </c>
    </row>
    <row r="25" spans="1:22" x14ac:dyDescent="0.5">
      <c r="A25">
        <v>785.718017578125</v>
      </c>
      <c r="B25">
        <v>81.25</v>
      </c>
      <c r="E25">
        <v>0</v>
      </c>
      <c r="H25" t="s">
        <v>449</v>
      </c>
      <c r="I25">
        <v>16336544313.747665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2.0955761515540945E-8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1.5691082875933689E-3</v>
      </c>
    </row>
    <row r="26" spans="1:22" x14ac:dyDescent="0.5">
      <c r="A26">
        <v>785.72998046875</v>
      </c>
      <c r="B26">
        <v>72.25</v>
      </c>
      <c r="E26">
        <v>0</v>
      </c>
      <c r="H26" t="s">
        <v>507</v>
      </c>
      <c r="I26">
        <v>16561674.993470451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1.2261603086670718E-9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1.8832452000113839E-4</v>
      </c>
    </row>
    <row r="27" spans="1:22" x14ac:dyDescent="0.5">
      <c r="A27">
        <v>785.74200439453125</v>
      </c>
      <c r="B27">
        <v>53</v>
      </c>
      <c r="E27">
        <v>0</v>
      </c>
      <c r="H27" t="s">
        <v>470</v>
      </c>
      <c r="I27">
        <f xml:space="preserve"> 1 + 1.5*EXP(-(I22 * 0.000239 * I19))</f>
        <v>2.1512281642622524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4.5253785756709722E-11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1.8590083414243767E-5</v>
      </c>
    </row>
    <row r="28" spans="1:22" x14ac:dyDescent="0.5">
      <c r="A28">
        <v>785.7540283203125</v>
      </c>
      <c r="B28">
        <v>69.5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2.2210579471178624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7.2351773309643559E-13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1.0256867009025981E-6</v>
      </c>
    </row>
    <row r="29" spans="1:22" x14ac:dyDescent="0.5">
      <c r="A29">
        <v>785.76702880859375</v>
      </c>
      <c r="B29">
        <v>158.69999694824219</v>
      </c>
      <c r="H29" t="s">
        <v>471</v>
      </c>
      <c r="I29">
        <f>(I25-I26)/I26</f>
        <v>985.4065271289561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352.70001220703125</v>
      </c>
      <c r="H30" t="s">
        <v>513</v>
      </c>
      <c r="I30">
        <f>(I26-I6)/I6</f>
        <v>0.1822843437819584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669.20001220703125</v>
      </c>
      <c r="H31" t="s">
        <v>472</v>
      </c>
      <c r="I31">
        <f>(0.25* 0.0058*I22*I19)*EXP(-((I17-0.5)^2)/(2*((0.174318)^2)))</f>
        <v>1.4645409965245377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1134</v>
      </c>
      <c r="H32" t="s">
        <v>495</v>
      </c>
      <c r="I32">
        <f xml:space="preserve"> 1/ (0.01 * $R$69)</f>
        <v>0.37205962841062729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1817</v>
      </c>
      <c r="F33">
        <v>3405</v>
      </c>
      <c r="H33" t="s">
        <v>496</v>
      </c>
      <c r="I33">
        <f xml:space="preserve"> 1/ (0.01 * $R$72)</f>
        <v>2.1632805882436337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2742</v>
      </c>
      <c r="H34" t="s">
        <v>517</v>
      </c>
      <c r="I34">
        <f xml:space="preserve"> 1/ (0.01 * $R$75)</f>
        <v>27.942860284901855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3405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2967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1760</v>
      </c>
      <c r="G37" s="13" t="s">
        <v>458</v>
      </c>
      <c r="H37">
        <f>AVERAGE(K101:K110)</f>
        <v>2.6470733781765516</v>
      </c>
      <c r="I37" s="19">
        <f>STDEV(K101:K110)</f>
        <v>0.63028750930076705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835.70001220703125</v>
      </c>
      <c r="G38" s="13" t="s">
        <v>460</v>
      </c>
      <c r="H38">
        <f>AVERAGE(M101:M110)</f>
        <v>4.2561737080623629</v>
      </c>
      <c r="I38" s="19">
        <f>STDEV(M101:M110)</f>
        <v>0.60236255702308983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460.70001220703125</v>
      </c>
      <c r="G39" s="13" t="s">
        <v>462</v>
      </c>
      <c r="H39">
        <f>AVERAGE(O101:O110)</f>
        <v>9.6017189001072971</v>
      </c>
      <c r="I39" s="19">
        <f>STDEV(O101:O110)</f>
        <v>0.12614188660558015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304</v>
      </c>
      <c r="G40" s="13" t="s">
        <v>504</v>
      </c>
      <c r="H40">
        <f>AVERAGE(Q101:Q110)</f>
        <v>0.22535700342261383</v>
      </c>
      <c r="I40" s="19">
        <f>STDEV(Q101:Q110)</f>
        <v>0.12396683809152198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162.69999694824219</v>
      </c>
      <c r="G41" s="13" t="s">
        <v>505</v>
      </c>
      <c r="H41">
        <f>AVERAGE(R101:R110)</f>
        <v>0.28588566687452571</v>
      </c>
      <c r="I41" s="19">
        <f>STDEV(R101:R110)</f>
        <v>0.12210778271690699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90.5</v>
      </c>
      <c r="G42" s="16" t="s">
        <v>506</v>
      </c>
      <c r="H42" s="17">
        <f>AVERAGE(S101:S110)</f>
        <v>0.4887573297028604</v>
      </c>
      <c r="I42" s="20">
        <f>STDEV(S101:S110)</f>
        <v>2.6738663473245515E-2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102.80000305175781</v>
      </c>
      <c r="F43">
        <v>80.505113331187857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104.30000305175781</v>
      </c>
      <c r="F44">
        <f xml:space="preserve"> $F$51 / 2</f>
        <v>80.505113331187857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57.5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39.5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68.25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70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33.5</v>
      </c>
    </row>
    <row r="50" spans="1:16" x14ac:dyDescent="0.5">
      <c r="A50">
        <v>786.02398681640625</v>
      </c>
      <c r="B50">
        <v>18.5</v>
      </c>
      <c r="E50" t="s">
        <v>437</v>
      </c>
      <c r="F50">
        <f>MEDIAN(F54:F74)</f>
        <v>135.15000152587891</v>
      </c>
    </row>
    <row r="51" spans="1:16" x14ac:dyDescent="0.5">
      <c r="A51">
        <v>786.0360107421875</v>
      </c>
      <c r="B51">
        <v>38.75</v>
      </c>
      <c r="E51" t="s">
        <v>438</v>
      </c>
      <c r="F51">
        <f>AVERAGE(F54:F74)</f>
        <v>161.01022666237571</v>
      </c>
    </row>
    <row r="52" spans="1:16" x14ac:dyDescent="0.5">
      <c r="A52">
        <v>786.0479736328125</v>
      </c>
      <c r="B52">
        <v>56.5</v>
      </c>
      <c r="E52" t="s">
        <v>439</v>
      </c>
      <c r="F52">
        <f>SUM(E$1:E$18)</f>
        <v>844342</v>
      </c>
    </row>
    <row r="53" spans="1:16" x14ac:dyDescent="0.5">
      <c r="A53">
        <v>786.05999755859375</v>
      </c>
      <c r="B53">
        <v>68.75</v>
      </c>
      <c r="E53" t="s">
        <v>440</v>
      </c>
      <c r="F53">
        <f>ABS(F52/F50)</f>
        <v>6247.4435106707933</v>
      </c>
    </row>
    <row r="54" spans="1:16" x14ac:dyDescent="0.5">
      <c r="A54">
        <v>786.072998046875</v>
      </c>
      <c r="B54">
        <v>74.25</v>
      </c>
      <c r="F54">
        <f>AVERAGE(B1:B10)</f>
        <v>47.45</v>
      </c>
    </row>
    <row r="55" spans="1:16" x14ac:dyDescent="0.5">
      <c r="A55">
        <v>786.08502197265625</v>
      </c>
      <c r="B55">
        <v>55.25</v>
      </c>
      <c r="F55">
        <v>55.25</v>
      </c>
    </row>
    <row r="56" spans="1:16" x14ac:dyDescent="0.5">
      <c r="A56">
        <v>786.09698486328125</v>
      </c>
      <c r="B56">
        <v>32.25</v>
      </c>
      <c r="F56">
        <v>65.5</v>
      </c>
    </row>
    <row r="57" spans="1:16" x14ac:dyDescent="0.5">
      <c r="A57">
        <v>786.1090087890625</v>
      </c>
      <c r="B57">
        <v>35.25</v>
      </c>
      <c r="F57">
        <v>202</v>
      </c>
    </row>
    <row r="58" spans="1:16" x14ac:dyDescent="0.5">
      <c r="A58">
        <v>786.12200927734375</v>
      </c>
      <c r="B58">
        <v>57.5</v>
      </c>
      <c r="F58">
        <v>164.30000305175781</v>
      </c>
    </row>
    <row r="59" spans="1:16" x14ac:dyDescent="0.5">
      <c r="A59">
        <v>786.13397216796875</v>
      </c>
      <c r="B59">
        <v>67.75</v>
      </c>
      <c r="F59">
        <v>290</v>
      </c>
    </row>
    <row r="60" spans="1:16" x14ac:dyDescent="0.5">
      <c r="A60">
        <v>786.14599609375</v>
      </c>
      <c r="B60">
        <v>93.25</v>
      </c>
      <c r="F60">
        <v>172.80000305175781</v>
      </c>
    </row>
    <row r="61" spans="1:16" x14ac:dyDescent="0.5">
      <c r="A61">
        <v>786.15802001953125</v>
      </c>
      <c r="B61">
        <v>136.5</v>
      </c>
      <c r="F61">
        <v>164.80000305175781</v>
      </c>
      <c r="I61" s="23"/>
    </row>
    <row r="62" spans="1:16" x14ac:dyDescent="0.5">
      <c r="A62">
        <v>786.1710205078125</v>
      </c>
      <c r="B62">
        <v>142</v>
      </c>
      <c r="F62">
        <v>139.80000305175781</v>
      </c>
      <c r="I62" s="23"/>
    </row>
    <row r="63" spans="1:16" x14ac:dyDescent="0.5">
      <c r="A63">
        <v>786.1829833984375</v>
      </c>
      <c r="B63">
        <v>137</v>
      </c>
      <c r="F63">
        <v>255.5</v>
      </c>
      <c r="I63" s="23"/>
    </row>
    <row r="64" spans="1:16" x14ac:dyDescent="0.5">
      <c r="A64">
        <v>786.19500732421875</v>
      </c>
      <c r="B64">
        <v>152.80000305175781</v>
      </c>
      <c r="F64">
        <v>304.29998779296875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141.5</v>
      </c>
      <c r="F65">
        <v>307</v>
      </c>
      <c r="I65" t="s">
        <v>488</v>
      </c>
      <c r="L65">
        <v>0.999649282291312</v>
      </c>
      <c r="M65">
        <v>0.9986970760041709</v>
      </c>
      <c r="N65">
        <v>0.99990562757298085</v>
      </c>
      <c r="O65">
        <v>0.99929868758553519</v>
      </c>
      <c r="P65">
        <v>0.99873763765396328</v>
      </c>
    </row>
    <row r="66" spans="1:20" x14ac:dyDescent="0.5">
      <c r="A66">
        <v>786.218994140625</v>
      </c>
      <c r="B66">
        <v>96.25</v>
      </c>
      <c r="F66">
        <v>388.79998779296875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81.75</v>
      </c>
      <c r="F67">
        <v>130.5</v>
      </c>
      <c r="I67" t="s">
        <v>473</v>
      </c>
      <c r="J67">
        <v>5.000000112096723</v>
      </c>
      <c r="K67">
        <v>2.4587869508835993</v>
      </c>
      <c r="L67">
        <v>2.0335231201303974</v>
      </c>
      <c r="M67">
        <v>2.2281388519862744</v>
      </c>
      <c r="N67">
        <v>-0.478518621923892</v>
      </c>
      <c r="O67">
        <v>10.478518846117337</v>
      </c>
      <c r="P67">
        <v>6.9394797232037828E-2</v>
      </c>
      <c r="Q67" s="12" t="s">
        <v>487</v>
      </c>
      <c r="R67">
        <v>49.175737915184172</v>
      </c>
      <c r="S67">
        <v>0.87138889088392513</v>
      </c>
      <c r="T67" s="12" t="s">
        <v>487</v>
      </c>
    </row>
    <row r="68" spans="1:20" x14ac:dyDescent="0.5">
      <c r="A68">
        <v>786.2440185546875</v>
      </c>
      <c r="B68">
        <v>95</v>
      </c>
      <c r="F68">
        <v>109.69999694824219</v>
      </c>
      <c r="I68" t="s">
        <v>474</v>
      </c>
      <c r="J68">
        <v>0.65687031417878261</v>
      </c>
      <c r="K68">
        <v>0.36465672721160486</v>
      </c>
      <c r="L68">
        <v>1.8013388076003067</v>
      </c>
      <c r="M68">
        <v>2.2281388519862744</v>
      </c>
      <c r="N68">
        <v>-0.15563550735955467</v>
      </c>
      <c r="O68">
        <v>1.4693761357171198</v>
      </c>
      <c r="P68">
        <v>0.10182991209817742</v>
      </c>
      <c r="Q68" s="12" t="s">
        <v>487</v>
      </c>
      <c r="R68">
        <v>55.514265044462796</v>
      </c>
      <c r="S68">
        <v>0.9298782521810276</v>
      </c>
      <c r="T68" s="12" t="s">
        <v>487</v>
      </c>
    </row>
    <row r="69" spans="1:20" x14ac:dyDescent="0.5">
      <c r="A69">
        <v>786.2559814453125</v>
      </c>
      <c r="B69">
        <v>149.5</v>
      </c>
      <c r="F69">
        <v>111.5</v>
      </c>
      <c r="I69" t="s">
        <v>475</v>
      </c>
      <c r="J69">
        <v>29022.847870999496</v>
      </c>
      <c r="K69">
        <v>78005.904577661247</v>
      </c>
      <c r="L69">
        <v>0.37205962841062734</v>
      </c>
      <c r="M69">
        <v>2.2281388519862744</v>
      </c>
      <c r="N69">
        <v>-144785.13880282152</v>
      </c>
      <c r="O69">
        <v>202830.83454482051</v>
      </c>
      <c r="P69">
        <v>0.71761157649090257</v>
      </c>
      <c r="Q69" s="12" t="s">
        <v>487</v>
      </c>
      <c r="R69">
        <v>268.77412211365754</v>
      </c>
      <c r="S69">
        <v>0.99999963128935754</v>
      </c>
      <c r="T69" s="12" t="s">
        <v>487</v>
      </c>
    </row>
    <row r="70" spans="1:20" x14ac:dyDescent="0.5">
      <c r="A70">
        <v>786.26800537109375</v>
      </c>
      <c r="B70">
        <v>253.5</v>
      </c>
      <c r="F70">
        <v>127.80000305175781</v>
      </c>
      <c r="I70" t="s">
        <v>476</v>
      </c>
      <c r="J70">
        <v>13.753941535949707</v>
      </c>
      <c r="K70">
        <v>14.426970986086811</v>
      </c>
      <c r="L70">
        <v>0.95334921995849542</v>
      </c>
      <c r="M70">
        <v>2.2281388519862744</v>
      </c>
      <c r="N70">
        <v>-18.391353034629049</v>
      </c>
      <c r="O70">
        <v>45.899236106528463</v>
      </c>
      <c r="P70">
        <v>0.36288883953856998</v>
      </c>
      <c r="Q70" s="12" t="s">
        <v>487</v>
      </c>
      <c r="R70">
        <v>104.89335692156286</v>
      </c>
      <c r="S70">
        <v>0.99900313323387435</v>
      </c>
      <c r="T70" s="12" t="s">
        <v>487</v>
      </c>
    </row>
    <row r="71" spans="1:20" x14ac:dyDescent="0.5">
      <c r="A71">
        <v>786.281005859375</v>
      </c>
      <c r="B71">
        <v>453.5</v>
      </c>
      <c r="F71">
        <v>55.75</v>
      </c>
      <c r="I71" t="s">
        <v>477</v>
      </c>
      <c r="J71">
        <v>0.25586420677955513</v>
      </c>
      <c r="K71">
        <v>0.24550825653037511</v>
      </c>
      <c r="L71">
        <v>1.042181678105391</v>
      </c>
      <c r="M71">
        <v>2.2281388519862744</v>
      </c>
      <c r="N71">
        <v>-0.29116227807918665</v>
      </c>
      <c r="O71">
        <v>0.80289069163829685</v>
      </c>
      <c r="P71">
        <v>0.32186773994003692</v>
      </c>
      <c r="Q71" s="12" t="s">
        <v>487</v>
      </c>
      <c r="R71">
        <v>95.952560000663794</v>
      </c>
      <c r="S71">
        <v>0.99803637852853433</v>
      </c>
      <c r="T71" s="12" t="s">
        <v>487</v>
      </c>
    </row>
    <row r="72" spans="1:20" x14ac:dyDescent="0.5">
      <c r="A72">
        <v>786.29302978515625</v>
      </c>
      <c r="B72">
        <v>857.5</v>
      </c>
      <c r="F72">
        <v>58</v>
      </c>
      <c r="I72" t="s">
        <v>478</v>
      </c>
      <c r="J72">
        <v>153319.0083879242</v>
      </c>
      <c r="K72">
        <v>70873.380559663696</v>
      </c>
      <c r="L72">
        <v>2.1632805882436337</v>
      </c>
      <c r="M72">
        <v>2.2281388519862744</v>
      </c>
      <c r="N72">
        <v>-4596.7244086712017</v>
      </c>
      <c r="O72">
        <v>311234.7411845196</v>
      </c>
      <c r="P72">
        <v>5.5799615925702109E-2</v>
      </c>
      <c r="Q72" s="12" t="s">
        <v>487</v>
      </c>
      <c r="R72">
        <v>46.226088535833412</v>
      </c>
      <c r="S72">
        <v>0.83024874013074046</v>
      </c>
      <c r="T72" s="12" t="s">
        <v>487</v>
      </c>
    </row>
    <row r="73" spans="1:20" x14ac:dyDescent="0.5">
      <c r="A73">
        <v>786.30499267578125</v>
      </c>
      <c r="B73">
        <v>2056</v>
      </c>
      <c r="F73">
        <f>AVERAGE(B$794:B$804)</f>
        <v>69.454545454545453</v>
      </c>
      <c r="I73" t="s">
        <v>514</v>
      </c>
      <c r="J73">
        <v>13.615337414374222</v>
      </c>
      <c r="K73">
        <v>0.2911869447250775</v>
      </c>
      <c r="L73">
        <v>46.758062684537819</v>
      </c>
      <c r="M73">
        <v>2.2281388519862744</v>
      </c>
      <c r="N73">
        <v>12.966532469641097</v>
      </c>
      <c r="O73">
        <v>14.264142359107348</v>
      </c>
      <c r="P73">
        <v>4.8244918536611683E-13</v>
      </c>
      <c r="Q73" t="s">
        <v>481</v>
      </c>
      <c r="R73">
        <v>2.1386685901567195</v>
      </c>
      <c r="S73">
        <v>1.6501956006776852E-10</v>
      </c>
      <c r="T73" t="s">
        <v>481</v>
      </c>
    </row>
    <row r="74" spans="1:20" x14ac:dyDescent="0.5">
      <c r="A74">
        <v>786.3170166015625</v>
      </c>
      <c r="B74">
        <v>5952</v>
      </c>
      <c r="I74" t="s">
        <v>515</v>
      </c>
      <c r="J74">
        <v>0.7036420684027348</v>
      </c>
      <c r="K74">
        <v>1.9105891599326838E-2</v>
      </c>
      <c r="L74">
        <v>36.828538712505122</v>
      </c>
      <c r="M74">
        <v>2.2281388519862744</v>
      </c>
      <c r="N74">
        <v>0.66107148902843649</v>
      </c>
      <c r="O74">
        <v>0.74621264777703311</v>
      </c>
      <c r="P74">
        <v>5.1836214322630352E-12</v>
      </c>
      <c r="Q74" t="s">
        <v>481</v>
      </c>
      <c r="R74">
        <v>2.7152855773244413</v>
      </c>
      <c r="S74">
        <v>1.7566876712721829E-9</v>
      </c>
      <c r="T74" t="s">
        <v>481</v>
      </c>
    </row>
    <row r="75" spans="1:20" x14ac:dyDescent="0.5">
      <c r="A75">
        <v>786.33001708984375</v>
      </c>
      <c r="B75">
        <v>12390</v>
      </c>
      <c r="I75" t="s">
        <v>516</v>
      </c>
      <c r="J75">
        <v>178186.9550926263</v>
      </c>
      <c r="K75">
        <v>6376.8330541632004</v>
      </c>
      <c r="L75">
        <v>27.942860284901858</v>
      </c>
      <c r="M75">
        <v>2.2281388519862744</v>
      </c>
      <c r="N75">
        <v>163978.48561201498</v>
      </c>
      <c r="O75">
        <v>192395.42457323763</v>
      </c>
      <c r="P75">
        <v>7.9994247403439019E-11</v>
      </c>
      <c r="Q75" t="s">
        <v>481</v>
      </c>
      <c r="R75">
        <v>3.5787317039276827</v>
      </c>
      <c r="S75">
        <v>2.662858766377818E-8</v>
      </c>
      <c r="T75" t="s">
        <v>481</v>
      </c>
    </row>
    <row r="76" spans="1:20" x14ac:dyDescent="0.5">
      <c r="A76">
        <v>786.34197998046875</v>
      </c>
      <c r="B76">
        <v>16150</v>
      </c>
    </row>
    <row r="77" spans="1:20" x14ac:dyDescent="0.5">
      <c r="A77">
        <v>786.35400390625</v>
      </c>
      <c r="B77">
        <v>13480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7580</v>
      </c>
      <c r="I78">
        <f>MIN(I32:I34)</f>
        <v>0.37205962841062729</v>
      </c>
      <c r="J78">
        <f>I30</f>
        <v>0.1822843437819584</v>
      </c>
      <c r="K78">
        <f>I28</f>
        <v>2.2210579471178624</v>
      </c>
    </row>
    <row r="79" spans="1:20" x14ac:dyDescent="0.5">
      <c r="A79">
        <v>786.3790283203125</v>
      </c>
      <c r="B79">
        <v>3069</v>
      </c>
      <c r="I79">
        <f>8</f>
        <v>8</v>
      </c>
      <c r="J79">
        <f>J80*2</f>
        <v>2.9290819930490755</v>
      </c>
      <c r="K79">
        <v>2</v>
      </c>
    </row>
    <row r="80" spans="1:20" x14ac:dyDescent="0.5">
      <c r="A80">
        <v>786.3909912109375</v>
      </c>
      <c r="B80">
        <v>1008</v>
      </c>
      <c r="I80">
        <f>4</f>
        <v>4</v>
      </c>
      <c r="J80">
        <f>I31</f>
        <v>1.4645409965245377</v>
      </c>
      <c r="K80">
        <v>1.5</v>
      </c>
    </row>
    <row r="81" spans="1:11" x14ac:dyDescent="0.5">
      <c r="A81">
        <v>786.40301513671875</v>
      </c>
      <c r="B81">
        <v>404.29998779296875</v>
      </c>
      <c r="I81">
        <f>2</f>
        <v>2</v>
      </c>
      <c r="J81">
        <f>J80/2</f>
        <v>0.73227049826226887</v>
      </c>
      <c r="K81">
        <v>1</v>
      </c>
    </row>
    <row r="82" spans="1:11" x14ac:dyDescent="0.5">
      <c r="A82">
        <v>786.41497802734375</v>
      </c>
      <c r="B82">
        <v>249.80000305175781</v>
      </c>
    </row>
    <row r="83" spans="1:11" x14ac:dyDescent="0.5">
      <c r="A83">
        <v>786.427978515625</v>
      </c>
      <c r="B83">
        <v>180.30000305175781</v>
      </c>
    </row>
    <row r="84" spans="1:11" x14ac:dyDescent="0.5">
      <c r="A84">
        <v>786.44000244140625</v>
      </c>
      <c r="B84">
        <v>192.5</v>
      </c>
    </row>
    <row r="85" spans="1:11" x14ac:dyDescent="0.5">
      <c r="A85">
        <v>786.4520263671875</v>
      </c>
      <c r="B85">
        <v>223.19999694824219</v>
      </c>
    </row>
    <row r="86" spans="1:11" x14ac:dyDescent="0.5">
      <c r="A86">
        <v>786.4639892578125</v>
      </c>
      <c r="B86">
        <v>198.80000305175781</v>
      </c>
    </row>
    <row r="87" spans="1:11" x14ac:dyDescent="0.5">
      <c r="A87">
        <v>786.47698974609375</v>
      </c>
      <c r="B87">
        <v>152</v>
      </c>
    </row>
    <row r="88" spans="1:11" x14ac:dyDescent="0.5">
      <c r="A88">
        <v>786.489013671875</v>
      </c>
      <c r="B88">
        <v>136</v>
      </c>
    </row>
    <row r="89" spans="1:11" x14ac:dyDescent="0.5">
      <c r="A89">
        <v>786.5009765625</v>
      </c>
      <c r="B89">
        <v>134.30000305175781</v>
      </c>
      <c r="I89">
        <v>16336544313.747665</v>
      </c>
    </row>
    <row r="90" spans="1:11" x14ac:dyDescent="0.5">
      <c r="A90">
        <v>786.51300048828125</v>
      </c>
      <c r="B90">
        <v>115.5</v>
      </c>
      <c r="H90" t="s">
        <v>500</v>
      </c>
      <c r="I90">
        <f>((MIN(I24:I25)-I26)/(I98-I97))/((I26/(I96-I98)))</f>
        <v>3613.1572661395057</v>
      </c>
    </row>
    <row r="91" spans="1:11" x14ac:dyDescent="0.5">
      <c r="A91">
        <v>786.5260009765625</v>
      </c>
      <c r="B91">
        <v>83</v>
      </c>
      <c r="H91" t="s">
        <v>501</v>
      </c>
      <c r="I91">
        <f>_xlfn.F.DIST(I90,I96-I97,I96-I98,FALSE)</f>
        <v>7.1869569669962762E-21</v>
      </c>
    </row>
    <row r="92" spans="1:11" x14ac:dyDescent="0.5">
      <c r="A92">
        <v>786.53802490234375</v>
      </c>
      <c r="B92">
        <v>96</v>
      </c>
      <c r="I92">
        <f>ROUND(I91,3-(1+INT(LOG10(I91))))</f>
        <v>7.1900000000000007E-21</v>
      </c>
    </row>
    <row r="93" spans="1:11" x14ac:dyDescent="0.5">
      <c r="A93">
        <v>786.54998779296875</v>
      </c>
      <c r="B93">
        <v>129.80000305175781</v>
      </c>
      <c r="H93" t="s">
        <v>518</v>
      </c>
      <c r="I93">
        <f>((I26-I6)/(I99-I98))/((I6/(I96-I99)))</f>
        <v>0.48609158341855574</v>
      </c>
    </row>
    <row r="94" spans="1:11" x14ac:dyDescent="0.5">
      <c r="A94">
        <v>786.56201171875</v>
      </c>
      <c r="B94">
        <v>106</v>
      </c>
      <c r="H94" t="s">
        <v>519</v>
      </c>
      <c r="I94">
        <f>_xlfn.F.DIST(I93,I96-I98,I96-I99,FALSE)</f>
        <v>0.65873249905188513</v>
      </c>
    </row>
    <row r="95" spans="1:11" x14ac:dyDescent="0.5">
      <c r="A95">
        <v>786.57501220703125</v>
      </c>
      <c r="B95">
        <v>67</v>
      </c>
      <c r="I95">
        <f>ROUND(I94,3-(1+INT(LOG10(I94))))</f>
        <v>0.65900000000000003</v>
      </c>
    </row>
    <row r="96" spans="1:11" x14ac:dyDescent="0.5">
      <c r="A96">
        <v>786.58697509765625</v>
      </c>
      <c r="B96">
        <v>65.5</v>
      </c>
      <c r="H96" t="s">
        <v>499</v>
      </c>
      <c r="I96">
        <v>17</v>
      </c>
    </row>
    <row r="97" spans="1:19" x14ac:dyDescent="0.5">
      <c r="A97">
        <v>786.5989990234375</v>
      </c>
      <c r="B97">
        <v>84</v>
      </c>
      <c r="H97" t="s">
        <v>23</v>
      </c>
      <c r="I97">
        <v>3</v>
      </c>
      <c r="J97" t="s">
        <v>464</v>
      </c>
      <c r="K97">
        <f>AVERAGE(K101:K120)</f>
        <v>2.6470733781765516</v>
      </c>
      <c r="L97">
        <f t="shared" ref="L97:P97" si="12">AVERAGE(L101:L120)</f>
        <v>81528.559545823227</v>
      </c>
      <c r="M97">
        <f t="shared" si="12"/>
        <v>4.2561737080623629</v>
      </c>
      <c r="N97">
        <f t="shared" si="12"/>
        <v>102614.36800964885</v>
      </c>
      <c r="O97">
        <f t="shared" si="12"/>
        <v>9.6017189001072971</v>
      </c>
      <c r="P97">
        <f t="shared" si="12"/>
        <v>176062.42461591878</v>
      </c>
    </row>
    <row r="98" spans="1:19" x14ac:dyDescent="0.5">
      <c r="A98">
        <v>786.61102294921875</v>
      </c>
      <c r="B98">
        <v>109.5</v>
      </c>
      <c r="H98" t="s">
        <v>24</v>
      </c>
      <c r="I98">
        <v>6</v>
      </c>
      <c r="J98" t="s">
        <v>465</v>
      </c>
      <c r="K98">
        <f>K99/AVERAGE(K101:K120)</f>
        <v>0.23810730541022759</v>
      </c>
      <c r="L98">
        <f t="shared" ref="L98:P98" si="13">L99/AVERAGE(L101:L120)</f>
        <v>0.56124450894059918</v>
      </c>
      <c r="M98">
        <f t="shared" si="13"/>
        <v>0.14152677929522697</v>
      </c>
      <c r="N98">
        <f t="shared" si="13"/>
        <v>0.42389084061690158</v>
      </c>
      <c r="O98">
        <f t="shared" si="13"/>
        <v>1.3137427570824901E-2</v>
      </c>
      <c r="P98">
        <f t="shared" si="13"/>
        <v>6.0847288076503005E-2</v>
      </c>
    </row>
    <row r="99" spans="1:19" x14ac:dyDescent="0.5">
      <c r="A99">
        <v>786.62298583984375</v>
      </c>
      <c r="B99">
        <v>132</v>
      </c>
      <c r="H99" t="s">
        <v>1</v>
      </c>
      <c r="I99">
        <v>9</v>
      </c>
      <c r="J99" t="s">
        <v>456</v>
      </c>
      <c r="K99">
        <f>STDEV(K101:K120)</f>
        <v>0.63028750930076705</v>
      </c>
      <c r="L99">
        <f t="shared" ref="L99:P99" si="14">STDEV(L101:L120)</f>
        <v>45757.45636692996</v>
      </c>
      <c r="M99">
        <f t="shared" si="14"/>
        <v>0.60236255702308983</v>
      </c>
      <c r="N99">
        <f t="shared" si="14"/>
        <v>43497.290714982148</v>
      </c>
      <c r="O99">
        <f t="shared" si="14"/>
        <v>0.12614188660558015</v>
      </c>
      <c r="P99">
        <f t="shared" si="14"/>
        <v>10712.921070052404</v>
      </c>
    </row>
    <row r="100" spans="1:19" x14ac:dyDescent="0.5">
      <c r="A100">
        <v>786.635986328125</v>
      </c>
      <c r="B100">
        <v>140.80000305175781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140</v>
      </c>
      <c r="J101">
        <v>1</v>
      </c>
      <c r="K101">
        <v>3.3489092185987914</v>
      </c>
      <c r="L101">
        <v>165524.00379774385</v>
      </c>
      <c r="M101">
        <v>3.9937631879617297</v>
      </c>
      <c r="N101">
        <v>20891.572396881686</v>
      </c>
      <c r="O101">
        <v>9.4569067384853565</v>
      </c>
      <c r="P101">
        <v>185219.1599126223</v>
      </c>
      <c r="Q101">
        <f>L101/SUM(P101,N101,L101)</f>
        <v>0.44539432866678069</v>
      </c>
      <c r="R101">
        <f>N101/SUM(P101,N101,L101)</f>
        <v>5.6215338253130118E-2</v>
      </c>
      <c r="S101">
        <f>P101/SUM(P101,N101,L101)</f>
        <v>0.49839033308008923</v>
      </c>
    </row>
    <row r="102" spans="1:19" x14ac:dyDescent="0.5">
      <c r="A102">
        <v>786.65997314453125</v>
      </c>
      <c r="B102">
        <v>126.5</v>
      </c>
      <c r="J102">
        <v>2</v>
      </c>
      <c r="K102">
        <v>3.1644908241241239</v>
      </c>
      <c r="L102">
        <v>88505.383204536192</v>
      </c>
      <c r="M102">
        <v>3.7588671733447869</v>
      </c>
      <c r="N102">
        <v>101412.15239336947</v>
      </c>
      <c r="O102">
        <v>9.5470970560970709</v>
      </c>
      <c r="P102">
        <v>184421.14072221387</v>
      </c>
      <c r="Q102">
        <f t="shared" ref="Q102:Q110" si="15">L102/SUM(P102,N102,L102)</f>
        <v>0.23643130887402591</v>
      </c>
      <c r="R102">
        <f t="shared" ref="R102:R110" si="16">N102/SUM(P102,N102,L102)</f>
        <v>0.2709101645341232</v>
      </c>
      <c r="S102">
        <f t="shared" ref="S102:S110" si="17">P102/SUM(P102,N102,L102)</f>
        <v>0.49265852659185089</v>
      </c>
    </row>
    <row r="103" spans="1:19" x14ac:dyDescent="0.5">
      <c r="A103">
        <v>786.6719970703125</v>
      </c>
      <c r="B103">
        <v>133.30000305175781</v>
      </c>
      <c r="J103">
        <v>3</v>
      </c>
      <c r="K103">
        <v>2.6016702472942237</v>
      </c>
      <c r="L103">
        <v>82100.99932541186</v>
      </c>
      <c r="M103">
        <v>4.4380012093737218</v>
      </c>
      <c r="N103">
        <v>89153.120524334547</v>
      </c>
      <c r="O103">
        <v>9.5998473986347221</v>
      </c>
      <c r="P103">
        <v>176728.10687405485</v>
      </c>
      <c r="Q103">
        <f t="shared" si="15"/>
        <v>0.23593446164874585</v>
      </c>
      <c r="R103">
        <f t="shared" si="16"/>
        <v>0.25620021276286831</v>
      </c>
      <c r="S103">
        <f t="shared" si="17"/>
        <v>0.50786532558838593</v>
      </c>
    </row>
    <row r="104" spans="1:19" x14ac:dyDescent="0.5">
      <c r="A104">
        <v>786.68499755859375</v>
      </c>
      <c r="B104">
        <v>187</v>
      </c>
      <c r="J104">
        <v>4</v>
      </c>
      <c r="K104">
        <v>2.59115892584681</v>
      </c>
      <c r="L104">
        <v>111461.42967372268</v>
      </c>
      <c r="M104">
        <v>5.6318529004979005</v>
      </c>
      <c r="N104">
        <v>97885.63576875662</v>
      </c>
      <c r="O104">
        <v>9.9095730321325348</v>
      </c>
      <c r="P104">
        <v>147890.50510209802</v>
      </c>
      <c r="Q104">
        <f t="shared" si="15"/>
        <v>0.31200925900321602</v>
      </c>
      <c r="R104">
        <f t="shared" si="16"/>
        <v>0.27400711414406542</v>
      </c>
      <c r="S104">
        <f t="shared" si="17"/>
        <v>0.41398362685271856</v>
      </c>
    </row>
    <row r="105" spans="1:19" x14ac:dyDescent="0.5">
      <c r="A105">
        <v>786.697021484375</v>
      </c>
      <c r="B105">
        <v>218.5</v>
      </c>
      <c r="J105">
        <v>5</v>
      </c>
      <c r="K105">
        <v>2.8555531171106545</v>
      </c>
      <c r="L105">
        <v>101486.92163519746</v>
      </c>
      <c r="M105">
        <v>4.7453526949336471</v>
      </c>
      <c r="N105">
        <v>84018.75959585786</v>
      </c>
      <c r="O105">
        <v>9.5723833754882328</v>
      </c>
      <c r="P105">
        <v>180805.00750870284</v>
      </c>
      <c r="Q105">
        <f t="shared" si="15"/>
        <v>0.27705148868123214</v>
      </c>
      <c r="R105">
        <f t="shared" si="16"/>
        <v>0.22936475013850377</v>
      </c>
      <c r="S105">
        <f t="shared" si="17"/>
        <v>0.49358376118026409</v>
      </c>
    </row>
    <row r="106" spans="1:19" x14ac:dyDescent="0.5">
      <c r="A106">
        <v>786.708984375</v>
      </c>
      <c r="B106">
        <v>187.30000305175781</v>
      </c>
      <c r="J106">
        <v>6</v>
      </c>
      <c r="K106">
        <v>2.6737695709037106</v>
      </c>
      <c r="L106">
        <v>94201.281062028429</v>
      </c>
      <c r="M106">
        <v>4.3729856916656606</v>
      </c>
      <c r="N106">
        <v>81475.876809258756</v>
      </c>
      <c r="O106">
        <v>9.7133144326850385</v>
      </c>
      <c r="P106">
        <v>174106.24988990228</v>
      </c>
      <c r="Q106">
        <f t="shared" si="15"/>
        <v>0.26931317773181301</v>
      </c>
      <c r="R106">
        <f t="shared" si="16"/>
        <v>0.23293236614838364</v>
      </c>
      <c r="S106">
        <f t="shared" si="17"/>
        <v>0.4977544561198034</v>
      </c>
    </row>
    <row r="107" spans="1:19" x14ac:dyDescent="0.5">
      <c r="A107">
        <v>786.72100830078125</v>
      </c>
      <c r="B107">
        <v>166.80000305175781</v>
      </c>
      <c r="J107">
        <v>7</v>
      </c>
      <c r="K107">
        <v>2.0167384211994723</v>
      </c>
      <c r="L107">
        <v>48357.751731361663</v>
      </c>
      <c r="M107">
        <v>4.0911336751168408</v>
      </c>
      <c r="N107">
        <v>130305.7751293162</v>
      </c>
      <c r="O107">
        <v>9.5404520234163499</v>
      </c>
      <c r="P107">
        <v>173944.4941390834</v>
      </c>
      <c r="Q107">
        <f t="shared" si="15"/>
        <v>0.13714308481767182</v>
      </c>
      <c r="R107">
        <f t="shared" si="16"/>
        <v>0.36954852802229488</v>
      </c>
      <c r="S107">
        <f t="shared" si="17"/>
        <v>0.49330838716003339</v>
      </c>
    </row>
    <row r="108" spans="1:19" x14ac:dyDescent="0.5">
      <c r="A108">
        <v>786.7340087890625</v>
      </c>
      <c r="B108">
        <v>225.69999694824219</v>
      </c>
      <c r="J108">
        <v>8</v>
      </c>
      <c r="K108">
        <v>1.2611518754304556</v>
      </c>
      <c r="L108">
        <v>14168.135501896291</v>
      </c>
      <c r="M108">
        <v>3.8404887473452365</v>
      </c>
      <c r="N108">
        <v>165706.1842289117</v>
      </c>
      <c r="O108">
        <v>9.5285420684252244</v>
      </c>
      <c r="P108">
        <v>176913.9728044963</v>
      </c>
      <c r="Q108">
        <f t="shared" si="15"/>
        <v>3.9710202936365555E-2</v>
      </c>
      <c r="R108">
        <f t="shared" si="16"/>
        <v>0.46443840141563797</v>
      </c>
      <c r="S108">
        <f t="shared" si="17"/>
        <v>0.49585139564799657</v>
      </c>
    </row>
    <row r="109" spans="1:19" x14ac:dyDescent="0.5">
      <c r="A109">
        <v>786.7459716796875</v>
      </c>
      <c r="B109">
        <v>282</v>
      </c>
      <c r="J109">
        <v>9</v>
      </c>
      <c r="K109">
        <v>2.6412133666770443</v>
      </c>
      <c r="L109">
        <v>94811.994742509225</v>
      </c>
      <c r="M109">
        <v>4.1853471671497093</v>
      </c>
      <c r="N109">
        <v>86713.314139680748</v>
      </c>
      <c r="O109">
        <v>9.5575980847833115</v>
      </c>
      <c r="P109">
        <v>183270.98634410213</v>
      </c>
      <c r="Q109">
        <f t="shared" si="15"/>
        <v>0.25990394086566865</v>
      </c>
      <c r="R109">
        <f t="shared" si="16"/>
        <v>0.2377033848051838</v>
      </c>
      <c r="S109">
        <f t="shared" si="17"/>
        <v>0.50239267432914758</v>
      </c>
    </row>
    <row r="110" spans="1:19" x14ac:dyDescent="0.5">
      <c r="A110">
        <v>786.75799560546875</v>
      </c>
      <c r="B110">
        <v>306</v>
      </c>
      <c r="J110">
        <v>10</v>
      </c>
      <c r="K110">
        <v>3.3160782145802283</v>
      </c>
      <c r="L110">
        <v>14667.694783824694</v>
      </c>
      <c r="M110">
        <v>3.5039446332343984</v>
      </c>
      <c r="N110">
        <v>168581.28911012094</v>
      </c>
      <c r="O110">
        <v>9.5914747909251545</v>
      </c>
      <c r="P110">
        <v>177324.62286191186</v>
      </c>
      <c r="Q110">
        <f t="shared" si="15"/>
        <v>4.0678781000618593E-2</v>
      </c>
      <c r="R110">
        <f t="shared" si="16"/>
        <v>0.46753640852106643</v>
      </c>
      <c r="S110">
        <f t="shared" si="17"/>
        <v>0.49178481047831502</v>
      </c>
    </row>
    <row r="111" spans="1:19" x14ac:dyDescent="0.5">
      <c r="A111">
        <v>786.77001953125</v>
      </c>
      <c r="B111">
        <v>421.29998779296875</v>
      </c>
      <c r="J111">
        <v>11</v>
      </c>
    </row>
    <row r="112" spans="1:19" x14ac:dyDescent="0.5">
      <c r="A112">
        <v>786.78302001953125</v>
      </c>
      <c r="B112">
        <v>550.79998779296875</v>
      </c>
      <c r="J112">
        <v>12</v>
      </c>
    </row>
    <row r="113" spans="1:10" x14ac:dyDescent="0.5">
      <c r="A113">
        <v>786.79498291015625</v>
      </c>
      <c r="B113">
        <v>938.70001220703125</v>
      </c>
      <c r="J113">
        <v>13</v>
      </c>
    </row>
    <row r="114" spans="1:10" x14ac:dyDescent="0.5">
      <c r="A114">
        <v>786.8070068359375</v>
      </c>
      <c r="B114">
        <v>3195</v>
      </c>
      <c r="J114">
        <v>14</v>
      </c>
    </row>
    <row r="115" spans="1:10" x14ac:dyDescent="0.5">
      <c r="A115">
        <v>786.8189697265625</v>
      </c>
      <c r="B115">
        <v>11920</v>
      </c>
      <c r="J115">
        <v>15</v>
      </c>
    </row>
    <row r="116" spans="1:10" x14ac:dyDescent="0.5">
      <c r="A116">
        <v>786.83197021484375</v>
      </c>
      <c r="B116">
        <v>30080</v>
      </c>
      <c r="J116">
        <v>16</v>
      </c>
    </row>
    <row r="117" spans="1:10" x14ac:dyDescent="0.5">
      <c r="A117">
        <v>786.843994140625</v>
      </c>
      <c r="B117">
        <v>44020</v>
      </c>
      <c r="J117">
        <v>17</v>
      </c>
    </row>
    <row r="118" spans="1:10" x14ac:dyDescent="0.5">
      <c r="A118">
        <v>786.85601806640625</v>
      </c>
      <c r="B118">
        <v>37320</v>
      </c>
      <c r="J118">
        <v>18</v>
      </c>
    </row>
    <row r="119" spans="1:10" x14ac:dyDescent="0.5">
      <c r="A119">
        <v>786.86798095703125</v>
      </c>
      <c r="B119">
        <v>18890</v>
      </c>
      <c r="J119">
        <v>19</v>
      </c>
    </row>
    <row r="120" spans="1:10" x14ac:dyDescent="0.5">
      <c r="A120">
        <v>786.8809814453125</v>
      </c>
      <c r="B120">
        <v>6011</v>
      </c>
      <c r="J120">
        <v>20</v>
      </c>
    </row>
    <row r="121" spans="1:10" x14ac:dyDescent="0.5">
      <c r="A121">
        <v>786.89300537109375</v>
      </c>
      <c r="B121">
        <v>1556</v>
      </c>
    </row>
    <row r="122" spans="1:10" x14ac:dyDescent="0.5">
      <c r="A122">
        <v>786.905029296875</v>
      </c>
      <c r="B122">
        <v>670</v>
      </c>
    </row>
    <row r="123" spans="1:10" x14ac:dyDescent="0.5">
      <c r="A123">
        <v>786.9169921875</v>
      </c>
      <c r="B123">
        <v>473</v>
      </c>
    </row>
    <row r="124" spans="1:10" x14ac:dyDescent="0.5">
      <c r="A124">
        <v>786.92999267578125</v>
      </c>
      <c r="B124">
        <v>414</v>
      </c>
    </row>
    <row r="125" spans="1:10" x14ac:dyDescent="0.5">
      <c r="A125">
        <v>786.9420166015625</v>
      </c>
      <c r="B125">
        <v>279.70001220703125</v>
      </c>
    </row>
    <row r="126" spans="1:10" x14ac:dyDescent="0.5">
      <c r="A126">
        <v>786.9539794921875</v>
      </c>
      <c r="B126">
        <v>155</v>
      </c>
    </row>
    <row r="127" spans="1:10" x14ac:dyDescent="0.5">
      <c r="A127">
        <v>786.96600341796875</v>
      </c>
      <c r="B127">
        <v>105</v>
      </c>
    </row>
    <row r="128" spans="1:10" x14ac:dyDescent="0.5">
      <c r="A128">
        <v>786.97900390625</v>
      </c>
      <c r="B128">
        <v>110.30000305175781</v>
      </c>
    </row>
    <row r="129" spans="1:2" x14ac:dyDescent="0.5">
      <c r="A129">
        <v>786.99102783203125</v>
      </c>
      <c r="B129">
        <v>172.5</v>
      </c>
    </row>
    <row r="130" spans="1:2" x14ac:dyDescent="0.5">
      <c r="A130">
        <v>787.00299072265625</v>
      </c>
      <c r="B130">
        <v>238.5</v>
      </c>
    </row>
    <row r="131" spans="1:2" x14ac:dyDescent="0.5">
      <c r="A131">
        <v>787.0150146484375</v>
      </c>
      <c r="B131">
        <v>225</v>
      </c>
    </row>
    <row r="132" spans="1:2" x14ac:dyDescent="0.5">
      <c r="A132">
        <v>787.02801513671875</v>
      </c>
      <c r="B132">
        <v>197.80000305175781</v>
      </c>
    </row>
    <row r="133" spans="1:2" x14ac:dyDescent="0.5">
      <c r="A133">
        <v>787.03997802734375</v>
      </c>
      <c r="B133">
        <v>205.30000305175781</v>
      </c>
    </row>
    <row r="134" spans="1:2" x14ac:dyDescent="0.5">
      <c r="A134">
        <v>787.052001953125</v>
      </c>
      <c r="B134">
        <v>197.80000305175781</v>
      </c>
    </row>
    <row r="135" spans="1:2" x14ac:dyDescent="0.5">
      <c r="A135">
        <v>787.06402587890625</v>
      </c>
      <c r="B135">
        <v>144.19999694824219</v>
      </c>
    </row>
    <row r="136" spans="1:2" x14ac:dyDescent="0.5">
      <c r="A136">
        <v>787.0770263671875</v>
      </c>
      <c r="B136">
        <v>122.80000305175781</v>
      </c>
    </row>
    <row r="137" spans="1:2" x14ac:dyDescent="0.5">
      <c r="A137">
        <v>787.0889892578125</v>
      </c>
      <c r="B137">
        <v>202</v>
      </c>
    </row>
    <row r="138" spans="1:2" x14ac:dyDescent="0.5">
      <c r="A138">
        <v>787.10101318359375</v>
      </c>
      <c r="B138">
        <v>289</v>
      </c>
    </row>
    <row r="139" spans="1:2" x14ac:dyDescent="0.5">
      <c r="A139">
        <v>787.11297607421875</v>
      </c>
      <c r="B139">
        <v>284.79998779296875</v>
      </c>
    </row>
    <row r="140" spans="1:2" x14ac:dyDescent="0.5">
      <c r="A140">
        <v>787.1259765625</v>
      </c>
      <c r="B140">
        <v>239.30000305175781</v>
      </c>
    </row>
    <row r="141" spans="1:2" x14ac:dyDescent="0.5">
      <c r="A141">
        <v>787.13800048828125</v>
      </c>
      <c r="B141">
        <v>271</v>
      </c>
    </row>
    <row r="142" spans="1:2" x14ac:dyDescent="0.5">
      <c r="A142">
        <v>787.1500244140625</v>
      </c>
      <c r="B142">
        <v>294.5</v>
      </c>
    </row>
    <row r="143" spans="1:2" x14ac:dyDescent="0.5">
      <c r="A143">
        <v>787.1619873046875</v>
      </c>
      <c r="B143">
        <v>239.80000305175781</v>
      </c>
    </row>
    <row r="144" spans="1:2" x14ac:dyDescent="0.5">
      <c r="A144">
        <v>787.17498779296875</v>
      </c>
      <c r="B144">
        <v>209</v>
      </c>
    </row>
    <row r="145" spans="1:2" x14ac:dyDescent="0.5">
      <c r="A145">
        <v>787.18701171875</v>
      </c>
      <c r="B145">
        <v>225.5</v>
      </c>
    </row>
    <row r="146" spans="1:2" x14ac:dyDescent="0.5">
      <c r="A146">
        <v>787.198974609375</v>
      </c>
      <c r="B146">
        <v>277.29998779296875</v>
      </c>
    </row>
    <row r="147" spans="1:2" x14ac:dyDescent="0.5">
      <c r="A147">
        <v>787.21099853515625</v>
      </c>
      <c r="B147">
        <v>287.5</v>
      </c>
    </row>
    <row r="148" spans="1:2" x14ac:dyDescent="0.5">
      <c r="A148">
        <v>787.2239990234375</v>
      </c>
      <c r="B148">
        <v>231.69999694824219</v>
      </c>
    </row>
    <row r="149" spans="1:2" x14ac:dyDescent="0.5">
      <c r="A149">
        <v>787.23602294921875</v>
      </c>
      <c r="B149">
        <v>227</v>
      </c>
    </row>
    <row r="150" spans="1:2" x14ac:dyDescent="0.5">
      <c r="A150">
        <v>787.24798583984375</v>
      </c>
      <c r="B150">
        <v>254.5</v>
      </c>
    </row>
    <row r="151" spans="1:2" x14ac:dyDescent="0.5">
      <c r="A151">
        <v>787.260009765625</v>
      </c>
      <c r="B151">
        <v>299.29998779296875</v>
      </c>
    </row>
    <row r="152" spans="1:2" x14ac:dyDescent="0.5">
      <c r="A152">
        <v>787.27301025390625</v>
      </c>
      <c r="B152">
        <v>461.20001220703125</v>
      </c>
    </row>
    <row r="153" spans="1:2" x14ac:dyDescent="0.5">
      <c r="A153">
        <v>787.28497314453125</v>
      </c>
      <c r="B153">
        <v>730.29998779296875</v>
      </c>
    </row>
    <row r="154" spans="1:2" x14ac:dyDescent="0.5">
      <c r="A154">
        <v>787.2969970703125</v>
      </c>
      <c r="B154">
        <v>1180</v>
      </c>
    </row>
    <row r="155" spans="1:2" x14ac:dyDescent="0.5">
      <c r="A155">
        <v>787.30902099609375</v>
      </c>
      <c r="B155">
        <v>3745</v>
      </c>
    </row>
    <row r="156" spans="1:2" x14ac:dyDescent="0.5">
      <c r="A156">
        <v>787.322021484375</v>
      </c>
      <c r="B156">
        <v>16440</v>
      </c>
    </row>
    <row r="157" spans="1:2" x14ac:dyDescent="0.5">
      <c r="A157">
        <v>787.333984375</v>
      </c>
      <c r="B157">
        <v>48320</v>
      </c>
    </row>
    <row r="158" spans="1:2" x14ac:dyDescent="0.5">
      <c r="A158">
        <v>787.34600830078125</v>
      </c>
      <c r="B158">
        <v>78480</v>
      </c>
    </row>
    <row r="159" spans="1:2" x14ac:dyDescent="0.5">
      <c r="A159">
        <v>787.35797119140625</v>
      </c>
      <c r="B159">
        <v>69650</v>
      </c>
    </row>
    <row r="160" spans="1:2" x14ac:dyDescent="0.5">
      <c r="A160">
        <v>787.3709716796875</v>
      </c>
      <c r="B160">
        <v>33620</v>
      </c>
    </row>
    <row r="161" spans="1:2" x14ac:dyDescent="0.5">
      <c r="A161">
        <v>787.38299560546875</v>
      </c>
      <c r="B161">
        <v>8982</v>
      </c>
    </row>
    <row r="162" spans="1:2" x14ac:dyDescent="0.5">
      <c r="A162">
        <v>787.39501953125</v>
      </c>
      <c r="B162">
        <v>1806</v>
      </c>
    </row>
    <row r="163" spans="1:2" x14ac:dyDescent="0.5">
      <c r="A163">
        <v>787.406982421875</v>
      </c>
      <c r="B163">
        <v>675</v>
      </c>
    </row>
    <row r="164" spans="1:2" x14ac:dyDescent="0.5">
      <c r="A164">
        <v>787.41998291015625</v>
      </c>
      <c r="B164">
        <v>625.79998779296875</v>
      </c>
    </row>
    <row r="165" spans="1:2" x14ac:dyDescent="0.5">
      <c r="A165">
        <v>787.4320068359375</v>
      </c>
      <c r="B165">
        <v>675.29998779296875</v>
      </c>
    </row>
    <row r="166" spans="1:2" x14ac:dyDescent="0.5">
      <c r="A166">
        <v>787.4439697265625</v>
      </c>
      <c r="B166">
        <v>556.29998779296875</v>
      </c>
    </row>
    <row r="167" spans="1:2" x14ac:dyDescent="0.5">
      <c r="A167">
        <v>787.45599365234375</v>
      </c>
      <c r="B167">
        <v>358.5</v>
      </c>
    </row>
    <row r="168" spans="1:2" x14ac:dyDescent="0.5">
      <c r="A168">
        <v>787.468994140625</v>
      </c>
      <c r="B168">
        <v>261</v>
      </c>
    </row>
    <row r="169" spans="1:2" x14ac:dyDescent="0.5">
      <c r="A169">
        <v>787.48101806640625</v>
      </c>
      <c r="B169">
        <v>253.80000305175781</v>
      </c>
    </row>
    <row r="170" spans="1:2" x14ac:dyDescent="0.5">
      <c r="A170">
        <v>787.49298095703125</v>
      </c>
      <c r="B170">
        <v>252</v>
      </c>
    </row>
    <row r="171" spans="1:2" x14ac:dyDescent="0.5">
      <c r="A171">
        <v>787.5050048828125</v>
      </c>
      <c r="B171">
        <v>231.30000305175781</v>
      </c>
    </row>
    <row r="172" spans="1:2" x14ac:dyDescent="0.5">
      <c r="A172">
        <v>787.51800537109375</v>
      </c>
      <c r="B172">
        <v>208</v>
      </c>
    </row>
    <row r="173" spans="1:2" x14ac:dyDescent="0.5">
      <c r="A173">
        <v>787.530029296875</v>
      </c>
      <c r="B173">
        <v>213.19999694824219</v>
      </c>
    </row>
    <row r="174" spans="1:2" x14ac:dyDescent="0.5">
      <c r="A174">
        <v>787.5419921875</v>
      </c>
      <c r="B174">
        <v>269.20001220703125</v>
      </c>
    </row>
    <row r="175" spans="1:2" x14ac:dyDescent="0.5">
      <c r="A175">
        <v>787.55401611328125</v>
      </c>
      <c r="B175">
        <v>328</v>
      </c>
    </row>
    <row r="176" spans="1:2" x14ac:dyDescent="0.5">
      <c r="A176">
        <v>787.5670166015625</v>
      </c>
      <c r="B176">
        <v>275.20001220703125</v>
      </c>
    </row>
    <row r="177" spans="1:2" x14ac:dyDescent="0.5">
      <c r="A177">
        <v>787.5789794921875</v>
      </c>
      <c r="B177">
        <v>186</v>
      </c>
    </row>
    <row r="178" spans="1:2" x14ac:dyDescent="0.5">
      <c r="A178">
        <v>787.59100341796875</v>
      </c>
      <c r="B178">
        <v>164.30000305175781</v>
      </c>
    </row>
    <row r="179" spans="1:2" x14ac:dyDescent="0.5">
      <c r="A179">
        <v>787.60302734375</v>
      </c>
      <c r="B179">
        <v>160.30000305175781</v>
      </c>
    </row>
    <row r="180" spans="1:2" x14ac:dyDescent="0.5">
      <c r="A180">
        <v>787.61602783203125</v>
      </c>
      <c r="B180">
        <v>185.69999694824219</v>
      </c>
    </row>
    <row r="181" spans="1:2" x14ac:dyDescent="0.5">
      <c r="A181">
        <v>787.62799072265625</v>
      </c>
      <c r="B181">
        <v>247.80000305175781</v>
      </c>
    </row>
    <row r="182" spans="1:2" x14ac:dyDescent="0.5">
      <c r="A182">
        <v>787.6400146484375</v>
      </c>
      <c r="B182">
        <v>265</v>
      </c>
    </row>
    <row r="183" spans="1:2" x14ac:dyDescent="0.5">
      <c r="A183">
        <v>787.6519775390625</v>
      </c>
      <c r="B183">
        <v>248</v>
      </c>
    </row>
    <row r="184" spans="1:2" x14ac:dyDescent="0.5">
      <c r="A184">
        <v>787.66497802734375</v>
      </c>
      <c r="B184">
        <v>231.5</v>
      </c>
    </row>
    <row r="185" spans="1:2" x14ac:dyDescent="0.5">
      <c r="A185">
        <v>787.677001953125</v>
      </c>
      <c r="B185">
        <v>192</v>
      </c>
    </row>
    <row r="186" spans="1:2" x14ac:dyDescent="0.5">
      <c r="A186">
        <v>787.68902587890625</v>
      </c>
      <c r="B186">
        <v>162.30000305175781</v>
      </c>
    </row>
    <row r="187" spans="1:2" x14ac:dyDescent="0.5">
      <c r="A187">
        <v>787.70098876953125</v>
      </c>
      <c r="B187">
        <v>153.5</v>
      </c>
    </row>
    <row r="188" spans="1:2" x14ac:dyDescent="0.5">
      <c r="A188">
        <v>787.7139892578125</v>
      </c>
      <c r="B188">
        <v>147.80000305175781</v>
      </c>
    </row>
    <row r="189" spans="1:2" x14ac:dyDescent="0.5">
      <c r="A189">
        <v>787.72601318359375</v>
      </c>
      <c r="B189">
        <v>230.80000305175781</v>
      </c>
    </row>
    <row r="190" spans="1:2" x14ac:dyDescent="0.5">
      <c r="A190">
        <v>787.73797607421875</v>
      </c>
      <c r="B190">
        <v>362.5</v>
      </c>
    </row>
    <row r="191" spans="1:2" x14ac:dyDescent="0.5">
      <c r="A191">
        <v>787.75</v>
      </c>
      <c r="B191">
        <v>382.20001220703125</v>
      </c>
    </row>
    <row r="192" spans="1:2" x14ac:dyDescent="0.5">
      <c r="A192">
        <v>787.76300048828125</v>
      </c>
      <c r="B192">
        <v>372.79998779296875</v>
      </c>
    </row>
    <row r="193" spans="1:2" x14ac:dyDescent="0.5">
      <c r="A193">
        <v>787.7750244140625</v>
      </c>
      <c r="B193">
        <v>441</v>
      </c>
    </row>
    <row r="194" spans="1:2" x14ac:dyDescent="0.5">
      <c r="A194">
        <v>787.7869873046875</v>
      </c>
      <c r="B194">
        <v>584.29998779296875</v>
      </c>
    </row>
    <row r="195" spans="1:2" x14ac:dyDescent="0.5">
      <c r="A195">
        <v>787.79901123046875</v>
      </c>
      <c r="B195">
        <v>1381</v>
      </c>
    </row>
    <row r="196" spans="1:2" x14ac:dyDescent="0.5">
      <c r="A196">
        <v>787.81201171875</v>
      </c>
      <c r="B196">
        <v>4770</v>
      </c>
    </row>
    <row r="197" spans="1:2" x14ac:dyDescent="0.5">
      <c r="A197">
        <v>787.823974609375</v>
      </c>
      <c r="B197">
        <v>18910</v>
      </c>
    </row>
    <row r="198" spans="1:2" x14ac:dyDescent="0.5">
      <c r="A198">
        <v>787.83599853515625</v>
      </c>
      <c r="B198">
        <v>57290</v>
      </c>
    </row>
    <row r="199" spans="1:2" x14ac:dyDescent="0.5">
      <c r="A199">
        <v>787.8480224609375</v>
      </c>
      <c r="B199">
        <v>94280</v>
      </c>
    </row>
    <row r="200" spans="1:2" x14ac:dyDescent="0.5">
      <c r="A200">
        <v>787.86102294921875</v>
      </c>
      <c r="B200">
        <v>81370</v>
      </c>
    </row>
    <row r="201" spans="1:2" x14ac:dyDescent="0.5">
      <c r="A201">
        <v>787.87298583984375</v>
      </c>
      <c r="B201">
        <v>37290</v>
      </c>
    </row>
    <row r="202" spans="1:2" x14ac:dyDescent="0.5">
      <c r="A202">
        <v>787.885009765625</v>
      </c>
      <c r="B202">
        <v>9768</v>
      </c>
    </row>
    <row r="203" spans="1:2" x14ac:dyDescent="0.5">
      <c r="A203">
        <v>787.89697265625</v>
      </c>
      <c r="B203">
        <v>2251</v>
      </c>
    </row>
    <row r="204" spans="1:2" x14ac:dyDescent="0.5">
      <c r="A204">
        <v>787.90997314453125</v>
      </c>
      <c r="B204">
        <v>873.20001220703125</v>
      </c>
    </row>
    <row r="205" spans="1:2" x14ac:dyDescent="0.5">
      <c r="A205">
        <v>787.9219970703125</v>
      </c>
      <c r="B205">
        <v>626.5</v>
      </c>
    </row>
    <row r="206" spans="1:2" x14ac:dyDescent="0.5">
      <c r="A206">
        <v>787.93402099609375</v>
      </c>
      <c r="B206">
        <v>551.29998779296875</v>
      </c>
    </row>
    <row r="207" spans="1:2" x14ac:dyDescent="0.5">
      <c r="A207">
        <v>787.94598388671875</v>
      </c>
      <c r="B207">
        <v>395.79998779296875</v>
      </c>
    </row>
    <row r="208" spans="1:2" x14ac:dyDescent="0.5">
      <c r="A208">
        <v>787.958984375</v>
      </c>
      <c r="B208">
        <v>354.5</v>
      </c>
    </row>
    <row r="209" spans="1:2" x14ac:dyDescent="0.5">
      <c r="A209">
        <v>787.97100830078125</v>
      </c>
      <c r="B209">
        <v>304.70001220703125</v>
      </c>
    </row>
    <row r="210" spans="1:2" x14ac:dyDescent="0.5">
      <c r="A210">
        <v>787.98297119140625</v>
      </c>
      <c r="B210">
        <v>203.5</v>
      </c>
    </row>
    <row r="211" spans="1:2" x14ac:dyDescent="0.5">
      <c r="A211">
        <v>787.9949951171875</v>
      </c>
      <c r="B211">
        <v>168.30000305175781</v>
      </c>
    </row>
    <row r="212" spans="1:2" x14ac:dyDescent="0.5">
      <c r="A212">
        <v>788.00799560546875</v>
      </c>
      <c r="B212">
        <v>179.30000305175781</v>
      </c>
    </row>
    <row r="213" spans="1:2" x14ac:dyDescent="0.5">
      <c r="A213">
        <v>788.02001953125</v>
      </c>
      <c r="B213">
        <v>206.69999694824219</v>
      </c>
    </row>
    <row r="214" spans="1:2" x14ac:dyDescent="0.5">
      <c r="A214">
        <v>788.031982421875</v>
      </c>
      <c r="B214">
        <v>219.69999694824219</v>
      </c>
    </row>
    <row r="215" spans="1:2" x14ac:dyDescent="0.5">
      <c r="A215">
        <v>788.04400634765625</v>
      </c>
      <c r="B215">
        <v>253.30000305175781</v>
      </c>
    </row>
    <row r="216" spans="1:2" x14ac:dyDescent="0.5">
      <c r="A216">
        <v>788.0570068359375</v>
      </c>
      <c r="B216">
        <v>290.5</v>
      </c>
    </row>
    <row r="217" spans="1:2" x14ac:dyDescent="0.5">
      <c r="A217">
        <v>788.0689697265625</v>
      </c>
      <c r="B217">
        <v>266</v>
      </c>
    </row>
    <row r="218" spans="1:2" x14ac:dyDescent="0.5">
      <c r="A218">
        <v>788.08099365234375</v>
      </c>
      <c r="B218">
        <v>248.5</v>
      </c>
    </row>
    <row r="219" spans="1:2" x14ac:dyDescent="0.5">
      <c r="A219">
        <v>788.093994140625</v>
      </c>
      <c r="B219">
        <v>290</v>
      </c>
    </row>
    <row r="220" spans="1:2" x14ac:dyDescent="0.5">
      <c r="A220">
        <v>788.10601806640625</v>
      </c>
      <c r="B220">
        <v>301.29998779296875</v>
      </c>
    </row>
    <row r="221" spans="1:2" x14ac:dyDescent="0.5">
      <c r="A221">
        <v>788.11798095703125</v>
      </c>
      <c r="B221">
        <v>234.5</v>
      </c>
    </row>
    <row r="222" spans="1:2" x14ac:dyDescent="0.5">
      <c r="A222">
        <v>788.1300048828125</v>
      </c>
      <c r="B222">
        <v>162.69999694824219</v>
      </c>
    </row>
    <row r="223" spans="1:2" x14ac:dyDescent="0.5">
      <c r="A223">
        <v>788.14300537109375</v>
      </c>
      <c r="B223">
        <v>135.5</v>
      </c>
    </row>
    <row r="224" spans="1:2" x14ac:dyDescent="0.5">
      <c r="A224">
        <v>788.155029296875</v>
      </c>
      <c r="B224">
        <v>151.30000305175781</v>
      </c>
    </row>
    <row r="225" spans="1:2" x14ac:dyDescent="0.5">
      <c r="A225">
        <v>788.1669921875</v>
      </c>
      <c r="B225">
        <v>180.80000305175781</v>
      </c>
    </row>
    <row r="226" spans="1:2" x14ac:dyDescent="0.5">
      <c r="A226">
        <v>788.17901611328125</v>
      </c>
      <c r="B226">
        <v>198.19999694824219</v>
      </c>
    </row>
    <row r="227" spans="1:2" x14ac:dyDescent="0.5">
      <c r="A227">
        <v>788.1920166015625</v>
      </c>
      <c r="B227">
        <v>195.5</v>
      </c>
    </row>
    <row r="228" spans="1:2" x14ac:dyDescent="0.5">
      <c r="A228">
        <v>788.2039794921875</v>
      </c>
      <c r="B228">
        <v>206.69999694824219</v>
      </c>
    </row>
    <row r="229" spans="1:2" x14ac:dyDescent="0.5">
      <c r="A229">
        <v>788.21600341796875</v>
      </c>
      <c r="B229">
        <v>265.79998779296875</v>
      </c>
    </row>
    <row r="230" spans="1:2" x14ac:dyDescent="0.5">
      <c r="A230">
        <v>788.22802734375</v>
      </c>
      <c r="B230">
        <v>307</v>
      </c>
    </row>
    <row r="231" spans="1:2" x14ac:dyDescent="0.5">
      <c r="A231">
        <v>788.24102783203125</v>
      </c>
      <c r="B231">
        <v>288.5</v>
      </c>
    </row>
    <row r="232" spans="1:2" x14ac:dyDescent="0.5">
      <c r="A232">
        <v>788.25299072265625</v>
      </c>
      <c r="B232">
        <v>329.70001220703125</v>
      </c>
    </row>
    <row r="233" spans="1:2" x14ac:dyDescent="0.5">
      <c r="A233">
        <v>788.2650146484375</v>
      </c>
      <c r="B233">
        <v>451</v>
      </c>
    </row>
    <row r="234" spans="1:2" x14ac:dyDescent="0.5">
      <c r="A234">
        <v>788.2769775390625</v>
      </c>
      <c r="B234">
        <v>540.20001220703125</v>
      </c>
    </row>
    <row r="235" spans="1:2" x14ac:dyDescent="0.5">
      <c r="A235">
        <v>788.28997802734375</v>
      </c>
      <c r="B235">
        <v>661.5</v>
      </c>
    </row>
    <row r="236" spans="1:2" x14ac:dyDescent="0.5">
      <c r="A236">
        <v>788.302001953125</v>
      </c>
      <c r="B236">
        <v>1269</v>
      </c>
    </row>
    <row r="237" spans="1:2" x14ac:dyDescent="0.5">
      <c r="A237">
        <v>788.31402587890625</v>
      </c>
      <c r="B237">
        <v>3586</v>
      </c>
    </row>
    <row r="238" spans="1:2" x14ac:dyDescent="0.5">
      <c r="A238">
        <v>788.32598876953125</v>
      </c>
      <c r="B238">
        <v>14640</v>
      </c>
    </row>
    <row r="239" spans="1:2" x14ac:dyDescent="0.5">
      <c r="A239">
        <v>788.3389892578125</v>
      </c>
      <c r="B239">
        <v>48900</v>
      </c>
    </row>
    <row r="240" spans="1:2" x14ac:dyDescent="0.5">
      <c r="A240">
        <v>788.35101318359375</v>
      </c>
      <c r="B240">
        <v>85420</v>
      </c>
    </row>
    <row r="241" spans="1:2" x14ac:dyDescent="0.5">
      <c r="A241">
        <v>788.36297607421875</v>
      </c>
      <c r="B241">
        <v>76610</v>
      </c>
    </row>
    <row r="242" spans="1:2" x14ac:dyDescent="0.5">
      <c r="A242">
        <v>788.375</v>
      </c>
      <c r="B242">
        <v>36180</v>
      </c>
    </row>
    <row r="243" spans="1:2" x14ac:dyDescent="0.5">
      <c r="A243">
        <v>788.38800048828125</v>
      </c>
      <c r="B243">
        <v>9683</v>
      </c>
    </row>
    <row r="244" spans="1:2" x14ac:dyDescent="0.5">
      <c r="A244">
        <v>788.4000244140625</v>
      </c>
      <c r="B244">
        <v>2163</v>
      </c>
    </row>
    <row r="245" spans="1:2" x14ac:dyDescent="0.5">
      <c r="A245">
        <v>788.4119873046875</v>
      </c>
      <c r="B245">
        <v>868</v>
      </c>
    </row>
    <row r="246" spans="1:2" x14ac:dyDescent="0.5">
      <c r="A246">
        <v>788.42401123046875</v>
      </c>
      <c r="B246">
        <v>716.5</v>
      </c>
    </row>
    <row r="247" spans="1:2" x14ac:dyDescent="0.5">
      <c r="A247">
        <v>788.43701171875</v>
      </c>
      <c r="B247">
        <v>660.5</v>
      </c>
    </row>
    <row r="248" spans="1:2" x14ac:dyDescent="0.5">
      <c r="A248">
        <v>788.448974609375</v>
      </c>
      <c r="B248">
        <v>481.70001220703125</v>
      </c>
    </row>
    <row r="249" spans="1:2" x14ac:dyDescent="0.5">
      <c r="A249">
        <v>788.46099853515625</v>
      </c>
      <c r="B249">
        <v>331</v>
      </c>
    </row>
    <row r="250" spans="1:2" x14ac:dyDescent="0.5">
      <c r="A250">
        <v>788.4739990234375</v>
      </c>
      <c r="B250">
        <v>277</v>
      </c>
    </row>
    <row r="251" spans="1:2" x14ac:dyDescent="0.5">
      <c r="A251">
        <v>788.48602294921875</v>
      </c>
      <c r="B251">
        <v>246</v>
      </c>
    </row>
    <row r="252" spans="1:2" x14ac:dyDescent="0.5">
      <c r="A252">
        <v>788.49798583984375</v>
      </c>
      <c r="B252">
        <v>228</v>
      </c>
    </row>
    <row r="253" spans="1:2" x14ac:dyDescent="0.5">
      <c r="A253">
        <v>788.510009765625</v>
      </c>
      <c r="B253">
        <v>175.5</v>
      </c>
    </row>
    <row r="254" spans="1:2" x14ac:dyDescent="0.5">
      <c r="A254">
        <v>788.52301025390625</v>
      </c>
      <c r="B254">
        <v>123.5</v>
      </c>
    </row>
    <row r="255" spans="1:2" x14ac:dyDescent="0.5">
      <c r="A255">
        <v>788.53497314453125</v>
      </c>
      <c r="B255">
        <v>167</v>
      </c>
    </row>
    <row r="256" spans="1:2" x14ac:dyDescent="0.5">
      <c r="A256">
        <v>788.5469970703125</v>
      </c>
      <c r="B256">
        <v>233</v>
      </c>
    </row>
    <row r="257" spans="1:2" x14ac:dyDescent="0.5">
      <c r="A257">
        <v>788.55902099609375</v>
      </c>
      <c r="B257">
        <v>212.69999694824219</v>
      </c>
    </row>
    <row r="258" spans="1:2" x14ac:dyDescent="0.5">
      <c r="A258">
        <v>788.572021484375</v>
      </c>
      <c r="B258">
        <v>169</v>
      </c>
    </row>
    <row r="259" spans="1:2" x14ac:dyDescent="0.5">
      <c r="A259">
        <v>788.583984375</v>
      </c>
      <c r="B259">
        <v>155.30000305175781</v>
      </c>
    </row>
    <row r="260" spans="1:2" x14ac:dyDescent="0.5">
      <c r="A260">
        <v>788.59600830078125</v>
      </c>
      <c r="B260">
        <v>172.80000305175781</v>
      </c>
    </row>
    <row r="261" spans="1:2" x14ac:dyDescent="0.5">
      <c r="A261">
        <v>788.60797119140625</v>
      </c>
      <c r="B261">
        <v>259.5</v>
      </c>
    </row>
    <row r="262" spans="1:2" x14ac:dyDescent="0.5">
      <c r="A262">
        <v>788.6209716796875</v>
      </c>
      <c r="B262">
        <v>319</v>
      </c>
    </row>
    <row r="263" spans="1:2" x14ac:dyDescent="0.5">
      <c r="A263">
        <v>788.63299560546875</v>
      </c>
      <c r="B263">
        <v>297.5</v>
      </c>
    </row>
    <row r="264" spans="1:2" x14ac:dyDescent="0.5">
      <c r="A264">
        <v>788.64501953125</v>
      </c>
      <c r="B264">
        <v>280.5</v>
      </c>
    </row>
    <row r="265" spans="1:2" x14ac:dyDescent="0.5">
      <c r="A265">
        <v>788.656982421875</v>
      </c>
      <c r="B265">
        <v>278.29998779296875</v>
      </c>
    </row>
    <row r="266" spans="1:2" x14ac:dyDescent="0.5">
      <c r="A266">
        <v>788.66998291015625</v>
      </c>
      <c r="B266">
        <v>313</v>
      </c>
    </row>
    <row r="267" spans="1:2" x14ac:dyDescent="0.5">
      <c r="A267">
        <v>788.6820068359375</v>
      </c>
      <c r="B267">
        <v>348.70001220703125</v>
      </c>
    </row>
    <row r="268" spans="1:2" x14ac:dyDescent="0.5">
      <c r="A268">
        <v>788.6939697265625</v>
      </c>
      <c r="B268">
        <v>324.5</v>
      </c>
    </row>
    <row r="269" spans="1:2" x14ac:dyDescent="0.5">
      <c r="A269">
        <v>788.70599365234375</v>
      </c>
      <c r="B269">
        <v>298</v>
      </c>
    </row>
    <row r="270" spans="1:2" x14ac:dyDescent="0.5">
      <c r="A270">
        <v>788.718994140625</v>
      </c>
      <c r="B270">
        <v>331.5</v>
      </c>
    </row>
    <row r="271" spans="1:2" x14ac:dyDescent="0.5">
      <c r="A271">
        <v>788.73101806640625</v>
      </c>
      <c r="B271">
        <v>412.79998779296875</v>
      </c>
    </row>
    <row r="272" spans="1:2" x14ac:dyDescent="0.5">
      <c r="A272">
        <v>788.74298095703125</v>
      </c>
      <c r="B272">
        <v>374.29998779296875</v>
      </c>
    </row>
    <row r="273" spans="1:2" x14ac:dyDescent="0.5">
      <c r="A273">
        <v>788.7550048828125</v>
      </c>
      <c r="B273">
        <v>252.30000305175781</v>
      </c>
    </row>
    <row r="274" spans="1:2" x14ac:dyDescent="0.5">
      <c r="A274">
        <v>788.76800537109375</v>
      </c>
      <c r="B274">
        <v>261.20001220703125</v>
      </c>
    </row>
    <row r="275" spans="1:2" x14ac:dyDescent="0.5">
      <c r="A275">
        <v>788.780029296875</v>
      </c>
      <c r="B275">
        <v>346.70001220703125</v>
      </c>
    </row>
    <row r="276" spans="1:2" x14ac:dyDescent="0.5">
      <c r="A276">
        <v>788.7919921875</v>
      </c>
      <c r="B276">
        <v>526.79998779296875</v>
      </c>
    </row>
    <row r="277" spans="1:2" x14ac:dyDescent="0.5">
      <c r="A277">
        <v>788.80499267578125</v>
      </c>
      <c r="B277">
        <v>1060</v>
      </c>
    </row>
    <row r="278" spans="1:2" x14ac:dyDescent="0.5">
      <c r="A278">
        <v>788.8170166015625</v>
      </c>
      <c r="B278">
        <v>3502</v>
      </c>
    </row>
    <row r="279" spans="1:2" x14ac:dyDescent="0.5">
      <c r="A279">
        <v>788.8289794921875</v>
      </c>
      <c r="B279">
        <v>13900</v>
      </c>
    </row>
    <row r="280" spans="1:2" x14ac:dyDescent="0.5">
      <c r="A280">
        <v>788.84100341796875</v>
      </c>
      <c r="B280">
        <v>38590</v>
      </c>
    </row>
    <row r="281" spans="1:2" x14ac:dyDescent="0.5">
      <c r="A281">
        <v>788.85400390625</v>
      </c>
      <c r="B281">
        <v>61260</v>
      </c>
    </row>
    <row r="282" spans="1:2" x14ac:dyDescent="0.5">
      <c r="A282">
        <v>788.86602783203125</v>
      </c>
      <c r="B282">
        <v>54580</v>
      </c>
    </row>
    <row r="283" spans="1:2" x14ac:dyDescent="0.5">
      <c r="A283">
        <v>788.87799072265625</v>
      </c>
      <c r="B283">
        <v>27660</v>
      </c>
    </row>
    <row r="284" spans="1:2" x14ac:dyDescent="0.5">
      <c r="A284">
        <v>788.8900146484375</v>
      </c>
      <c r="B284">
        <v>8476</v>
      </c>
    </row>
    <row r="285" spans="1:2" x14ac:dyDescent="0.5">
      <c r="A285">
        <v>788.90301513671875</v>
      </c>
      <c r="B285">
        <v>2071</v>
      </c>
    </row>
    <row r="286" spans="1:2" x14ac:dyDescent="0.5">
      <c r="A286">
        <v>788.91497802734375</v>
      </c>
      <c r="B286">
        <v>682.20001220703125</v>
      </c>
    </row>
    <row r="287" spans="1:2" x14ac:dyDescent="0.5">
      <c r="A287">
        <v>788.927001953125</v>
      </c>
      <c r="B287">
        <v>420.20001220703125</v>
      </c>
    </row>
    <row r="288" spans="1:2" x14ac:dyDescent="0.5">
      <c r="A288">
        <v>788.93902587890625</v>
      </c>
      <c r="B288">
        <v>421</v>
      </c>
    </row>
    <row r="289" spans="1:2" x14ac:dyDescent="0.5">
      <c r="A289">
        <v>788.9520263671875</v>
      </c>
      <c r="B289">
        <v>439.5</v>
      </c>
    </row>
    <row r="290" spans="1:2" x14ac:dyDescent="0.5">
      <c r="A290">
        <v>788.9639892578125</v>
      </c>
      <c r="B290">
        <v>418</v>
      </c>
    </row>
    <row r="291" spans="1:2" x14ac:dyDescent="0.5">
      <c r="A291">
        <v>788.97601318359375</v>
      </c>
      <c r="B291">
        <v>256.5</v>
      </c>
    </row>
    <row r="292" spans="1:2" x14ac:dyDescent="0.5">
      <c r="A292">
        <v>788.98797607421875</v>
      </c>
      <c r="B292">
        <v>109.30000305175781</v>
      </c>
    </row>
    <row r="293" spans="1:2" x14ac:dyDescent="0.5">
      <c r="A293">
        <v>789.0009765625</v>
      </c>
      <c r="B293">
        <v>141.80000305175781</v>
      </c>
    </row>
    <row r="294" spans="1:2" x14ac:dyDescent="0.5">
      <c r="A294">
        <v>789.01300048828125</v>
      </c>
      <c r="B294">
        <v>210.69999694824219</v>
      </c>
    </row>
    <row r="295" spans="1:2" x14ac:dyDescent="0.5">
      <c r="A295">
        <v>789.0250244140625</v>
      </c>
      <c r="B295">
        <v>196.19999694824219</v>
      </c>
    </row>
    <row r="296" spans="1:2" x14ac:dyDescent="0.5">
      <c r="A296">
        <v>789.0369873046875</v>
      </c>
      <c r="B296">
        <v>161</v>
      </c>
    </row>
    <row r="297" spans="1:2" x14ac:dyDescent="0.5">
      <c r="A297">
        <v>789.04998779296875</v>
      </c>
      <c r="B297">
        <v>165</v>
      </c>
    </row>
    <row r="298" spans="1:2" x14ac:dyDescent="0.5">
      <c r="A298">
        <v>789.06201171875</v>
      </c>
      <c r="B298">
        <v>175</v>
      </c>
    </row>
    <row r="299" spans="1:2" x14ac:dyDescent="0.5">
      <c r="A299">
        <v>789.073974609375</v>
      </c>
      <c r="B299">
        <v>190</v>
      </c>
    </row>
    <row r="300" spans="1:2" x14ac:dyDescent="0.5">
      <c r="A300">
        <v>789.08599853515625</v>
      </c>
      <c r="B300">
        <v>195.5</v>
      </c>
    </row>
    <row r="301" spans="1:2" x14ac:dyDescent="0.5">
      <c r="A301">
        <v>789.0989990234375</v>
      </c>
      <c r="B301">
        <v>164.80000305175781</v>
      </c>
    </row>
    <row r="302" spans="1:2" x14ac:dyDescent="0.5">
      <c r="A302">
        <v>789.11102294921875</v>
      </c>
      <c r="B302">
        <v>156.69999694824219</v>
      </c>
    </row>
    <row r="303" spans="1:2" x14ac:dyDescent="0.5">
      <c r="A303">
        <v>789.12298583984375</v>
      </c>
      <c r="B303">
        <v>168.30000305175781</v>
      </c>
    </row>
    <row r="304" spans="1:2" x14ac:dyDescent="0.5">
      <c r="A304">
        <v>789.135986328125</v>
      </c>
      <c r="B304">
        <v>137.30000305175781</v>
      </c>
    </row>
    <row r="305" spans="1:2" x14ac:dyDescent="0.5">
      <c r="A305">
        <v>789.14801025390625</v>
      </c>
      <c r="B305">
        <v>110.5</v>
      </c>
    </row>
    <row r="306" spans="1:2" x14ac:dyDescent="0.5">
      <c r="A306">
        <v>789.15997314453125</v>
      </c>
      <c r="B306">
        <v>160.5</v>
      </c>
    </row>
    <row r="307" spans="1:2" x14ac:dyDescent="0.5">
      <c r="A307">
        <v>789.1719970703125</v>
      </c>
      <c r="B307">
        <v>205</v>
      </c>
    </row>
    <row r="308" spans="1:2" x14ac:dyDescent="0.5">
      <c r="A308">
        <v>789.18499755859375</v>
      </c>
      <c r="B308">
        <v>173.19999694824219</v>
      </c>
    </row>
    <row r="309" spans="1:2" x14ac:dyDescent="0.5">
      <c r="A309">
        <v>789.197021484375</v>
      </c>
      <c r="B309">
        <v>145.19999694824219</v>
      </c>
    </row>
    <row r="310" spans="1:2" x14ac:dyDescent="0.5">
      <c r="A310">
        <v>789.208984375</v>
      </c>
      <c r="B310">
        <v>134.5</v>
      </c>
    </row>
    <row r="311" spans="1:2" x14ac:dyDescent="0.5">
      <c r="A311">
        <v>789.22100830078125</v>
      </c>
      <c r="B311">
        <v>144.19999694824219</v>
      </c>
    </row>
    <row r="312" spans="1:2" x14ac:dyDescent="0.5">
      <c r="A312">
        <v>789.2340087890625</v>
      </c>
      <c r="B312">
        <v>173.19999694824219</v>
      </c>
    </row>
    <row r="313" spans="1:2" x14ac:dyDescent="0.5">
      <c r="A313">
        <v>789.2459716796875</v>
      </c>
      <c r="B313">
        <v>152.80000305175781</v>
      </c>
    </row>
    <row r="314" spans="1:2" x14ac:dyDescent="0.5">
      <c r="A314">
        <v>789.25799560546875</v>
      </c>
      <c r="B314">
        <v>146.19999694824219</v>
      </c>
    </row>
    <row r="315" spans="1:2" x14ac:dyDescent="0.5">
      <c r="A315">
        <v>789.27099609375</v>
      </c>
      <c r="B315">
        <v>301.5</v>
      </c>
    </row>
    <row r="316" spans="1:2" x14ac:dyDescent="0.5">
      <c r="A316">
        <v>789.28302001953125</v>
      </c>
      <c r="B316">
        <v>567</v>
      </c>
    </row>
    <row r="317" spans="1:2" x14ac:dyDescent="0.5">
      <c r="A317">
        <v>789.29498291015625</v>
      </c>
      <c r="B317">
        <v>849.5</v>
      </c>
    </row>
    <row r="318" spans="1:2" x14ac:dyDescent="0.5">
      <c r="A318">
        <v>789.3070068359375</v>
      </c>
      <c r="B318">
        <v>1313</v>
      </c>
    </row>
    <row r="319" spans="1:2" x14ac:dyDescent="0.5">
      <c r="A319">
        <v>789.32000732421875</v>
      </c>
      <c r="B319">
        <v>3002</v>
      </c>
    </row>
    <row r="320" spans="1:2" x14ac:dyDescent="0.5">
      <c r="A320">
        <v>789.33197021484375</v>
      </c>
      <c r="B320">
        <v>10860</v>
      </c>
    </row>
    <row r="321" spans="1:2" x14ac:dyDescent="0.5">
      <c r="A321">
        <v>789.343994140625</v>
      </c>
      <c r="B321">
        <v>30410</v>
      </c>
    </row>
    <row r="322" spans="1:2" x14ac:dyDescent="0.5">
      <c r="A322">
        <v>789.35601806640625</v>
      </c>
      <c r="B322">
        <v>48680</v>
      </c>
    </row>
    <row r="323" spans="1:2" x14ac:dyDescent="0.5">
      <c r="A323">
        <v>789.3690185546875</v>
      </c>
      <c r="B323">
        <v>43880</v>
      </c>
    </row>
    <row r="324" spans="1:2" x14ac:dyDescent="0.5">
      <c r="A324">
        <v>789.3809814453125</v>
      </c>
      <c r="B324">
        <v>22970</v>
      </c>
    </row>
    <row r="325" spans="1:2" x14ac:dyDescent="0.5">
      <c r="A325">
        <v>789.39300537109375</v>
      </c>
      <c r="B325">
        <v>7717</v>
      </c>
    </row>
    <row r="326" spans="1:2" x14ac:dyDescent="0.5">
      <c r="A326">
        <v>789.405029296875</v>
      </c>
      <c r="B326">
        <v>2204</v>
      </c>
    </row>
    <row r="327" spans="1:2" x14ac:dyDescent="0.5">
      <c r="A327">
        <v>789.41802978515625</v>
      </c>
      <c r="B327">
        <v>750.29998779296875</v>
      </c>
    </row>
    <row r="328" spans="1:2" x14ac:dyDescent="0.5">
      <c r="A328">
        <v>789.42999267578125</v>
      </c>
      <c r="B328">
        <v>474.5</v>
      </c>
    </row>
    <row r="329" spans="1:2" x14ac:dyDescent="0.5">
      <c r="A329">
        <v>789.4420166015625</v>
      </c>
      <c r="B329">
        <v>430</v>
      </c>
    </row>
    <row r="330" spans="1:2" x14ac:dyDescent="0.5">
      <c r="A330">
        <v>789.4539794921875</v>
      </c>
      <c r="B330">
        <v>270</v>
      </c>
    </row>
    <row r="331" spans="1:2" x14ac:dyDescent="0.5">
      <c r="A331">
        <v>789.46697998046875</v>
      </c>
      <c r="B331">
        <v>151</v>
      </c>
    </row>
    <row r="332" spans="1:2" x14ac:dyDescent="0.5">
      <c r="A332">
        <v>789.47900390625</v>
      </c>
      <c r="B332">
        <v>224.5</v>
      </c>
    </row>
    <row r="333" spans="1:2" x14ac:dyDescent="0.5">
      <c r="A333">
        <v>789.49102783203125</v>
      </c>
      <c r="B333">
        <v>314</v>
      </c>
    </row>
    <row r="334" spans="1:2" x14ac:dyDescent="0.5">
      <c r="A334">
        <v>789.5040283203125</v>
      </c>
      <c r="B334">
        <v>279.70001220703125</v>
      </c>
    </row>
    <row r="335" spans="1:2" x14ac:dyDescent="0.5">
      <c r="A335">
        <v>789.5159912109375</v>
      </c>
      <c r="B335">
        <v>236.80000305175781</v>
      </c>
    </row>
    <row r="336" spans="1:2" x14ac:dyDescent="0.5">
      <c r="A336">
        <v>789.52801513671875</v>
      </c>
      <c r="B336">
        <v>157.30000305175781</v>
      </c>
    </row>
    <row r="337" spans="1:2" x14ac:dyDescent="0.5">
      <c r="A337">
        <v>789.53997802734375</v>
      </c>
      <c r="B337">
        <v>95.5</v>
      </c>
    </row>
    <row r="338" spans="1:2" x14ac:dyDescent="0.5">
      <c r="A338">
        <v>789.552978515625</v>
      </c>
      <c r="B338">
        <v>129</v>
      </c>
    </row>
    <row r="339" spans="1:2" x14ac:dyDescent="0.5">
      <c r="A339">
        <v>789.56500244140625</v>
      </c>
      <c r="B339">
        <v>153.80000305175781</v>
      </c>
    </row>
    <row r="340" spans="1:2" x14ac:dyDescent="0.5">
      <c r="A340">
        <v>789.5770263671875</v>
      </c>
      <c r="B340">
        <v>135.69999694824219</v>
      </c>
    </row>
    <row r="341" spans="1:2" x14ac:dyDescent="0.5">
      <c r="A341">
        <v>789.5889892578125</v>
      </c>
      <c r="B341">
        <v>121.19999694824219</v>
      </c>
    </row>
    <row r="342" spans="1:2" x14ac:dyDescent="0.5">
      <c r="A342">
        <v>789.60198974609375</v>
      </c>
      <c r="B342">
        <v>139.80000305175781</v>
      </c>
    </row>
    <row r="343" spans="1:2" x14ac:dyDescent="0.5">
      <c r="A343">
        <v>789.614013671875</v>
      </c>
      <c r="B343">
        <v>186</v>
      </c>
    </row>
    <row r="344" spans="1:2" x14ac:dyDescent="0.5">
      <c r="A344">
        <v>789.6259765625</v>
      </c>
      <c r="B344">
        <v>200.19999694824219</v>
      </c>
    </row>
    <row r="345" spans="1:2" x14ac:dyDescent="0.5">
      <c r="A345">
        <v>789.63800048828125</v>
      </c>
      <c r="B345">
        <v>189.5</v>
      </c>
    </row>
    <row r="346" spans="1:2" x14ac:dyDescent="0.5">
      <c r="A346">
        <v>789.6510009765625</v>
      </c>
      <c r="B346">
        <v>207</v>
      </c>
    </row>
    <row r="347" spans="1:2" x14ac:dyDescent="0.5">
      <c r="A347">
        <v>789.66302490234375</v>
      </c>
      <c r="B347">
        <v>215</v>
      </c>
    </row>
    <row r="348" spans="1:2" x14ac:dyDescent="0.5">
      <c r="A348">
        <v>789.67498779296875</v>
      </c>
      <c r="B348">
        <v>224</v>
      </c>
    </row>
    <row r="349" spans="1:2" x14ac:dyDescent="0.5">
      <c r="A349">
        <v>789.68798828125</v>
      </c>
      <c r="B349">
        <v>242.19999694824219</v>
      </c>
    </row>
    <row r="350" spans="1:2" x14ac:dyDescent="0.5">
      <c r="A350">
        <v>789.70001220703125</v>
      </c>
      <c r="B350">
        <v>226</v>
      </c>
    </row>
    <row r="351" spans="1:2" x14ac:dyDescent="0.5">
      <c r="A351">
        <v>789.71197509765625</v>
      </c>
      <c r="B351">
        <v>193.30000305175781</v>
      </c>
    </row>
    <row r="352" spans="1:2" x14ac:dyDescent="0.5">
      <c r="A352">
        <v>789.7239990234375</v>
      </c>
      <c r="B352">
        <v>188.30000305175781</v>
      </c>
    </row>
    <row r="353" spans="1:2" x14ac:dyDescent="0.5">
      <c r="A353">
        <v>789.73699951171875</v>
      </c>
      <c r="B353">
        <v>190</v>
      </c>
    </row>
    <row r="354" spans="1:2" x14ac:dyDescent="0.5">
      <c r="A354">
        <v>789.7490234375</v>
      </c>
      <c r="B354">
        <v>204</v>
      </c>
    </row>
    <row r="355" spans="1:2" x14ac:dyDescent="0.5">
      <c r="A355">
        <v>789.760986328125</v>
      </c>
      <c r="B355">
        <v>247.5</v>
      </c>
    </row>
    <row r="356" spans="1:2" x14ac:dyDescent="0.5">
      <c r="A356">
        <v>789.77301025390625</v>
      </c>
      <c r="B356">
        <v>304.5</v>
      </c>
    </row>
    <row r="357" spans="1:2" x14ac:dyDescent="0.5">
      <c r="A357">
        <v>789.7860107421875</v>
      </c>
      <c r="B357">
        <v>449.70001220703125</v>
      </c>
    </row>
    <row r="358" spans="1:2" x14ac:dyDescent="0.5">
      <c r="A358">
        <v>789.7979736328125</v>
      </c>
      <c r="B358">
        <v>674.70001220703125</v>
      </c>
    </row>
    <row r="359" spans="1:2" x14ac:dyDescent="0.5">
      <c r="A359">
        <v>789.80999755859375</v>
      </c>
      <c r="B359">
        <v>1016</v>
      </c>
    </row>
    <row r="360" spans="1:2" x14ac:dyDescent="0.5">
      <c r="A360">
        <v>789.822998046875</v>
      </c>
      <c r="B360">
        <v>2940</v>
      </c>
    </row>
    <row r="361" spans="1:2" x14ac:dyDescent="0.5">
      <c r="A361">
        <v>789.83502197265625</v>
      </c>
      <c r="B361">
        <v>11870</v>
      </c>
    </row>
    <row r="362" spans="1:2" x14ac:dyDescent="0.5">
      <c r="A362">
        <v>789.84698486328125</v>
      </c>
      <c r="B362">
        <v>32470</v>
      </c>
    </row>
    <row r="363" spans="1:2" x14ac:dyDescent="0.5">
      <c r="A363">
        <v>789.8590087890625</v>
      </c>
      <c r="B363">
        <v>52110</v>
      </c>
    </row>
    <row r="364" spans="1:2" x14ac:dyDescent="0.5">
      <c r="A364">
        <v>789.87200927734375</v>
      </c>
      <c r="B364">
        <v>49140</v>
      </c>
    </row>
    <row r="365" spans="1:2" x14ac:dyDescent="0.5">
      <c r="A365">
        <v>789.88397216796875</v>
      </c>
      <c r="B365">
        <v>27360</v>
      </c>
    </row>
    <row r="366" spans="1:2" x14ac:dyDescent="0.5">
      <c r="A366">
        <v>789.89599609375</v>
      </c>
      <c r="B366">
        <v>9177</v>
      </c>
    </row>
    <row r="367" spans="1:2" x14ac:dyDescent="0.5">
      <c r="A367">
        <v>789.90802001953125</v>
      </c>
      <c r="B367">
        <v>2323</v>
      </c>
    </row>
    <row r="368" spans="1:2" x14ac:dyDescent="0.5">
      <c r="A368">
        <v>789.9210205078125</v>
      </c>
      <c r="B368">
        <v>794.20001220703125</v>
      </c>
    </row>
    <row r="369" spans="1:2" x14ac:dyDescent="0.5">
      <c r="A369">
        <v>789.9329833984375</v>
      </c>
      <c r="B369">
        <v>418.79998779296875</v>
      </c>
    </row>
    <row r="370" spans="1:2" x14ac:dyDescent="0.5">
      <c r="A370">
        <v>789.94500732421875</v>
      </c>
      <c r="B370">
        <v>404.29998779296875</v>
      </c>
    </row>
    <row r="371" spans="1:2" x14ac:dyDescent="0.5">
      <c r="A371">
        <v>789.95697021484375</v>
      </c>
      <c r="B371">
        <v>483.20001220703125</v>
      </c>
    </row>
    <row r="372" spans="1:2" x14ac:dyDescent="0.5">
      <c r="A372">
        <v>789.969970703125</v>
      </c>
      <c r="B372">
        <v>506.70001220703125</v>
      </c>
    </row>
    <row r="373" spans="1:2" x14ac:dyDescent="0.5">
      <c r="A373">
        <v>789.98199462890625</v>
      </c>
      <c r="B373">
        <v>390</v>
      </c>
    </row>
    <row r="374" spans="1:2" x14ac:dyDescent="0.5">
      <c r="A374">
        <v>789.9940185546875</v>
      </c>
      <c r="B374">
        <v>217</v>
      </c>
    </row>
    <row r="375" spans="1:2" x14ac:dyDescent="0.5">
      <c r="A375">
        <v>790.00701904296875</v>
      </c>
      <c r="B375">
        <v>174.80000305175781</v>
      </c>
    </row>
    <row r="376" spans="1:2" x14ac:dyDescent="0.5">
      <c r="A376">
        <v>790.01898193359375</v>
      </c>
      <c r="B376">
        <v>239.30000305175781</v>
      </c>
    </row>
    <row r="377" spans="1:2" x14ac:dyDescent="0.5">
      <c r="A377">
        <v>790.031005859375</v>
      </c>
      <c r="B377">
        <v>272</v>
      </c>
    </row>
    <row r="378" spans="1:2" x14ac:dyDescent="0.5">
      <c r="A378">
        <v>790.04302978515625</v>
      </c>
      <c r="B378">
        <v>233.30000305175781</v>
      </c>
    </row>
    <row r="379" spans="1:2" x14ac:dyDescent="0.5">
      <c r="A379">
        <v>790.0560302734375</v>
      </c>
      <c r="B379">
        <v>189</v>
      </c>
    </row>
    <row r="380" spans="1:2" x14ac:dyDescent="0.5">
      <c r="A380">
        <v>790.0679931640625</v>
      </c>
      <c r="B380">
        <v>159.5</v>
      </c>
    </row>
    <row r="381" spans="1:2" x14ac:dyDescent="0.5">
      <c r="A381">
        <v>790.08001708984375</v>
      </c>
      <c r="B381">
        <v>147.5</v>
      </c>
    </row>
    <row r="382" spans="1:2" x14ac:dyDescent="0.5">
      <c r="A382">
        <v>790.09197998046875</v>
      </c>
      <c r="B382">
        <v>195</v>
      </c>
    </row>
    <row r="383" spans="1:2" x14ac:dyDescent="0.5">
      <c r="A383">
        <v>790.10498046875</v>
      </c>
      <c r="B383">
        <v>255.5</v>
      </c>
    </row>
    <row r="384" spans="1:2" x14ac:dyDescent="0.5">
      <c r="A384">
        <v>790.11700439453125</v>
      </c>
      <c r="B384">
        <v>253.5</v>
      </c>
    </row>
    <row r="385" spans="1:2" x14ac:dyDescent="0.5">
      <c r="A385">
        <v>790.1290283203125</v>
      </c>
      <c r="B385">
        <v>206</v>
      </c>
    </row>
    <row r="386" spans="1:2" x14ac:dyDescent="0.5">
      <c r="A386">
        <v>790.14202880859375</v>
      </c>
      <c r="B386">
        <v>165</v>
      </c>
    </row>
    <row r="387" spans="1:2" x14ac:dyDescent="0.5">
      <c r="A387">
        <v>790.15399169921875</v>
      </c>
      <c r="B387">
        <v>148.19999694824219</v>
      </c>
    </row>
    <row r="388" spans="1:2" x14ac:dyDescent="0.5">
      <c r="A388">
        <v>790.166015625</v>
      </c>
      <c r="B388">
        <v>164</v>
      </c>
    </row>
    <row r="389" spans="1:2" x14ac:dyDescent="0.5">
      <c r="A389">
        <v>790.177978515625</v>
      </c>
      <c r="B389">
        <v>177.30000305175781</v>
      </c>
    </row>
    <row r="390" spans="1:2" x14ac:dyDescent="0.5">
      <c r="A390">
        <v>790.19097900390625</v>
      </c>
      <c r="B390">
        <v>123.80000305175781</v>
      </c>
    </row>
    <row r="391" spans="1:2" x14ac:dyDescent="0.5">
      <c r="A391">
        <v>790.2030029296875</v>
      </c>
      <c r="B391">
        <v>85</v>
      </c>
    </row>
    <row r="392" spans="1:2" x14ac:dyDescent="0.5">
      <c r="A392">
        <v>790.21502685546875</v>
      </c>
      <c r="B392">
        <v>150.5</v>
      </c>
    </row>
    <row r="393" spans="1:2" x14ac:dyDescent="0.5">
      <c r="A393">
        <v>790.22698974609375</v>
      </c>
      <c r="B393">
        <v>244</v>
      </c>
    </row>
    <row r="394" spans="1:2" x14ac:dyDescent="0.5">
      <c r="A394">
        <v>790.239990234375</v>
      </c>
      <c r="B394">
        <v>298.20001220703125</v>
      </c>
    </row>
    <row r="395" spans="1:2" x14ac:dyDescent="0.5">
      <c r="A395">
        <v>790.25201416015625</v>
      </c>
      <c r="B395">
        <v>290</v>
      </c>
    </row>
    <row r="396" spans="1:2" x14ac:dyDescent="0.5">
      <c r="A396">
        <v>790.26397705078125</v>
      </c>
      <c r="B396">
        <v>246.5</v>
      </c>
    </row>
    <row r="397" spans="1:2" x14ac:dyDescent="0.5">
      <c r="A397">
        <v>790.2769775390625</v>
      </c>
      <c r="B397">
        <v>331</v>
      </c>
    </row>
    <row r="398" spans="1:2" x14ac:dyDescent="0.5">
      <c r="A398">
        <v>790.28900146484375</v>
      </c>
      <c r="B398">
        <v>544</v>
      </c>
    </row>
    <row r="399" spans="1:2" x14ac:dyDescent="0.5">
      <c r="A399">
        <v>790.301025390625</v>
      </c>
      <c r="B399">
        <v>694.70001220703125</v>
      </c>
    </row>
    <row r="400" spans="1:2" x14ac:dyDescent="0.5">
      <c r="A400">
        <v>790.31298828125</v>
      </c>
      <c r="B400">
        <v>1013</v>
      </c>
    </row>
    <row r="401" spans="1:2" x14ac:dyDescent="0.5">
      <c r="A401">
        <v>790.32598876953125</v>
      </c>
      <c r="B401">
        <v>2687</v>
      </c>
    </row>
    <row r="402" spans="1:2" x14ac:dyDescent="0.5">
      <c r="A402">
        <v>790.3380126953125</v>
      </c>
      <c r="B402">
        <v>11880</v>
      </c>
    </row>
    <row r="403" spans="1:2" x14ac:dyDescent="0.5">
      <c r="A403">
        <v>790.3499755859375</v>
      </c>
      <c r="B403">
        <v>39320</v>
      </c>
    </row>
    <row r="404" spans="1:2" x14ac:dyDescent="0.5">
      <c r="A404">
        <v>790.36199951171875</v>
      </c>
      <c r="B404">
        <v>70290</v>
      </c>
    </row>
    <row r="405" spans="1:2" x14ac:dyDescent="0.5">
      <c r="A405">
        <v>790.375</v>
      </c>
      <c r="B405">
        <v>67520</v>
      </c>
    </row>
    <row r="406" spans="1:2" x14ac:dyDescent="0.5">
      <c r="A406">
        <v>790.38702392578125</v>
      </c>
      <c r="B406">
        <v>35390</v>
      </c>
    </row>
    <row r="407" spans="1:2" x14ac:dyDescent="0.5">
      <c r="A407">
        <v>790.39898681640625</v>
      </c>
      <c r="B407">
        <v>10590</v>
      </c>
    </row>
    <row r="408" spans="1:2" x14ac:dyDescent="0.5">
      <c r="A408">
        <v>790.4119873046875</v>
      </c>
      <c r="B408">
        <v>2432</v>
      </c>
    </row>
    <row r="409" spans="1:2" x14ac:dyDescent="0.5">
      <c r="A409">
        <v>790.42401123046875</v>
      </c>
      <c r="B409">
        <v>773.20001220703125</v>
      </c>
    </row>
    <row r="410" spans="1:2" x14ac:dyDescent="0.5">
      <c r="A410">
        <v>790.43597412109375</v>
      </c>
      <c r="B410">
        <v>579.5</v>
      </c>
    </row>
    <row r="411" spans="1:2" x14ac:dyDescent="0.5">
      <c r="A411">
        <v>790.447998046875</v>
      </c>
      <c r="B411">
        <v>647.5</v>
      </c>
    </row>
    <row r="412" spans="1:2" x14ac:dyDescent="0.5">
      <c r="A412">
        <v>790.46099853515625</v>
      </c>
      <c r="B412">
        <v>511.70001220703125</v>
      </c>
    </row>
    <row r="413" spans="1:2" x14ac:dyDescent="0.5">
      <c r="A413">
        <v>790.4730224609375</v>
      </c>
      <c r="B413">
        <v>291.29998779296875</v>
      </c>
    </row>
    <row r="414" spans="1:2" x14ac:dyDescent="0.5">
      <c r="A414">
        <v>790.4849853515625</v>
      </c>
      <c r="B414">
        <v>222</v>
      </c>
    </row>
    <row r="415" spans="1:2" x14ac:dyDescent="0.5">
      <c r="A415">
        <v>790.49700927734375</v>
      </c>
      <c r="B415">
        <v>220</v>
      </c>
    </row>
    <row r="416" spans="1:2" x14ac:dyDescent="0.5">
      <c r="A416">
        <v>790.510009765625</v>
      </c>
      <c r="B416">
        <v>207.19999694824219</v>
      </c>
    </row>
    <row r="417" spans="1:2" x14ac:dyDescent="0.5">
      <c r="A417">
        <v>790.52197265625</v>
      </c>
      <c r="B417">
        <v>222</v>
      </c>
    </row>
    <row r="418" spans="1:2" x14ac:dyDescent="0.5">
      <c r="A418">
        <v>790.53399658203125</v>
      </c>
      <c r="B418">
        <v>211.5</v>
      </c>
    </row>
    <row r="419" spans="1:2" x14ac:dyDescent="0.5">
      <c r="A419">
        <v>790.5469970703125</v>
      </c>
      <c r="B419">
        <v>163.5</v>
      </c>
    </row>
    <row r="420" spans="1:2" x14ac:dyDescent="0.5">
      <c r="A420">
        <v>790.55902099609375</v>
      </c>
      <c r="B420">
        <v>124.5</v>
      </c>
    </row>
    <row r="421" spans="1:2" x14ac:dyDescent="0.5">
      <c r="A421">
        <v>790.57098388671875</v>
      </c>
      <c r="B421">
        <v>143.5</v>
      </c>
    </row>
    <row r="422" spans="1:2" x14ac:dyDescent="0.5">
      <c r="A422">
        <v>790.5830078125</v>
      </c>
      <c r="B422">
        <v>187</v>
      </c>
    </row>
    <row r="423" spans="1:2" x14ac:dyDescent="0.5">
      <c r="A423">
        <v>790.59600830078125</v>
      </c>
      <c r="B423">
        <v>245.30000305175781</v>
      </c>
    </row>
    <row r="424" spans="1:2" x14ac:dyDescent="0.5">
      <c r="A424">
        <v>790.60797119140625</v>
      </c>
      <c r="B424">
        <v>304.29998779296875</v>
      </c>
    </row>
    <row r="425" spans="1:2" x14ac:dyDescent="0.5">
      <c r="A425">
        <v>790.6199951171875</v>
      </c>
      <c r="B425">
        <v>288</v>
      </c>
    </row>
    <row r="426" spans="1:2" x14ac:dyDescent="0.5">
      <c r="A426">
        <v>790.63299560546875</v>
      </c>
      <c r="B426">
        <v>246.69999694824219</v>
      </c>
    </row>
    <row r="427" spans="1:2" x14ac:dyDescent="0.5">
      <c r="A427">
        <v>790.64501953125</v>
      </c>
      <c r="B427">
        <v>242.19999694824219</v>
      </c>
    </row>
    <row r="428" spans="1:2" x14ac:dyDescent="0.5">
      <c r="A428">
        <v>790.656982421875</v>
      </c>
      <c r="B428">
        <v>267.20001220703125</v>
      </c>
    </row>
    <row r="429" spans="1:2" x14ac:dyDescent="0.5">
      <c r="A429">
        <v>790.66900634765625</v>
      </c>
      <c r="B429">
        <v>241.5</v>
      </c>
    </row>
    <row r="430" spans="1:2" x14ac:dyDescent="0.5">
      <c r="A430">
        <v>790.6820068359375</v>
      </c>
      <c r="B430">
        <v>162.69999694824219</v>
      </c>
    </row>
    <row r="431" spans="1:2" x14ac:dyDescent="0.5">
      <c r="A431">
        <v>790.6939697265625</v>
      </c>
      <c r="B431">
        <v>174</v>
      </c>
    </row>
    <row r="432" spans="1:2" x14ac:dyDescent="0.5">
      <c r="A432">
        <v>790.70599365234375</v>
      </c>
      <c r="B432">
        <v>243.80000305175781</v>
      </c>
    </row>
    <row r="433" spans="1:2" x14ac:dyDescent="0.5">
      <c r="A433">
        <v>790.718017578125</v>
      </c>
      <c r="B433">
        <v>250.5</v>
      </c>
    </row>
    <row r="434" spans="1:2" x14ac:dyDescent="0.5">
      <c r="A434">
        <v>790.73101806640625</v>
      </c>
      <c r="B434">
        <v>233</v>
      </c>
    </row>
    <row r="435" spans="1:2" x14ac:dyDescent="0.5">
      <c r="A435">
        <v>790.74298095703125</v>
      </c>
      <c r="B435">
        <v>233.5</v>
      </c>
    </row>
    <row r="436" spans="1:2" x14ac:dyDescent="0.5">
      <c r="A436">
        <v>790.7550048828125</v>
      </c>
      <c r="B436">
        <v>248.5</v>
      </c>
    </row>
    <row r="437" spans="1:2" x14ac:dyDescent="0.5">
      <c r="A437">
        <v>790.76800537109375</v>
      </c>
      <c r="B437">
        <v>297.29998779296875</v>
      </c>
    </row>
    <row r="438" spans="1:2" x14ac:dyDescent="0.5">
      <c r="A438">
        <v>790.780029296875</v>
      </c>
      <c r="B438">
        <v>365.79998779296875</v>
      </c>
    </row>
    <row r="439" spans="1:2" x14ac:dyDescent="0.5">
      <c r="A439">
        <v>790.7919921875</v>
      </c>
      <c r="B439">
        <v>448.5</v>
      </c>
    </row>
    <row r="440" spans="1:2" x14ac:dyDescent="0.5">
      <c r="A440">
        <v>790.80401611328125</v>
      </c>
      <c r="B440">
        <v>553.20001220703125</v>
      </c>
    </row>
    <row r="441" spans="1:2" x14ac:dyDescent="0.5">
      <c r="A441">
        <v>790.8170166015625</v>
      </c>
      <c r="B441">
        <v>921.29998779296875</v>
      </c>
    </row>
    <row r="442" spans="1:2" x14ac:dyDescent="0.5">
      <c r="A442">
        <v>790.8289794921875</v>
      </c>
      <c r="B442">
        <v>2908</v>
      </c>
    </row>
    <row r="443" spans="1:2" x14ac:dyDescent="0.5">
      <c r="A443">
        <v>790.84100341796875</v>
      </c>
      <c r="B443">
        <v>13740</v>
      </c>
    </row>
    <row r="444" spans="1:2" x14ac:dyDescent="0.5">
      <c r="A444">
        <v>790.85302734375</v>
      </c>
      <c r="B444">
        <v>46090</v>
      </c>
    </row>
    <row r="445" spans="1:2" x14ac:dyDescent="0.5">
      <c r="A445">
        <v>790.86602783203125</v>
      </c>
      <c r="B445">
        <v>82530</v>
      </c>
    </row>
    <row r="446" spans="1:2" x14ac:dyDescent="0.5">
      <c r="A446">
        <v>790.87799072265625</v>
      </c>
      <c r="B446">
        <v>78490</v>
      </c>
    </row>
    <row r="447" spans="1:2" x14ac:dyDescent="0.5">
      <c r="A447">
        <v>790.8900146484375</v>
      </c>
      <c r="B447">
        <v>40010</v>
      </c>
    </row>
    <row r="448" spans="1:2" x14ac:dyDescent="0.5">
      <c r="A448">
        <v>790.90301513671875</v>
      </c>
      <c r="B448">
        <v>11480</v>
      </c>
    </row>
    <row r="449" spans="1:2" x14ac:dyDescent="0.5">
      <c r="A449">
        <v>790.91497802734375</v>
      </c>
      <c r="B449">
        <v>2663</v>
      </c>
    </row>
    <row r="450" spans="1:2" x14ac:dyDescent="0.5">
      <c r="A450">
        <v>790.927001953125</v>
      </c>
      <c r="B450">
        <v>907.20001220703125</v>
      </c>
    </row>
    <row r="451" spans="1:2" x14ac:dyDescent="0.5">
      <c r="A451">
        <v>790.93902587890625</v>
      </c>
      <c r="B451">
        <v>581.5</v>
      </c>
    </row>
    <row r="452" spans="1:2" x14ac:dyDescent="0.5">
      <c r="A452">
        <v>790.9520263671875</v>
      </c>
      <c r="B452">
        <v>481</v>
      </c>
    </row>
    <row r="453" spans="1:2" x14ac:dyDescent="0.5">
      <c r="A453">
        <v>790.9639892578125</v>
      </c>
      <c r="B453">
        <v>373.5</v>
      </c>
    </row>
    <row r="454" spans="1:2" x14ac:dyDescent="0.5">
      <c r="A454">
        <v>790.97601318359375</v>
      </c>
      <c r="B454">
        <v>220.30000305175781</v>
      </c>
    </row>
    <row r="455" spans="1:2" x14ac:dyDescent="0.5">
      <c r="A455">
        <v>790.989013671875</v>
      </c>
      <c r="B455">
        <v>156.69999694824219</v>
      </c>
    </row>
    <row r="456" spans="1:2" x14ac:dyDescent="0.5">
      <c r="A456">
        <v>791.0009765625</v>
      </c>
      <c r="B456">
        <v>281.29998779296875</v>
      </c>
    </row>
    <row r="457" spans="1:2" x14ac:dyDescent="0.5">
      <c r="A457">
        <v>791.01300048828125</v>
      </c>
      <c r="B457">
        <v>358.70001220703125</v>
      </c>
    </row>
    <row r="458" spans="1:2" x14ac:dyDescent="0.5">
      <c r="A458">
        <v>791.0250244140625</v>
      </c>
      <c r="B458">
        <v>312</v>
      </c>
    </row>
    <row r="459" spans="1:2" x14ac:dyDescent="0.5">
      <c r="A459">
        <v>791.03802490234375</v>
      </c>
      <c r="B459">
        <v>276.79998779296875</v>
      </c>
    </row>
    <row r="460" spans="1:2" x14ac:dyDescent="0.5">
      <c r="A460">
        <v>791.04998779296875</v>
      </c>
      <c r="B460">
        <v>223.19999694824219</v>
      </c>
    </row>
    <row r="461" spans="1:2" x14ac:dyDescent="0.5">
      <c r="A461">
        <v>791.06201171875</v>
      </c>
      <c r="B461">
        <v>134.5</v>
      </c>
    </row>
    <row r="462" spans="1:2" x14ac:dyDescent="0.5">
      <c r="A462">
        <v>791.073974609375</v>
      </c>
      <c r="B462">
        <v>116.30000305175781</v>
      </c>
    </row>
    <row r="463" spans="1:2" x14ac:dyDescent="0.5">
      <c r="A463">
        <v>791.08697509765625</v>
      </c>
      <c r="B463">
        <v>178</v>
      </c>
    </row>
    <row r="464" spans="1:2" x14ac:dyDescent="0.5">
      <c r="A464">
        <v>791.0989990234375</v>
      </c>
      <c r="B464">
        <v>246.5</v>
      </c>
    </row>
    <row r="465" spans="1:2" x14ac:dyDescent="0.5">
      <c r="A465">
        <v>791.11102294921875</v>
      </c>
      <c r="B465">
        <v>307</v>
      </c>
    </row>
    <row r="466" spans="1:2" x14ac:dyDescent="0.5">
      <c r="A466">
        <v>791.1240234375</v>
      </c>
      <c r="B466">
        <v>372.29998779296875</v>
      </c>
    </row>
    <row r="467" spans="1:2" x14ac:dyDescent="0.5">
      <c r="A467">
        <v>791.135986328125</v>
      </c>
      <c r="B467">
        <v>349.5</v>
      </c>
    </row>
    <row r="468" spans="1:2" x14ac:dyDescent="0.5">
      <c r="A468">
        <v>791.14801025390625</v>
      </c>
      <c r="B468">
        <v>215.5</v>
      </c>
    </row>
    <row r="469" spans="1:2" x14ac:dyDescent="0.5">
      <c r="A469">
        <v>791.15997314453125</v>
      </c>
      <c r="B469">
        <v>203</v>
      </c>
    </row>
    <row r="470" spans="1:2" x14ac:dyDescent="0.5">
      <c r="A470">
        <v>791.1729736328125</v>
      </c>
      <c r="B470">
        <v>337.29998779296875</v>
      </c>
    </row>
    <row r="471" spans="1:2" x14ac:dyDescent="0.5">
      <c r="A471">
        <v>791.18499755859375</v>
      </c>
      <c r="B471">
        <v>377.5</v>
      </c>
    </row>
    <row r="472" spans="1:2" x14ac:dyDescent="0.5">
      <c r="A472">
        <v>791.197021484375</v>
      </c>
      <c r="B472">
        <v>300.5</v>
      </c>
    </row>
    <row r="473" spans="1:2" x14ac:dyDescent="0.5">
      <c r="A473">
        <v>791.21002197265625</v>
      </c>
      <c r="B473">
        <v>265.79998779296875</v>
      </c>
    </row>
    <row r="474" spans="1:2" x14ac:dyDescent="0.5">
      <c r="A474">
        <v>791.22198486328125</v>
      </c>
      <c r="B474">
        <v>274.29998779296875</v>
      </c>
    </row>
    <row r="475" spans="1:2" x14ac:dyDescent="0.5">
      <c r="A475">
        <v>791.2340087890625</v>
      </c>
      <c r="B475">
        <v>255</v>
      </c>
    </row>
    <row r="476" spans="1:2" x14ac:dyDescent="0.5">
      <c r="A476">
        <v>791.2459716796875</v>
      </c>
      <c r="B476">
        <v>278</v>
      </c>
    </row>
    <row r="477" spans="1:2" x14ac:dyDescent="0.5">
      <c r="A477">
        <v>791.25897216796875</v>
      </c>
      <c r="B477">
        <v>335.70001220703125</v>
      </c>
    </row>
    <row r="478" spans="1:2" x14ac:dyDescent="0.5">
      <c r="A478">
        <v>791.27099609375</v>
      </c>
      <c r="B478">
        <v>398.70001220703125</v>
      </c>
    </row>
    <row r="479" spans="1:2" x14ac:dyDescent="0.5">
      <c r="A479">
        <v>791.28302001953125</v>
      </c>
      <c r="B479">
        <v>482.70001220703125</v>
      </c>
    </row>
    <row r="480" spans="1:2" x14ac:dyDescent="0.5">
      <c r="A480">
        <v>791.2960205078125</v>
      </c>
      <c r="B480">
        <v>466.5</v>
      </c>
    </row>
    <row r="481" spans="1:2" x14ac:dyDescent="0.5">
      <c r="A481">
        <v>791.3079833984375</v>
      </c>
      <c r="B481">
        <v>454.5</v>
      </c>
    </row>
    <row r="482" spans="1:2" x14ac:dyDescent="0.5">
      <c r="A482">
        <v>791.32000732421875</v>
      </c>
      <c r="B482">
        <v>750.79998779296875</v>
      </c>
    </row>
    <row r="483" spans="1:2" x14ac:dyDescent="0.5">
      <c r="A483">
        <v>791.33197021484375</v>
      </c>
      <c r="B483">
        <v>2769</v>
      </c>
    </row>
    <row r="484" spans="1:2" x14ac:dyDescent="0.5">
      <c r="A484">
        <v>791.344970703125</v>
      </c>
      <c r="B484">
        <v>14340</v>
      </c>
    </row>
    <row r="485" spans="1:2" x14ac:dyDescent="0.5">
      <c r="A485">
        <v>791.35699462890625</v>
      </c>
      <c r="B485">
        <v>48470</v>
      </c>
    </row>
    <row r="486" spans="1:2" x14ac:dyDescent="0.5">
      <c r="A486">
        <v>791.3690185546875</v>
      </c>
      <c r="B486">
        <v>85010</v>
      </c>
    </row>
    <row r="487" spans="1:2" x14ac:dyDescent="0.5">
      <c r="A487">
        <v>791.3809814453125</v>
      </c>
      <c r="B487">
        <v>78280</v>
      </c>
    </row>
    <row r="488" spans="1:2" x14ac:dyDescent="0.5">
      <c r="A488">
        <v>791.39398193359375</v>
      </c>
      <c r="B488">
        <v>38420</v>
      </c>
    </row>
    <row r="489" spans="1:2" x14ac:dyDescent="0.5">
      <c r="A489">
        <v>791.406005859375</v>
      </c>
      <c r="B489">
        <v>10550</v>
      </c>
    </row>
    <row r="490" spans="1:2" x14ac:dyDescent="0.5">
      <c r="A490">
        <v>791.41802978515625</v>
      </c>
      <c r="B490">
        <v>2366</v>
      </c>
    </row>
    <row r="491" spans="1:2" x14ac:dyDescent="0.5">
      <c r="A491">
        <v>791.4310302734375</v>
      </c>
      <c r="B491">
        <v>973.20001220703125</v>
      </c>
    </row>
    <row r="492" spans="1:2" x14ac:dyDescent="0.5">
      <c r="A492">
        <v>791.4429931640625</v>
      </c>
      <c r="B492">
        <v>829.29998779296875</v>
      </c>
    </row>
    <row r="493" spans="1:2" x14ac:dyDescent="0.5">
      <c r="A493">
        <v>791.45501708984375</v>
      </c>
      <c r="B493">
        <v>766.20001220703125</v>
      </c>
    </row>
    <row r="494" spans="1:2" x14ac:dyDescent="0.5">
      <c r="A494">
        <v>791.46697998046875</v>
      </c>
      <c r="B494">
        <v>517.29998779296875</v>
      </c>
    </row>
    <row r="495" spans="1:2" x14ac:dyDescent="0.5">
      <c r="A495">
        <v>791.47998046875</v>
      </c>
      <c r="B495">
        <v>300</v>
      </c>
    </row>
    <row r="496" spans="1:2" x14ac:dyDescent="0.5">
      <c r="A496">
        <v>791.49200439453125</v>
      </c>
      <c r="B496">
        <v>296.70001220703125</v>
      </c>
    </row>
    <row r="497" spans="1:2" x14ac:dyDescent="0.5">
      <c r="A497">
        <v>791.5040283203125</v>
      </c>
      <c r="B497">
        <v>316.79998779296875</v>
      </c>
    </row>
    <row r="498" spans="1:2" x14ac:dyDescent="0.5">
      <c r="A498">
        <v>791.51702880859375</v>
      </c>
      <c r="B498">
        <v>319</v>
      </c>
    </row>
    <row r="499" spans="1:2" x14ac:dyDescent="0.5">
      <c r="A499">
        <v>791.52899169921875</v>
      </c>
      <c r="B499">
        <v>342.79998779296875</v>
      </c>
    </row>
    <row r="500" spans="1:2" x14ac:dyDescent="0.5">
      <c r="A500">
        <v>791.541015625</v>
      </c>
      <c r="B500">
        <v>293.29998779296875</v>
      </c>
    </row>
    <row r="501" spans="1:2" x14ac:dyDescent="0.5">
      <c r="A501">
        <v>791.552978515625</v>
      </c>
      <c r="B501">
        <v>236.19999694824219</v>
      </c>
    </row>
    <row r="502" spans="1:2" x14ac:dyDescent="0.5">
      <c r="A502">
        <v>791.56597900390625</v>
      </c>
      <c r="B502">
        <v>233.69999694824219</v>
      </c>
    </row>
    <row r="503" spans="1:2" x14ac:dyDescent="0.5">
      <c r="A503">
        <v>791.5780029296875</v>
      </c>
      <c r="B503">
        <v>232.19999694824219</v>
      </c>
    </row>
    <row r="504" spans="1:2" x14ac:dyDescent="0.5">
      <c r="A504">
        <v>791.59002685546875</v>
      </c>
      <c r="B504">
        <v>231.30000305175781</v>
      </c>
    </row>
    <row r="505" spans="1:2" x14ac:dyDescent="0.5">
      <c r="A505">
        <v>791.60302734375</v>
      </c>
      <c r="B505">
        <v>298.20001220703125</v>
      </c>
    </row>
    <row r="506" spans="1:2" x14ac:dyDescent="0.5">
      <c r="A506">
        <v>791.614990234375</v>
      </c>
      <c r="B506">
        <v>388.79998779296875</v>
      </c>
    </row>
    <row r="507" spans="1:2" x14ac:dyDescent="0.5">
      <c r="A507">
        <v>791.62701416015625</v>
      </c>
      <c r="B507">
        <v>332.79998779296875</v>
      </c>
    </row>
    <row r="508" spans="1:2" x14ac:dyDescent="0.5">
      <c r="A508">
        <v>791.63897705078125</v>
      </c>
      <c r="B508">
        <v>204</v>
      </c>
    </row>
    <row r="509" spans="1:2" x14ac:dyDescent="0.5">
      <c r="A509">
        <v>791.6519775390625</v>
      </c>
      <c r="B509">
        <v>140</v>
      </c>
    </row>
    <row r="510" spans="1:2" x14ac:dyDescent="0.5">
      <c r="A510">
        <v>791.66400146484375</v>
      </c>
      <c r="B510">
        <v>131.5</v>
      </c>
    </row>
    <row r="511" spans="1:2" x14ac:dyDescent="0.5">
      <c r="A511">
        <v>791.676025390625</v>
      </c>
      <c r="B511">
        <v>144.80000305175781</v>
      </c>
    </row>
    <row r="512" spans="1:2" x14ac:dyDescent="0.5">
      <c r="A512">
        <v>791.68902587890625</v>
      </c>
      <c r="B512">
        <v>203</v>
      </c>
    </row>
    <row r="513" spans="1:2" x14ac:dyDescent="0.5">
      <c r="A513">
        <v>791.70098876953125</v>
      </c>
      <c r="B513">
        <v>310.29998779296875</v>
      </c>
    </row>
    <row r="514" spans="1:2" x14ac:dyDescent="0.5">
      <c r="A514">
        <v>791.7130126953125</v>
      </c>
      <c r="B514">
        <v>301</v>
      </c>
    </row>
    <row r="515" spans="1:2" x14ac:dyDescent="0.5">
      <c r="A515">
        <v>791.7249755859375</v>
      </c>
      <c r="B515">
        <v>203.80000305175781</v>
      </c>
    </row>
    <row r="516" spans="1:2" x14ac:dyDescent="0.5">
      <c r="A516">
        <v>791.73797607421875</v>
      </c>
      <c r="B516">
        <v>189.30000305175781</v>
      </c>
    </row>
    <row r="517" spans="1:2" x14ac:dyDescent="0.5">
      <c r="A517">
        <v>791.75</v>
      </c>
      <c r="B517">
        <v>212.30000305175781</v>
      </c>
    </row>
    <row r="518" spans="1:2" x14ac:dyDescent="0.5">
      <c r="A518">
        <v>791.76202392578125</v>
      </c>
      <c r="B518">
        <v>276.29998779296875</v>
      </c>
    </row>
    <row r="519" spans="1:2" x14ac:dyDescent="0.5">
      <c r="A519">
        <v>791.7750244140625</v>
      </c>
      <c r="B519">
        <v>403.5</v>
      </c>
    </row>
    <row r="520" spans="1:2" x14ac:dyDescent="0.5">
      <c r="A520">
        <v>791.7869873046875</v>
      </c>
      <c r="B520">
        <v>419</v>
      </c>
    </row>
    <row r="521" spans="1:2" x14ac:dyDescent="0.5">
      <c r="A521">
        <v>791.79901123046875</v>
      </c>
      <c r="B521">
        <v>394.70001220703125</v>
      </c>
    </row>
    <row r="522" spans="1:2" x14ac:dyDescent="0.5">
      <c r="A522">
        <v>791.81097412109375</v>
      </c>
      <c r="B522">
        <v>583</v>
      </c>
    </row>
    <row r="523" spans="1:2" x14ac:dyDescent="0.5">
      <c r="A523">
        <v>791.823974609375</v>
      </c>
      <c r="B523">
        <v>1220</v>
      </c>
    </row>
    <row r="524" spans="1:2" x14ac:dyDescent="0.5">
      <c r="A524">
        <v>791.83599853515625</v>
      </c>
      <c r="B524">
        <v>3718</v>
      </c>
    </row>
    <row r="525" spans="1:2" x14ac:dyDescent="0.5">
      <c r="A525">
        <v>791.8480224609375</v>
      </c>
      <c r="B525">
        <v>14190</v>
      </c>
    </row>
    <row r="526" spans="1:2" x14ac:dyDescent="0.5">
      <c r="A526">
        <v>791.8599853515625</v>
      </c>
      <c r="B526">
        <v>40120</v>
      </c>
    </row>
    <row r="527" spans="1:2" x14ac:dyDescent="0.5">
      <c r="A527">
        <v>791.87298583984375</v>
      </c>
      <c r="B527">
        <v>63460</v>
      </c>
    </row>
    <row r="528" spans="1:2" x14ac:dyDescent="0.5">
      <c r="A528">
        <v>791.885009765625</v>
      </c>
      <c r="B528">
        <v>54510</v>
      </c>
    </row>
    <row r="529" spans="1:2" x14ac:dyDescent="0.5">
      <c r="A529">
        <v>791.89697265625</v>
      </c>
      <c r="B529">
        <v>25870</v>
      </c>
    </row>
    <row r="530" spans="1:2" x14ac:dyDescent="0.5">
      <c r="A530">
        <v>791.90997314453125</v>
      </c>
      <c r="B530">
        <v>7356</v>
      </c>
    </row>
    <row r="531" spans="1:2" x14ac:dyDescent="0.5">
      <c r="A531">
        <v>791.9219970703125</v>
      </c>
      <c r="B531">
        <v>1686</v>
      </c>
    </row>
    <row r="532" spans="1:2" x14ac:dyDescent="0.5">
      <c r="A532">
        <v>791.93402099609375</v>
      </c>
      <c r="B532">
        <v>587.20001220703125</v>
      </c>
    </row>
    <row r="533" spans="1:2" x14ac:dyDescent="0.5">
      <c r="A533">
        <v>791.947021484375</v>
      </c>
      <c r="B533">
        <v>443</v>
      </c>
    </row>
    <row r="534" spans="1:2" x14ac:dyDescent="0.5">
      <c r="A534">
        <v>791.958984375</v>
      </c>
      <c r="B534">
        <v>406.5</v>
      </c>
    </row>
    <row r="535" spans="1:2" x14ac:dyDescent="0.5">
      <c r="A535">
        <v>791.97100830078125</v>
      </c>
      <c r="B535">
        <v>357.5</v>
      </c>
    </row>
    <row r="536" spans="1:2" x14ac:dyDescent="0.5">
      <c r="A536">
        <v>791.98297119140625</v>
      </c>
      <c r="B536">
        <v>295</v>
      </c>
    </row>
    <row r="537" spans="1:2" x14ac:dyDescent="0.5">
      <c r="A537">
        <v>791.9959716796875</v>
      </c>
      <c r="B537">
        <v>289.79998779296875</v>
      </c>
    </row>
    <row r="538" spans="1:2" x14ac:dyDescent="0.5">
      <c r="A538">
        <v>792.00799560546875</v>
      </c>
      <c r="B538">
        <v>286.79998779296875</v>
      </c>
    </row>
    <row r="539" spans="1:2" x14ac:dyDescent="0.5">
      <c r="A539">
        <v>792.02001953125</v>
      </c>
      <c r="B539">
        <v>229.30000305175781</v>
      </c>
    </row>
    <row r="540" spans="1:2" x14ac:dyDescent="0.5">
      <c r="A540">
        <v>792.03302001953125</v>
      </c>
      <c r="B540">
        <v>141.5</v>
      </c>
    </row>
    <row r="541" spans="1:2" x14ac:dyDescent="0.5">
      <c r="A541">
        <v>792.04498291015625</v>
      </c>
      <c r="B541">
        <v>77.25</v>
      </c>
    </row>
    <row r="542" spans="1:2" x14ac:dyDescent="0.5">
      <c r="A542">
        <v>792.0570068359375</v>
      </c>
      <c r="B542">
        <v>68.75</v>
      </c>
    </row>
    <row r="543" spans="1:2" x14ac:dyDescent="0.5">
      <c r="A543">
        <v>792.0689697265625</v>
      </c>
      <c r="B543">
        <v>64.75</v>
      </c>
    </row>
    <row r="544" spans="1:2" x14ac:dyDescent="0.5">
      <c r="A544">
        <v>792.08197021484375</v>
      </c>
      <c r="B544">
        <v>62</v>
      </c>
    </row>
    <row r="545" spans="1:2" x14ac:dyDescent="0.5">
      <c r="A545">
        <v>792.093994140625</v>
      </c>
      <c r="B545">
        <v>88.75</v>
      </c>
    </row>
    <row r="546" spans="1:2" x14ac:dyDescent="0.5">
      <c r="A546">
        <v>792.10601806640625</v>
      </c>
      <c r="B546">
        <v>117.30000305175781</v>
      </c>
    </row>
    <row r="547" spans="1:2" x14ac:dyDescent="0.5">
      <c r="A547">
        <v>792.1190185546875</v>
      </c>
      <c r="B547">
        <v>130.5</v>
      </c>
    </row>
    <row r="548" spans="1:2" x14ac:dyDescent="0.5">
      <c r="A548">
        <v>792.1309814453125</v>
      </c>
      <c r="B548">
        <v>117.5</v>
      </c>
    </row>
    <row r="549" spans="1:2" x14ac:dyDescent="0.5">
      <c r="A549">
        <v>792.14300537109375</v>
      </c>
      <c r="B549">
        <v>139</v>
      </c>
    </row>
    <row r="550" spans="1:2" x14ac:dyDescent="0.5">
      <c r="A550">
        <v>792.155029296875</v>
      </c>
      <c r="B550">
        <v>177.30000305175781</v>
      </c>
    </row>
    <row r="551" spans="1:2" x14ac:dyDescent="0.5">
      <c r="A551">
        <v>792.16802978515625</v>
      </c>
      <c r="B551">
        <v>143</v>
      </c>
    </row>
    <row r="552" spans="1:2" x14ac:dyDescent="0.5">
      <c r="A552">
        <v>792.17999267578125</v>
      </c>
      <c r="B552">
        <v>131.5</v>
      </c>
    </row>
    <row r="553" spans="1:2" x14ac:dyDescent="0.5">
      <c r="A553">
        <v>792.1920166015625</v>
      </c>
      <c r="B553">
        <v>172.80000305175781</v>
      </c>
    </row>
    <row r="554" spans="1:2" x14ac:dyDescent="0.5">
      <c r="A554">
        <v>792.20501708984375</v>
      </c>
      <c r="B554">
        <v>172.5</v>
      </c>
    </row>
    <row r="555" spans="1:2" x14ac:dyDescent="0.5">
      <c r="A555">
        <v>792.21697998046875</v>
      </c>
      <c r="B555">
        <v>130.30000305175781</v>
      </c>
    </row>
    <row r="556" spans="1:2" x14ac:dyDescent="0.5">
      <c r="A556">
        <v>792.22900390625</v>
      </c>
      <c r="B556">
        <v>112.5</v>
      </c>
    </row>
    <row r="557" spans="1:2" x14ac:dyDescent="0.5">
      <c r="A557">
        <v>792.24102783203125</v>
      </c>
      <c r="B557">
        <v>162.69999694824219</v>
      </c>
    </row>
    <row r="558" spans="1:2" x14ac:dyDescent="0.5">
      <c r="A558">
        <v>792.2540283203125</v>
      </c>
      <c r="B558">
        <v>225.5</v>
      </c>
    </row>
    <row r="559" spans="1:2" x14ac:dyDescent="0.5">
      <c r="A559">
        <v>792.2659912109375</v>
      </c>
      <c r="B559">
        <v>200.19999694824219</v>
      </c>
    </row>
    <row r="560" spans="1:2" x14ac:dyDescent="0.5">
      <c r="A560">
        <v>792.27801513671875</v>
      </c>
      <c r="B560">
        <v>141</v>
      </c>
    </row>
    <row r="561" spans="1:2" x14ac:dyDescent="0.5">
      <c r="A561">
        <v>792.291015625</v>
      </c>
      <c r="B561">
        <v>173.5</v>
      </c>
    </row>
    <row r="562" spans="1:2" x14ac:dyDescent="0.5">
      <c r="A562">
        <v>792.302978515625</v>
      </c>
      <c r="B562">
        <v>290</v>
      </c>
    </row>
    <row r="563" spans="1:2" x14ac:dyDescent="0.5">
      <c r="A563">
        <v>792.31500244140625</v>
      </c>
      <c r="B563">
        <v>421.79998779296875</v>
      </c>
    </row>
    <row r="564" spans="1:2" x14ac:dyDescent="0.5">
      <c r="A564">
        <v>792.3270263671875</v>
      </c>
      <c r="B564">
        <v>875.20001220703125</v>
      </c>
    </row>
    <row r="565" spans="1:2" x14ac:dyDescent="0.5">
      <c r="A565">
        <v>792.34002685546875</v>
      </c>
      <c r="B565">
        <v>2957</v>
      </c>
    </row>
    <row r="566" spans="1:2" x14ac:dyDescent="0.5">
      <c r="A566">
        <v>792.35198974609375</v>
      </c>
      <c r="B566">
        <v>10710</v>
      </c>
    </row>
    <row r="567" spans="1:2" x14ac:dyDescent="0.5">
      <c r="A567">
        <v>792.364013671875</v>
      </c>
      <c r="B567">
        <v>26440</v>
      </c>
    </row>
    <row r="568" spans="1:2" x14ac:dyDescent="0.5">
      <c r="A568">
        <v>792.37701416015625</v>
      </c>
      <c r="B568">
        <v>37410</v>
      </c>
    </row>
    <row r="569" spans="1:2" x14ac:dyDescent="0.5">
      <c r="A569">
        <v>792.38897705078125</v>
      </c>
      <c r="B569">
        <v>29660</v>
      </c>
    </row>
    <row r="570" spans="1:2" x14ac:dyDescent="0.5">
      <c r="A570">
        <v>792.4010009765625</v>
      </c>
      <c r="B570">
        <v>13520</v>
      </c>
    </row>
    <row r="571" spans="1:2" x14ac:dyDescent="0.5">
      <c r="A571">
        <v>792.41302490234375</v>
      </c>
      <c r="B571">
        <v>4228</v>
      </c>
    </row>
    <row r="572" spans="1:2" x14ac:dyDescent="0.5">
      <c r="A572">
        <v>792.426025390625</v>
      </c>
      <c r="B572">
        <v>1345</v>
      </c>
    </row>
    <row r="573" spans="1:2" x14ac:dyDescent="0.5">
      <c r="A573">
        <v>792.43798828125</v>
      </c>
      <c r="B573">
        <v>489.5</v>
      </c>
    </row>
    <row r="574" spans="1:2" x14ac:dyDescent="0.5">
      <c r="A574">
        <v>792.45001220703125</v>
      </c>
      <c r="B574">
        <v>351.29998779296875</v>
      </c>
    </row>
    <row r="575" spans="1:2" x14ac:dyDescent="0.5">
      <c r="A575">
        <v>792.4630126953125</v>
      </c>
      <c r="B575">
        <v>370.29998779296875</v>
      </c>
    </row>
    <row r="576" spans="1:2" x14ac:dyDescent="0.5">
      <c r="A576">
        <v>792.4749755859375</v>
      </c>
      <c r="B576">
        <v>279.70001220703125</v>
      </c>
    </row>
    <row r="577" spans="1:2" x14ac:dyDescent="0.5">
      <c r="A577">
        <v>792.48699951171875</v>
      </c>
      <c r="B577">
        <v>147</v>
      </c>
    </row>
    <row r="578" spans="1:2" x14ac:dyDescent="0.5">
      <c r="A578">
        <v>792.4990234375</v>
      </c>
      <c r="B578">
        <v>67.25</v>
      </c>
    </row>
    <row r="579" spans="1:2" x14ac:dyDescent="0.5">
      <c r="A579">
        <v>792.51202392578125</v>
      </c>
      <c r="B579">
        <v>55.75</v>
      </c>
    </row>
    <row r="580" spans="1:2" x14ac:dyDescent="0.5">
      <c r="A580">
        <v>792.52398681640625</v>
      </c>
      <c r="B580">
        <v>97.5</v>
      </c>
    </row>
    <row r="581" spans="1:2" x14ac:dyDescent="0.5">
      <c r="A581">
        <v>792.5360107421875</v>
      </c>
      <c r="B581">
        <v>129.80000305175781</v>
      </c>
    </row>
    <row r="582" spans="1:2" x14ac:dyDescent="0.5">
      <c r="A582">
        <v>792.54901123046875</v>
      </c>
      <c r="B582">
        <v>133.5</v>
      </c>
    </row>
    <row r="583" spans="1:2" x14ac:dyDescent="0.5">
      <c r="A583">
        <v>792.56097412109375</v>
      </c>
      <c r="B583">
        <v>143.80000305175781</v>
      </c>
    </row>
    <row r="584" spans="1:2" x14ac:dyDescent="0.5">
      <c r="A584">
        <v>792.572998046875</v>
      </c>
      <c r="B584">
        <v>131.69999694824219</v>
      </c>
    </row>
    <row r="585" spans="1:2" x14ac:dyDescent="0.5">
      <c r="A585">
        <v>792.58599853515625</v>
      </c>
      <c r="B585">
        <v>108.30000305175781</v>
      </c>
    </row>
    <row r="586" spans="1:2" x14ac:dyDescent="0.5">
      <c r="A586">
        <v>792.5980224609375</v>
      </c>
      <c r="B586">
        <v>135.5</v>
      </c>
    </row>
    <row r="587" spans="1:2" x14ac:dyDescent="0.5">
      <c r="A587">
        <v>792.6099853515625</v>
      </c>
      <c r="B587">
        <v>144.80000305175781</v>
      </c>
    </row>
    <row r="588" spans="1:2" x14ac:dyDescent="0.5">
      <c r="A588">
        <v>792.62200927734375</v>
      </c>
      <c r="B588">
        <v>109.69999694824219</v>
      </c>
    </row>
    <row r="589" spans="1:2" x14ac:dyDescent="0.5">
      <c r="A589">
        <v>792.635009765625</v>
      </c>
      <c r="B589">
        <v>95.25</v>
      </c>
    </row>
    <row r="590" spans="1:2" x14ac:dyDescent="0.5">
      <c r="A590">
        <v>792.64697265625</v>
      </c>
      <c r="B590">
        <v>79.5</v>
      </c>
    </row>
    <row r="591" spans="1:2" x14ac:dyDescent="0.5">
      <c r="A591">
        <v>792.65899658203125</v>
      </c>
      <c r="B591">
        <v>59</v>
      </c>
    </row>
    <row r="592" spans="1:2" x14ac:dyDescent="0.5">
      <c r="A592">
        <v>792.6719970703125</v>
      </c>
      <c r="B592">
        <v>59.5</v>
      </c>
    </row>
    <row r="593" spans="1:2" x14ac:dyDescent="0.5">
      <c r="A593">
        <v>792.68402099609375</v>
      </c>
      <c r="B593">
        <v>85.75</v>
      </c>
    </row>
    <row r="594" spans="1:2" x14ac:dyDescent="0.5">
      <c r="A594">
        <v>792.69598388671875</v>
      </c>
      <c r="B594">
        <v>114.80000305175781</v>
      </c>
    </row>
    <row r="595" spans="1:2" x14ac:dyDescent="0.5">
      <c r="A595">
        <v>792.7080078125</v>
      </c>
      <c r="B595">
        <v>150</v>
      </c>
    </row>
    <row r="596" spans="1:2" x14ac:dyDescent="0.5">
      <c r="A596">
        <v>792.72100830078125</v>
      </c>
      <c r="B596">
        <v>221.5</v>
      </c>
    </row>
    <row r="597" spans="1:2" x14ac:dyDescent="0.5">
      <c r="A597">
        <v>792.73297119140625</v>
      </c>
      <c r="B597">
        <v>238</v>
      </c>
    </row>
    <row r="598" spans="1:2" x14ac:dyDescent="0.5">
      <c r="A598">
        <v>792.7449951171875</v>
      </c>
      <c r="B598">
        <v>182</v>
      </c>
    </row>
    <row r="599" spans="1:2" x14ac:dyDescent="0.5">
      <c r="A599">
        <v>792.75799560546875</v>
      </c>
      <c r="B599">
        <v>161.69999694824219</v>
      </c>
    </row>
    <row r="600" spans="1:2" x14ac:dyDescent="0.5">
      <c r="A600">
        <v>792.77001953125</v>
      </c>
      <c r="B600">
        <v>163.80000305175781</v>
      </c>
    </row>
    <row r="601" spans="1:2" x14ac:dyDescent="0.5">
      <c r="A601">
        <v>792.781982421875</v>
      </c>
      <c r="B601">
        <v>143.30000305175781</v>
      </c>
    </row>
    <row r="602" spans="1:2" x14ac:dyDescent="0.5">
      <c r="A602">
        <v>792.79400634765625</v>
      </c>
      <c r="B602">
        <v>145.5</v>
      </c>
    </row>
    <row r="603" spans="1:2" x14ac:dyDescent="0.5">
      <c r="A603">
        <v>792.8070068359375</v>
      </c>
      <c r="B603">
        <v>199</v>
      </c>
    </row>
    <row r="604" spans="1:2" x14ac:dyDescent="0.5">
      <c r="A604">
        <v>792.8189697265625</v>
      </c>
      <c r="B604">
        <v>330.29998779296875</v>
      </c>
    </row>
    <row r="605" spans="1:2" x14ac:dyDescent="0.5">
      <c r="A605">
        <v>792.83099365234375</v>
      </c>
      <c r="B605">
        <v>840</v>
      </c>
    </row>
    <row r="606" spans="1:2" x14ac:dyDescent="0.5">
      <c r="A606">
        <v>792.843994140625</v>
      </c>
      <c r="B606">
        <v>2543</v>
      </c>
    </row>
    <row r="607" spans="1:2" x14ac:dyDescent="0.5">
      <c r="A607">
        <v>792.85601806640625</v>
      </c>
      <c r="B607">
        <v>7000</v>
      </c>
    </row>
    <row r="608" spans="1:2" x14ac:dyDescent="0.5">
      <c r="A608">
        <v>792.86798095703125</v>
      </c>
      <c r="B608">
        <v>13170</v>
      </c>
    </row>
    <row r="609" spans="1:2" x14ac:dyDescent="0.5">
      <c r="A609">
        <v>792.8809814453125</v>
      </c>
      <c r="B609">
        <v>15750</v>
      </c>
    </row>
    <row r="610" spans="1:2" x14ac:dyDescent="0.5">
      <c r="A610">
        <v>792.89300537109375</v>
      </c>
      <c r="B610">
        <v>12150</v>
      </c>
    </row>
    <row r="611" spans="1:2" x14ac:dyDescent="0.5">
      <c r="A611">
        <v>792.905029296875</v>
      </c>
      <c r="B611">
        <v>6166</v>
      </c>
    </row>
    <row r="612" spans="1:2" x14ac:dyDescent="0.5">
      <c r="A612">
        <v>792.9169921875</v>
      </c>
      <c r="B612">
        <v>2214</v>
      </c>
    </row>
    <row r="613" spans="1:2" x14ac:dyDescent="0.5">
      <c r="A613">
        <v>792.92999267578125</v>
      </c>
      <c r="B613">
        <v>706.5</v>
      </c>
    </row>
    <row r="614" spans="1:2" x14ac:dyDescent="0.5">
      <c r="A614">
        <v>792.9420166015625</v>
      </c>
      <c r="B614">
        <v>322.5</v>
      </c>
    </row>
    <row r="615" spans="1:2" x14ac:dyDescent="0.5">
      <c r="A615">
        <v>792.9539794921875</v>
      </c>
      <c r="B615">
        <v>243</v>
      </c>
    </row>
    <row r="616" spans="1:2" x14ac:dyDescent="0.5">
      <c r="A616">
        <v>792.96697998046875</v>
      </c>
      <c r="B616">
        <v>131.69999694824219</v>
      </c>
    </row>
    <row r="617" spans="1:2" x14ac:dyDescent="0.5">
      <c r="A617">
        <v>792.97900390625</v>
      </c>
      <c r="B617">
        <v>79.75</v>
      </c>
    </row>
    <row r="618" spans="1:2" x14ac:dyDescent="0.5">
      <c r="A618">
        <v>792.99102783203125</v>
      </c>
      <c r="B618">
        <v>123.5</v>
      </c>
    </row>
    <row r="619" spans="1:2" x14ac:dyDescent="0.5">
      <c r="A619">
        <v>793.00299072265625</v>
      </c>
      <c r="B619">
        <v>155.80000305175781</v>
      </c>
    </row>
    <row r="620" spans="1:2" x14ac:dyDescent="0.5">
      <c r="A620">
        <v>793.0159912109375</v>
      </c>
      <c r="B620">
        <v>123.5</v>
      </c>
    </row>
    <row r="621" spans="1:2" x14ac:dyDescent="0.5">
      <c r="A621">
        <v>793.02801513671875</v>
      </c>
      <c r="B621">
        <v>76.5</v>
      </c>
    </row>
    <row r="622" spans="1:2" x14ac:dyDescent="0.5">
      <c r="A622">
        <v>793.03997802734375</v>
      </c>
      <c r="B622">
        <v>63.25</v>
      </c>
    </row>
    <row r="623" spans="1:2" x14ac:dyDescent="0.5">
      <c r="A623">
        <v>793.052978515625</v>
      </c>
      <c r="B623">
        <v>85.75</v>
      </c>
    </row>
    <row r="624" spans="1:2" x14ac:dyDescent="0.5">
      <c r="A624">
        <v>793.06500244140625</v>
      </c>
      <c r="B624">
        <v>94.75</v>
      </c>
    </row>
    <row r="625" spans="1:2" x14ac:dyDescent="0.5">
      <c r="A625">
        <v>793.0770263671875</v>
      </c>
      <c r="B625">
        <v>83.5</v>
      </c>
    </row>
    <row r="626" spans="1:2" x14ac:dyDescent="0.5">
      <c r="A626">
        <v>793.09002685546875</v>
      </c>
      <c r="B626">
        <v>70</v>
      </c>
    </row>
    <row r="627" spans="1:2" x14ac:dyDescent="0.5">
      <c r="A627">
        <v>793.10198974609375</v>
      </c>
      <c r="B627">
        <v>66.5</v>
      </c>
    </row>
    <row r="628" spans="1:2" x14ac:dyDescent="0.5">
      <c r="A628">
        <v>793.114013671875</v>
      </c>
      <c r="B628">
        <v>88.25</v>
      </c>
    </row>
    <row r="629" spans="1:2" x14ac:dyDescent="0.5">
      <c r="A629">
        <v>793.1259765625</v>
      </c>
      <c r="B629">
        <v>111.5</v>
      </c>
    </row>
    <row r="630" spans="1:2" x14ac:dyDescent="0.5">
      <c r="A630">
        <v>793.13897705078125</v>
      </c>
      <c r="B630">
        <v>112.30000305175781</v>
      </c>
    </row>
    <row r="631" spans="1:2" x14ac:dyDescent="0.5">
      <c r="A631">
        <v>793.1510009765625</v>
      </c>
      <c r="B631">
        <v>95</v>
      </c>
    </row>
    <row r="632" spans="1:2" x14ac:dyDescent="0.5">
      <c r="A632">
        <v>793.16302490234375</v>
      </c>
      <c r="B632">
        <v>106</v>
      </c>
    </row>
    <row r="633" spans="1:2" x14ac:dyDescent="0.5">
      <c r="A633">
        <v>793.176025390625</v>
      </c>
      <c r="B633">
        <v>132</v>
      </c>
    </row>
    <row r="634" spans="1:2" x14ac:dyDescent="0.5">
      <c r="A634">
        <v>793.18798828125</v>
      </c>
      <c r="B634">
        <v>96</v>
      </c>
    </row>
    <row r="635" spans="1:2" x14ac:dyDescent="0.5">
      <c r="A635">
        <v>793.20001220703125</v>
      </c>
      <c r="B635">
        <v>44.5</v>
      </c>
    </row>
    <row r="636" spans="1:2" x14ac:dyDescent="0.5">
      <c r="A636">
        <v>793.21197509765625</v>
      </c>
      <c r="B636">
        <v>65.25</v>
      </c>
    </row>
    <row r="637" spans="1:2" x14ac:dyDescent="0.5">
      <c r="A637">
        <v>793.2249755859375</v>
      </c>
      <c r="B637">
        <v>125</v>
      </c>
    </row>
    <row r="638" spans="1:2" x14ac:dyDescent="0.5">
      <c r="A638">
        <v>793.23699951171875</v>
      </c>
      <c r="B638">
        <v>140.30000305175781</v>
      </c>
    </row>
    <row r="639" spans="1:2" x14ac:dyDescent="0.5">
      <c r="A639">
        <v>793.2490234375</v>
      </c>
      <c r="B639">
        <v>113.30000305175781</v>
      </c>
    </row>
    <row r="640" spans="1:2" x14ac:dyDescent="0.5">
      <c r="A640">
        <v>793.26202392578125</v>
      </c>
      <c r="B640">
        <v>98.25</v>
      </c>
    </row>
    <row r="641" spans="1:2" x14ac:dyDescent="0.5">
      <c r="A641">
        <v>793.27398681640625</v>
      </c>
      <c r="B641">
        <v>99.5</v>
      </c>
    </row>
    <row r="642" spans="1:2" x14ac:dyDescent="0.5">
      <c r="A642">
        <v>793.2860107421875</v>
      </c>
      <c r="B642">
        <v>124</v>
      </c>
    </row>
    <row r="643" spans="1:2" x14ac:dyDescent="0.5">
      <c r="A643">
        <v>793.29901123046875</v>
      </c>
      <c r="B643">
        <v>173</v>
      </c>
    </row>
    <row r="644" spans="1:2" x14ac:dyDescent="0.5">
      <c r="A644">
        <v>793.31097412109375</v>
      </c>
      <c r="B644">
        <v>207.5</v>
      </c>
    </row>
    <row r="645" spans="1:2" x14ac:dyDescent="0.5">
      <c r="A645">
        <v>793.322998046875</v>
      </c>
      <c r="B645">
        <v>243.5</v>
      </c>
    </row>
    <row r="646" spans="1:2" x14ac:dyDescent="0.5">
      <c r="A646">
        <v>793.33502197265625</v>
      </c>
      <c r="B646">
        <v>446.29998779296875</v>
      </c>
    </row>
    <row r="647" spans="1:2" x14ac:dyDescent="0.5">
      <c r="A647">
        <v>793.3480224609375</v>
      </c>
      <c r="B647">
        <v>1213</v>
      </c>
    </row>
    <row r="648" spans="1:2" x14ac:dyDescent="0.5">
      <c r="A648">
        <v>793.3599853515625</v>
      </c>
      <c r="B648">
        <v>3065</v>
      </c>
    </row>
    <row r="649" spans="1:2" x14ac:dyDescent="0.5">
      <c r="A649">
        <v>793.37200927734375</v>
      </c>
      <c r="B649">
        <v>5327</v>
      </c>
    </row>
    <row r="650" spans="1:2" x14ac:dyDescent="0.5">
      <c r="A650">
        <v>793.385009765625</v>
      </c>
      <c r="B650">
        <v>6087</v>
      </c>
    </row>
    <row r="651" spans="1:2" x14ac:dyDescent="0.5">
      <c r="A651">
        <v>793.39697265625</v>
      </c>
      <c r="B651">
        <v>4693</v>
      </c>
    </row>
    <row r="652" spans="1:2" x14ac:dyDescent="0.5">
      <c r="A652">
        <v>793.40899658203125</v>
      </c>
      <c r="B652">
        <v>2453</v>
      </c>
    </row>
    <row r="653" spans="1:2" x14ac:dyDescent="0.5">
      <c r="A653">
        <v>793.4219970703125</v>
      </c>
      <c r="B653">
        <v>886.5</v>
      </c>
    </row>
    <row r="654" spans="1:2" x14ac:dyDescent="0.5">
      <c r="A654">
        <v>793.43402099609375</v>
      </c>
      <c r="B654">
        <v>277.5</v>
      </c>
    </row>
    <row r="655" spans="1:2" x14ac:dyDescent="0.5">
      <c r="A655">
        <v>793.44598388671875</v>
      </c>
      <c r="B655">
        <v>128.30000305175781</v>
      </c>
    </row>
    <row r="656" spans="1:2" x14ac:dyDescent="0.5">
      <c r="A656">
        <v>793.4580078125</v>
      </c>
      <c r="B656">
        <v>90.25</v>
      </c>
    </row>
    <row r="657" spans="1:2" x14ac:dyDescent="0.5">
      <c r="A657">
        <v>793.47100830078125</v>
      </c>
      <c r="B657">
        <v>50.75</v>
      </c>
    </row>
    <row r="658" spans="1:2" x14ac:dyDescent="0.5">
      <c r="A658">
        <v>793.48297119140625</v>
      </c>
      <c r="B658">
        <v>44.5</v>
      </c>
    </row>
    <row r="659" spans="1:2" x14ac:dyDescent="0.5">
      <c r="A659">
        <v>793.4949951171875</v>
      </c>
      <c r="B659">
        <v>75.25</v>
      </c>
    </row>
    <row r="660" spans="1:2" x14ac:dyDescent="0.5">
      <c r="A660">
        <v>793.50799560546875</v>
      </c>
      <c r="B660">
        <v>101.30000305175781</v>
      </c>
    </row>
    <row r="661" spans="1:2" x14ac:dyDescent="0.5">
      <c r="A661">
        <v>793.52001953125</v>
      </c>
      <c r="B661">
        <v>88.5</v>
      </c>
    </row>
    <row r="662" spans="1:2" x14ac:dyDescent="0.5">
      <c r="A662">
        <v>793.531982421875</v>
      </c>
      <c r="B662">
        <v>55.5</v>
      </c>
    </row>
    <row r="663" spans="1:2" x14ac:dyDescent="0.5">
      <c r="A663">
        <v>793.54400634765625</v>
      </c>
      <c r="B663">
        <v>42.5</v>
      </c>
    </row>
    <row r="664" spans="1:2" x14ac:dyDescent="0.5">
      <c r="A664">
        <v>793.5570068359375</v>
      </c>
      <c r="B664">
        <v>43.5</v>
      </c>
    </row>
    <row r="665" spans="1:2" x14ac:dyDescent="0.5">
      <c r="A665">
        <v>793.5689697265625</v>
      </c>
      <c r="B665">
        <v>44.5</v>
      </c>
    </row>
    <row r="666" spans="1:2" x14ac:dyDescent="0.5">
      <c r="A666">
        <v>793.58099365234375</v>
      </c>
      <c r="B666">
        <v>65.5</v>
      </c>
    </row>
    <row r="667" spans="1:2" x14ac:dyDescent="0.5">
      <c r="A667">
        <v>793.593994140625</v>
      </c>
      <c r="B667">
        <v>97</v>
      </c>
    </row>
    <row r="668" spans="1:2" x14ac:dyDescent="0.5">
      <c r="A668">
        <v>793.60601806640625</v>
      </c>
      <c r="B668">
        <v>95.75</v>
      </c>
    </row>
    <row r="669" spans="1:2" x14ac:dyDescent="0.5">
      <c r="A669">
        <v>793.61798095703125</v>
      </c>
      <c r="B669">
        <v>100</v>
      </c>
    </row>
    <row r="670" spans="1:2" x14ac:dyDescent="0.5">
      <c r="A670">
        <v>793.6309814453125</v>
      </c>
      <c r="B670">
        <v>127.80000305175781</v>
      </c>
    </row>
    <row r="671" spans="1:2" x14ac:dyDescent="0.5">
      <c r="A671">
        <v>793.64300537109375</v>
      </c>
      <c r="B671">
        <v>116.80000305175781</v>
      </c>
    </row>
    <row r="672" spans="1:2" x14ac:dyDescent="0.5">
      <c r="A672">
        <v>793.655029296875</v>
      </c>
      <c r="B672">
        <v>71.5</v>
      </c>
    </row>
    <row r="673" spans="1:2" x14ac:dyDescent="0.5">
      <c r="A673">
        <v>793.6669921875</v>
      </c>
      <c r="B673">
        <v>55.5</v>
      </c>
    </row>
    <row r="674" spans="1:2" x14ac:dyDescent="0.5">
      <c r="A674">
        <v>793.67999267578125</v>
      </c>
      <c r="B674">
        <v>85.25</v>
      </c>
    </row>
    <row r="675" spans="1:2" x14ac:dyDescent="0.5">
      <c r="A675">
        <v>793.6920166015625</v>
      </c>
      <c r="B675">
        <v>128.5</v>
      </c>
    </row>
    <row r="676" spans="1:2" x14ac:dyDescent="0.5">
      <c r="A676">
        <v>793.7039794921875</v>
      </c>
      <c r="B676">
        <v>145.19999694824219</v>
      </c>
    </row>
    <row r="677" spans="1:2" x14ac:dyDescent="0.5">
      <c r="A677">
        <v>793.71697998046875</v>
      </c>
      <c r="B677">
        <v>106</v>
      </c>
    </row>
    <row r="678" spans="1:2" x14ac:dyDescent="0.5">
      <c r="A678">
        <v>793.72900390625</v>
      </c>
      <c r="B678">
        <v>47</v>
      </c>
    </row>
    <row r="679" spans="1:2" x14ac:dyDescent="0.5">
      <c r="A679">
        <v>793.74102783203125</v>
      </c>
      <c r="B679">
        <v>26.75</v>
      </c>
    </row>
    <row r="680" spans="1:2" x14ac:dyDescent="0.5">
      <c r="A680">
        <v>793.7540283203125</v>
      </c>
      <c r="B680">
        <v>31.25</v>
      </c>
    </row>
    <row r="681" spans="1:2" x14ac:dyDescent="0.5">
      <c r="A681">
        <v>793.7659912109375</v>
      </c>
      <c r="B681">
        <v>28.25</v>
      </c>
    </row>
    <row r="682" spans="1:2" x14ac:dyDescent="0.5">
      <c r="A682">
        <v>793.77801513671875</v>
      </c>
      <c r="B682">
        <v>51.25</v>
      </c>
    </row>
    <row r="683" spans="1:2" x14ac:dyDescent="0.5">
      <c r="A683">
        <v>793.78997802734375</v>
      </c>
      <c r="B683">
        <v>104.30000305175781</v>
      </c>
    </row>
    <row r="684" spans="1:2" x14ac:dyDescent="0.5">
      <c r="A684">
        <v>793.802978515625</v>
      </c>
      <c r="B684">
        <v>144.19999694824219</v>
      </c>
    </row>
    <row r="685" spans="1:2" x14ac:dyDescent="0.5">
      <c r="A685">
        <v>793.81500244140625</v>
      </c>
      <c r="B685">
        <v>216.5</v>
      </c>
    </row>
    <row r="686" spans="1:2" x14ac:dyDescent="0.5">
      <c r="A686">
        <v>793.8270263671875</v>
      </c>
      <c r="B686">
        <v>343.79998779296875</v>
      </c>
    </row>
    <row r="687" spans="1:2" x14ac:dyDescent="0.5">
      <c r="A687">
        <v>793.84002685546875</v>
      </c>
      <c r="B687">
        <v>498.20001220703125</v>
      </c>
    </row>
    <row r="688" spans="1:2" x14ac:dyDescent="0.5">
      <c r="A688">
        <v>793.85198974609375</v>
      </c>
      <c r="B688">
        <v>850.20001220703125</v>
      </c>
    </row>
    <row r="689" spans="1:2" x14ac:dyDescent="0.5">
      <c r="A689">
        <v>793.864013671875</v>
      </c>
      <c r="B689">
        <v>1423</v>
      </c>
    </row>
    <row r="690" spans="1:2" x14ac:dyDescent="0.5">
      <c r="A690">
        <v>793.87701416015625</v>
      </c>
      <c r="B690">
        <v>1836</v>
      </c>
    </row>
    <row r="691" spans="1:2" x14ac:dyDescent="0.5">
      <c r="A691">
        <v>793.88897705078125</v>
      </c>
      <c r="B691">
        <v>1790</v>
      </c>
    </row>
    <row r="692" spans="1:2" x14ac:dyDescent="0.5">
      <c r="A692">
        <v>793.9010009765625</v>
      </c>
      <c r="B692">
        <v>1295</v>
      </c>
    </row>
    <row r="693" spans="1:2" x14ac:dyDescent="0.5">
      <c r="A693">
        <v>793.91302490234375</v>
      </c>
      <c r="B693">
        <v>653.70001220703125</v>
      </c>
    </row>
    <row r="694" spans="1:2" x14ac:dyDescent="0.5">
      <c r="A694">
        <v>793.926025390625</v>
      </c>
      <c r="B694">
        <v>245</v>
      </c>
    </row>
    <row r="695" spans="1:2" x14ac:dyDescent="0.5">
      <c r="A695">
        <v>793.93798828125</v>
      </c>
      <c r="B695">
        <v>126</v>
      </c>
    </row>
    <row r="696" spans="1:2" x14ac:dyDescent="0.5">
      <c r="A696">
        <v>793.95001220703125</v>
      </c>
      <c r="B696">
        <v>94.5</v>
      </c>
    </row>
    <row r="697" spans="1:2" x14ac:dyDescent="0.5">
      <c r="A697">
        <v>793.9630126953125</v>
      </c>
      <c r="B697">
        <v>63.5</v>
      </c>
    </row>
    <row r="698" spans="1:2" x14ac:dyDescent="0.5">
      <c r="A698">
        <v>793.9749755859375</v>
      </c>
      <c r="B698">
        <v>58</v>
      </c>
    </row>
    <row r="699" spans="1:2" x14ac:dyDescent="0.5">
      <c r="A699">
        <v>793.98699951171875</v>
      </c>
      <c r="B699">
        <v>49.75</v>
      </c>
    </row>
    <row r="700" spans="1:2" x14ac:dyDescent="0.5">
      <c r="A700">
        <v>794</v>
      </c>
      <c r="B700">
        <v>30.25</v>
      </c>
    </row>
    <row r="701" spans="1:2" x14ac:dyDescent="0.5">
      <c r="A701">
        <v>794.01202392578125</v>
      </c>
      <c r="B701">
        <v>19.75</v>
      </c>
    </row>
    <row r="702" spans="1:2" x14ac:dyDescent="0.5">
      <c r="A702">
        <v>794.02398681640625</v>
      </c>
      <c r="B702">
        <v>23.75</v>
      </c>
    </row>
    <row r="703" spans="1:2" x14ac:dyDescent="0.5">
      <c r="A703">
        <v>794.0360107421875</v>
      </c>
      <c r="B703">
        <v>28.75</v>
      </c>
    </row>
    <row r="704" spans="1:2" x14ac:dyDescent="0.5">
      <c r="A704">
        <v>794.04901123046875</v>
      </c>
      <c r="B704">
        <v>31</v>
      </c>
    </row>
    <row r="705" spans="1:2" x14ac:dyDescent="0.5">
      <c r="A705">
        <v>794.06097412109375</v>
      </c>
      <c r="B705">
        <v>27</v>
      </c>
    </row>
    <row r="706" spans="1:2" x14ac:dyDescent="0.5">
      <c r="A706">
        <v>794.072998046875</v>
      </c>
      <c r="B706">
        <v>10.25</v>
      </c>
    </row>
    <row r="707" spans="1:2" x14ac:dyDescent="0.5">
      <c r="A707">
        <v>794.08599853515625</v>
      </c>
      <c r="B707">
        <v>8.75</v>
      </c>
    </row>
    <row r="708" spans="1:2" x14ac:dyDescent="0.5">
      <c r="A708">
        <v>794.0980224609375</v>
      </c>
      <c r="B708">
        <v>41.25</v>
      </c>
    </row>
    <row r="709" spans="1:2" x14ac:dyDescent="0.5">
      <c r="A709">
        <v>794.1099853515625</v>
      </c>
      <c r="B709">
        <v>70.25</v>
      </c>
    </row>
    <row r="710" spans="1:2" x14ac:dyDescent="0.5">
      <c r="A710">
        <v>794.12298583984375</v>
      </c>
      <c r="B710">
        <v>60.25</v>
      </c>
    </row>
    <row r="711" spans="1:2" x14ac:dyDescent="0.5">
      <c r="A711">
        <v>794.135009765625</v>
      </c>
      <c r="B711">
        <v>55.75</v>
      </c>
    </row>
    <row r="712" spans="1:2" x14ac:dyDescent="0.5">
      <c r="A712">
        <v>794.14697265625</v>
      </c>
      <c r="B712">
        <v>66.25</v>
      </c>
    </row>
    <row r="713" spans="1:2" x14ac:dyDescent="0.5">
      <c r="A713">
        <v>794.15899658203125</v>
      </c>
      <c r="B713">
        <v>69</v>
      </c>
    </row>
    <row r="714" spans="1:2" x14ac:dyDescent="0.5">
      <c r="A714">
        <v>794.1719970703125</v>
      </c>
      <c r="B714">
        <v>66.75</v>
      </c>
    </row>
    <row r="715" spans="1:2" x14ac:dyDescent="0.5">
      <c r="A715">
        <v>794.18402099609375</v>
      </c>
      <c r="B715">
        <v>39.25</v>
      </c>
    </row>
    <row r="716" spans="1:2" x14ac:dyDescent="0.5">
      <c r="A716">
        <v>794.19598388671875</v>
      </c>
      <c r="B716">
        <v>24</v>
      </c>
    </row>
    <row r="717" spans="1:2" x14ac:dyDescent="0.5">
      <c r="A717">
        <v>794.208984375</v>
      </c>
      <c r="B717">
        <v>26.25</v>
      </c>
    </row>
    <row r="718" spans="1:2" x14ac:dyDescent="0.5">
      <c r="A718">
        <v>794.22100830078125</v>
      </c>
      <c r="B718">
        <v>15</v>
      </c>
    </row>
    <row r="719" spans="1:2" x14ac:dyDescent="0.5">
      <c r="A719">
        <v>794.23297119140625</v>
      </c>
      <c r="B719">
        <v>27</v>
      </c>
    </row>
    <row r="720" spans="1:2" x14ac:dyDescent="0.5">
      <c r="A720">
        <v>794.2459716796875</v>
      </c>
      <c r="B720">
        <v>63.75</v>
      </c>
    </row>
    <row r="721" spans="1:2" x14ac:dyDescent="0.5">
      <c r="A721">
        <v>794.25799560546875</v>
      </c>
      <c r="B721">
        <v>67.5</v>
      </c>
    </row>
    <row r="722" spans="1:2" x14ac:dyDescent="0.5">
      <c r="A722">
        <v>794.27001953125</v>
      </c>
      <c r="B722">
        <v>87.25</v>
      </c>
    </row>
    <row r="723" spans="1:2" x14ac:dyDescent="0.5">
      <c r="A723">
        <v>794.28302001953125</v>
      </c>
      <c r="B723">
        <v>178.30000305175781</v>
      </c>
    </row>
    <row r="724" spans="1:2" x14ac:dyDescent="0.5">
      <c r="A724">
        <v>794.29498291015625</v>
      </c>
      <c r="B724">
        <v>237.5</v>
      </c>
    </row>
    <row r="725" spans="1:2" x14ac:dyDescent="0.5">
      <c r="A725">
        <v>794.3070068359375</v>
      </c>
      <c r="B725">
        <v>208.30000305175781</v>
      </c>
    </row>
    <row r="726" spans="1:2" x14ac:dyDescent="0.5">
      <c r="A726">
        <v>794.3189697265625</v>
      </c>
      <c r="B726">
        <v>227.5</v>
      </c>
    </row>
    <row r="727" spans="1:2" x14ac:dyDescent="0.5">
      <c r="A727">
        <v>794.33197021484375</v>
      </c>
      <c r="B727">
        <v>358.5</v>
      </c>
    </row>
    <row r="728" spans="1:2" x14ac:dyDescent="0.5">
      <c r="A728">
        <v>794.343994140625</v>
      </c>
      <c r="B728">
        <v>445.20001220703125</v>
      </c>
    </row>
    <row r="729" spans="1:2" x14ac:dyDescent="0.5">
      <c r="A729">
        <v>794.35601806640625</v>
      </c>
      <c r="B729">
        <v>468</v>
      </c>
    </row>
    <row r="730" spans="1:2" x14ac:dyDescent="0.5">
      <c r="A730">
        <v>794.3690185546875</v>
      </c>
      <c r="B730">
        <v>568.79998779296875</v>
      </c>
    </row>
    <row r="731" spans="1:2" x14ac:dyDescent="0.5">
      <c r="A731">
        <v>794.3809814453125</v>
      </c>
      <c r="B731">
        <v>677</v>
      </c>
    </row>
    <row r="732" spans="1:2" x14ac:dyDescent="0.5">
      <c r="A732">
        <v>794.39300537109375</v>
      </c>
      <c r="B732">
        <v>593.5</v>
      </c>
    </row>
    <row r="733" spans="1:2" x14ac:dyDescent="0.5">
      <c r="A733">
        <v>794.406005859375</v>
      </c>
      <c r="B733">
        <v>389.79998779296875</v>
      </c>
    </row>
    <row r="734" spans="1:2" x14ac:dyDescent="0.5">
      <c r="A734">
        <v>794.41802978515625</v>
      </c>
      <c r="B734">
        <v>207.5</v>
      </c>
    </row>
    <row r="735" spans="1:2" x14ac:dyDescent="0.5">
      <c r="A735">
        <v>794.42999267578125</v>
      </c>
      <c r="B735">
        <v>70.25</v>
      </c>
    </row>
    <row r="736" spans="1:2" x14ac:dyDescent="0.5">
      <c r="A736">
        <v>794.4429931640625</v>
      </c>
      <c r="B736">
        <v>16</v>
      </c>
    </row>
    <row r="737" spans="1:2" x14ac:dyDescent="0.5">
      <c r="A737">
        <v>794.45501708984375</v>
      </c>
      <c r="B737">
        <v>15.5</v>
      </c>
    </row>
    <row r="738" spans="1:2" x14ac:dyDescent="0.5">
      <c r="A738">
        <v>794.46697998046875</v>
      </c>
      <c r="B738">
        <v>13.25</v>
      </c>
    </row>
    <row r="739" spans="1:2" x14ac:dyDescent="0.5">
      <c r="A739">
        <v>794.47900390625</v>
      </c>
      <c r="B739">
        <v>15.25</v>
      </c>
    </row>
    <row r="740" spans="1:2" x14ac:dyDescent="0.5">
      <c r="A740">
        <v>794.49200439453125</v>
      </c>
      <c r="B740">
        <v>34.25</v>
      </c>
    </row>
    <row r="741" spans="1:2" x14ac:dyDescent="0.5">
      <c r="A741">
        <v>794.5040283203125</v>
      </c>
      <c r="B741">
        <v>45</v>
      </c>
    </row>
    <row r="742" spans="1:2" x14ac:dyDescent="0.5">
      <c r="A742">
        <v>794.5159912109375</v>
      </c>
      <c r="B742">
        <v>32</v>
      </c>
    </row>
    <row r="743" spans="1:2" x14ac:dyDescent="0.5">
      <c r="A743">
        <v>794.52899169921875</v>
      </c>
      <c r="B743">
        <v>22.5</v>
      </c>
    </row>
    <row r="744" spans="1:2" x14ac:dyDescent="0.5">
      <c r="A744">
        <v>794.541015625</v>
      </c>
      <c r="B744">
        <v>26</v>
      </c>
    </row>
    <row r="745" spans="1:2" x14ac:dyDescent="0.5">
      <c r="A745">
        <v>794.552978515625</v>
      </c>
      <c r="B745">
        <v>23.5</v>
      </c>
    </row>
    <row r="746" spans="1:2" x14ac:dyDescent="0.5">
      <c r="A746">
        <v>794.56597900390625</v>
      </c>
      <c r="B746">
        <v>27</v>
      </c>
    </row>
    <row r="747" spans="1:2" x14ac:dyDescent="0.5">
      <c r="A747">
        <v>794.5780029296875</v>
      </c>
      <c r="B747">
        <v>52</v>
      </c>
    </row>
    <row r="748" spans="1:2" x14ac:dyDescent="0.5">
      <c r="A748">
        <v>794.59002685546875</v>
      </c>
      <c r="B748">
        <v>61.5</v>
      </c>
    </row>
    <row r="749" spans="1:2" x14ac:dyDescent="0.5">
      <c r="A749">
        <v>794.60198974609375</v>
      </c>
      <c r="B749">
        <v>40.75</v>
      </c>
    </row>
    <row r="750" spans="1:2" x14ac:dyDescent="0.5">
      <c r="A750">
        <v>794.614990234375</v>
      </c>
      <c r="B750">
        <v>43.75</v>
      </c>
    </row>
    <row r="751" spans="1:2" x14ac:dyDescent="0.5">
      <c r="A751">
        <v>794.62701416015625</v>
      </c>
      <c r="B751">
        <v>58</v>
      </c>
    </row>
    <row r="752" spans="1:2" x14ac:dyDescent="0.5">
      <c r="A752">
        <v>794.63897705078125</v>
      </c>
      <c r="B752">
        <v>52.5</v>
      </c>
    </row>
    <row r="753" spans="1:2" x14ac:dyDescent="0.5">
      <c r="A753">
        <v>794.6519775390625</v>
      </c>
      <c r="B753">
        <v>54.5</v>
      </c>
    </row>
    <row r="754" spans="1:2" x14ac:dyDescent="0.5">
      <c r="A754">
        <v>794.66400146484375</v>
      </c>
      <c r="B754">
        <v>55.5</v>
      </c>
    </row>
    <row r="755" spans="1:2" x14ac:dyDescent="0.5">
      <c r="A755">
        <v>794.676025390625</v>
      </c>
      <c r="B755">
        <v>63.75</v>
      </c>
    </row>
    <row r="756" spans="1:2" x14ac:dyDescent="0.5">
      <c r="A756">
        <v>794.68902587890625</v>
      </c>
      <c r="B756">
        <v>85.5</v>
      </c>
    </row>
    <row r="757" spans="1:2" x14ac:dyDescent="0.5">
      <c r="A757">
        <v>794.70098876953125</v>
      </c>
      <c r="B757">
        <v>115.30000305175781</v>
      </c>
    </row>
    <row r="758" spans="1:2" x14ac:dyDescent="0.5">
      <c r="A758">
        <v>794.7130126953125</v>
      </c>
      <c r="B758">
        <v>121.5</v>
      </c>
    </row>
    <row r="759" spans="1:2" x14ac:dyDescent="0.5">
      <c r="A759">
        <v>794.72601318359375</v>
      </c>
      <c r="B759">
        <v>72.25</v>
      </c>
    </row>
    <row r="760" spans="1:2" x14ac:dyDescent="0.5">
      <c r="A760">
        <v>794.73797607421875</v>
      </c>
      <c r="B760">
        <v>43</v>
      </c>
    </row>
    <row r="761" spans="1:2" x14ac:dyDescent="0.5">
      <c r="A761">
        <v>794.75</v>
      </c>
      <c r="B761">
        <v>85.25</v>
      </c>
    </row>
    <row r="762" spans="1:2" x14ac:dyDescent="0.5">
      <c r="A762">
        <v>794.76202392578125</v>
      </c>
      <c r="B762">
        <v>136</v>
      </c>
    </row>
    <row r="763" spans="1:2" x14ac:dyDescent="0.5">
      <c r="A763">
        <v>794.7750244140625</v>
      </c>
      <c r="B763">
        <v>124.80000305175781</v>
      </c>
    </row>
    <row r="764" spans="1:2" x14ac:dyDescent="0.5">
      <c r="A764">
        <v>794.7869873046875</v>
      </c>
      <c r="B764">
        <v>91.25</v>
      </c>
    </row>
    <row r="765" spans="1:2" x14ac:dyDescent="0.5">
      <c r="A765">
        <v>794.79901123046875</v>
      </c>
      <c r="B765">
        <v>124.5</v>
      </c>
    </row>
    <row r="766" spans="1:2" x14ac:dyDescent="0.5">
      <c r="A766">
        <v>794.81201171875</v>
      </c>
      <c r="B766">
        <v>208.5</v>
      </c>
    </row>
    <row r="767" spans="1:2" x14ac:dyDescent="0.5">
      <c r="A767">
        <v>794.823974609375</v>
      </c>
      <c r="B767">
        <v>290</v>
      </c>
    </row>
    <row r="768" spans="1:2" x14ac:dyDescent="0.5">
      <c r="A768">
        <v>794.83599853515625</v>
      </c>
      <c r="B768">
        <v>398.5</v>
      </c>
    </row>
    <row r="769" spans="1:2" x14ac:dyDescent="0.5">
      <c r="A769">
        <v>794.8489990234375</v>
      </c>
      <c r="B769">
        <v>455.29998779296875</v>
      </c>
    </row>
    <row r="770" spans="1:2" x14ac:dyDescent="0.5">
      <c r="A770">
        <v>794.86102294921875</v>
      </c>
      <c r="B770">
        <v>400.5</v>
      </c>
    </row>
    <row r="771" spans="1:2" x14ac:dyDescent="0.5">
      <c r="A771">
        <v>794.87298583984375</v>
      </c>
      <c r="B771">
        <v>393.5</v>
      </c>
    </row>
    <row r="772" spans="1:2" x14ac:dyDescent="0.5">
      <c r="A772">
        <v>794.885986328125</v>
      </c>
      <c r="B772">
        <v>412.79998779296875</v>
      </c>
    </row>
    <row r="773" spans="1:2" x14ac:dyDescent="0.5">
      <c r="A773">
        <v>794.89801025390625</v>
      </c>
      <c r="B773">
        <v>300.70001220703125</v>
      </c>
    </row>
    <row r="774" spans="1:2" x14ac:dyDescent="0.5">
      <c r="A774">
        <v>794.90997314453125</v>
      </c>
      <c r="B774">
        <v>160</v>
      </c>
    </row>
    <row r="775" spans="1:2" x14ac:dyDescent="0.5">
      <c r="A775">
        <v>794.9219970703125</v>
      </c>
      <c r="B775">
        <v>98.25</v>
      </c>
    </row>
    <row r="776" spans="1:2" x14ac:dyDescent="0.5">
      <c r="A776">
        <v>794.93499755859375</v>
      </c>
      <c r="B776">
        <v>55.75</v>
      </c>
    </row>
    <row r="777" spans="1:2" x14ac:dyDescent="0.5">
      <c r="A777">
        <v>794.947021484375</v>
      </c>
      <c r="B777">
        <v>23</v>
      </c>
    </row>
    <row r="778" spans="1:2" x14ac:dyDescent="0.5">
      <c r="A778">
        <v>794.958984375</v>
      </c>
      <c r="B778">
        <v>14.75</v>
      </c>
    </row>
    <row r="779" spans="1:2" x14ac:dyDescent="0.5">
      <c r="A779">
        <v>794.97198486328125</v>
      </c>
      <c r="B779">
        <v>10.75</v>
      </c>
    </row>
    <row r="780" spans="1:2" x14ac:dyDescent="0.5">
      <c r="A780">
        <v>794.9840087890625</v>
      </c>
      <c r="B780">
        <v>6.5</v>
      </c>
    </row>
    <row r="781" spans="1:2" x14ac:dyDescent="0.5">
      <c r="A781">
        <v>794.9959716796875</v>
      </c>
      <c r="B781">
        <v>23.75</v>
      </c>
    </row>
    <row r="782" spans="1:2" x14ac:dyDescent="0.5">
      <c r="A782">
        <v>795.00897216796875</v>
      </c>
      <c r="B782">
        <v>42.75</v>
      </c>
    </row>
    <row r="783" spans="1:2" x14ac:dyDescent="0.5">
      <c r="A783">
        <v>795.02099609375</v>
      </c>
      <c r="B783">
        <v>30</v>
      </c>
    </row>
    <row r="784" spans="1:2" x14ac:dyDescent="0.5">
      <c r="A784">
        <v>795.03302001953125</v>
      </c>
      <c r="B784">
        <v>17</v>
      </c>
    </row>
    <row r="785" spans="1:2" x14ac:dyDescent="0.5">
      <c r="A785">
        <v>795.0460205078125</v>
      </c>
      <c r="B785">
        <v>22.75</v>
      </c>
    </row>
    <row r="786" spans="1:2" x14ac:dyDescent="0.5">
      <c r="A786">
        <v>795.0579833984375</v>
      </c>
      <c r="B786">
        <v>34.75</v>
      </c>
    </row>
    <row r="787" spans="1:2" x14ac:dyDescent="0.5">
      <c r="A787">
        <v>795.07000732421875</v>
      </c>
      <c r="B787">
        <v>34.5</v>
      </c>
    </row>
    <row r="788" spans="1:2" x14ac:dyDescent="0.5">
      <c r="A788">
        <v>795.08197021484375</v>
      </c>
      <c r="B788">
        <v>24</v>
      </c>
    </row>
    <row r="789" spans="1:2" x14ac:dyDescent="0.5">
      <c r="A789">
        <v>795.094970703125</v>
      </c>
      <c r="B789">
        <v>23.75</v>
      </c>
    </row>
    <row r="790" spans="1:2" x14ac:dyDescent="0.5">
      <c r="A790">
        <v>795.10699462890625</v>
      </c>
      <c r="B790">
        <v>21.25</v>
      </c>
    </row>
    <row r="791" spans="1:2" x14ac:dyDescent="0.5">
      <c r="A791">
        <v>795.1190185546875</v>
      </c>
      <c r="B791">
        <v>13.5</v>
      </c>
    </row>
    <row r="792" spans="1:2" x14ac:dyDescent="0.5">
      <c r="A792">
        <v>795.13201904296875</v>
      </c>
      <c r="B792">
        <v>15.25</v>
      </c>
    </row>
    <row r="793" spans="1:2" x14ac:dyDescent="0.5">
      <c r="A793">
        <v>795.14398193359375</v>
      </c>
      <c r="B793">
        <v>27.25</v>
      </c>
    </row>
    <row r="794" spans="1:2" x14ac:dyDescent="0.5">
      <c r="A794">
        <v>795.156005859375</v>
      </c>
      <c r="B794">
        <v>49</v>
      </c>
    </row>
    <row r="795" spans="1:2" x14ac:dyDescent="0.5">
      <c r="A795">
        <v>795.16900634765625</v>
      </c>
      <c r="B795">
        <v>65.25</v>
      </c>
    </row>
    <row r="796" spans="1:2" x14ac:dyDescent="0.5">
      <c r="A796">
        <v>795.1810302734375</v>
      </c>
      <c r="B796">
        <v>72.25</v>
      </c>
    </row>
    <row r="797" spans="1:2" x14ac:dyDescent="0.5">
      <c r="A797">
        <v>795.1929931640625</v>
      </c>
      <c r="B797">
        <v>86.25</v>
      </c>
    </row>
    <row r="798" spans="1:2" x14ac:dyDescent="0.5">
      <c r="A798">
        <v>795.20599365234375</v>
      </c>
      <c r="B798">
        <v>84</v>
      </c>
    </row>
    <row r="799" spans="1:2" x14ac:dyDescent="0.5">
      <c r="A799">
        <v>795.218017578125</v>
      </c>
      <c r="B799">
        <v>59.75</v>
      </c>
    </row>
    <row r="800" spans="1:2" x14ac:dyDescent="0.5">
      <c r="A800">
        <v>795.22998046875</v>
      </c>
      <c r="B800">
        <v>48.75</v>
      </c>
    </row>
    <row r="801" spans="1:2" x14ac:dyDescent="0.5">
      <c r="A801">
        <v>795.24298095703125</v>
      </c>
      <c r="B801">
        <v>62.5</v>
      </c>
    </row>
    <row r="802" spans="1:2" x14ac:dyDescent="0.5">
      <c r="A802">
        <v>795.2550048828125</v>
      </c>
      <c r="B802">
        <v>69.75</v>
      </c>
    </row>
    <row r="803" spans="1:2" x14ac:dyDescent="0.5">
      <c r="A803">
        <v>795.26702880859375</v>
      </c>
      <c r="B803">
        <v>63</v>
      </c>
    </row>
    <row r="804" spans="1:2" x14ac:dyDescent="0.5">
      <c r="A804">
        <v>795.27899169921875</v>
      </c>
      <c r="B804">
        <v>103.5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87.25</v>
      </c>
      <c r="C1" s="2" t="s">
        <v>21</v>
      </c>
      <c r="D1">
        <f>D2 - (1/$G$6)</f>
        <v>785.843994140625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1.1744200804349971E-4</v>
      </c>
      <c r="M1">
        <f>I$7*(L$1*J1) + $I$4</f>
        <v>18.303046408997808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1.6324215027738582E-8</v>
      </c>
      <c r="O1">
        <f>I$10*(N$1*J1) + $I$4</f>
        <v>3.9247000760144016E-4</v>
      </c>
      <c r="P1">
        <f>IF(ISNUMBER(D1),SUM(M1,O1,V1)-(2*$I$4),"")</f>
        <v>18.303439182184626</v>
      </c>
      <c r="Q1">
        <f>IF(ISNUMBER(P1),P1-E1,"")</f>
        <v>18.303439182184626</v>
      </c>
      <c r="R1">
        <f>IF(ISNUMBER(P1),Q1*Q1,"")</f>
        <v>335.01588589593138</v>
      </c>
      <c r="S1">
        <f>IF(ISNUMBER(P1),((IF(P1&gt;E1,I$5*(P1-E1),P1-E1)))^2,"")</f>
        <v>335.01588589593138</v>
      </c>
      <c r="T1">
        <f>IF(ISNUMBER(P1),(M1*D1),"")</f>
        <v>14383.339094988061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1.9469767087870237E-12</v>
      </c>
      <c r="V1">
        <f>I$13*(U$1*J1)+$I$4</f>
        <v>3.0317921626673386E-7</v>
      </c>
    </row>
    <row r="2" spans="1:22" ht="14.7" thickTop="1" x14ac:dyDescent="0.5">
      <c r="A2">
        <v>785.43597412109375</v>
      </c>
      <c r="B2">
        <v>35.5</v>
      </c>
      <c r="C2" s="2" t="s">
        <v>22</v>
      </c>
      <c r="D2">
        <f>D3 - (1/$G$6)</f>
        <v>786.343994140625</v>
      </c>
      <c r="E2">
        <v>0</v>
      </c>
      <c r="F2" s="3" t="s">
        <v>25</v>
      </c>
      <c r="G2" s="4">
        <v>6.46453857421875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1.5843768270256389E-3</v>
      </c>
      <c r="M2">
        <f>I$7*((L$1*J2)+(L$2*J1)) + $I$4</f>
        <v>261.62672150088235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6.7495204736304828E-7</v>
      </c>
      <c r="O2">
        <f>I$10*((N$1*J2)+(N$2*J1)) + $I$4</f>
        <v>1.6542659195690188E-2</v>
      </c>
      <c r="P2">
        <f t="shared" ref="P2:P48" si="3">IF(ISNUMBER(D2),SUM(M2,O2,V2)-(2*$I$4),"")</f>
        <v>261.64329025384626</v>
      </c>
      <c r="Q2">
        <f t="shared" ref="Q2:Q48" si="4">IF(ISNUMBER(P2),P2-E2,"")</f>
        <v>261.64329025384626</v>
      </c>
      <c r="R2">
        <f t="shared" ref="R2:R48" si="5">IF(ISNUMBER(P2),Q2*Q2,"")</f>
        <v>68457.211334858439</v>
      </c>
      <c r="S2">
        <f t="shared" ref="S2:S48" si="6">IF(ISNUMBER(P2),((IF(P2&gt;E2,I$5*(P2-E2),P2-E2)))^2,"")</f>
        <v>68457.211334858439</v>
      </c>
      <c r="T2">
        <f t="shared" ref="T2:T48" si="7">IF(ISNUMBER(P2),(M2*D2),"")</f>
        <v>205728.60115892076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1.6600642689296411E-10</v>
      </c>
      <c r="V2">
        <f>I$13*((U$1*J2)+(U$2*J1))+$I$4</f>
        <v>2.6093768193892232E-5</v>
      </c>
    </row>
    <row r="3" spans="1:22" x14ac:dyDescent="0.5">
      <c r="A3">
        <v>785.447998046875</v>
      </c>
      <c r="B3">
        <v>29.75</v>
      </c>
      <c r="D3">
        <v>786.843994140625</v>
      </c>
      <c r="E3">
        <v>2933</v>
      </c>
      <c r="F3" s="7" t="s">
        <v>19</v>
      </c>
      <c r="G3" s="8">
        <f>IF(ISBLANK(G2),"",$G$2*$G$6)</f>
        <v>12.9290771484375</v>
      </c>
      <c r="H3" s="21" t="s">
        <v>432</v>
      </c>
      <c r="I3" s="21">
        <v>12.038771531905537</v>
      </c>
      <c r="J3">
        <f>'hidden params'!J3</f>
        <v>0.37217999724675188</v>
      </c>
      <c r="K3">
        <f t="shared" si="0"/>
        <v>2</v>
      </c>
      <c r="L3">
        <f t="shared" si="1"/>
        <v>9.7994583630193494E-3</v>
      </c>
      <c r="M3">
        <f>I$7*((L$1*J3)+(L$2*J2)+(L$3*J1)) + $I$4</f>
        <v>1732.4212716018164</v>
      </c>
      <c r="N3">
        <f t="shared" si="2"/>
        <v>1.2794464331155165E-5</v>
      </c>
      <c r="O3">
        <f>I$10*((N$1*J3)+(N$2*J2)+(N$3*J1)) + $I$4</f>
        <v>0.32079089923247645</v>
      </c>
      <c r="P3">
        <f t="shared" si="3"/>
        <v>1732.7431043214324</v>
      </c>
      <c r="Q3">
        <f t="shared" si="4"/>
        <v>-1200.2568956785676</v>
      </c>
      <c r="R3">
        <f t="shared" si="5"/>
        <v>1440616.6156239519</v>
      </c>
      <c r="S3">
        <f t="shared" si="6"/>
        <v>1440616.6156239519</v>
      </c>
      <c r="T3">
        <f t="shared" si="7"/>
        <v>1363145.2728813537</v>
      </c>
      <c r="U3">
        <f t="shared" si="8"/>
        <v>6.5563304467548625E-9</v>
      </c>
      <c r="V3">
        <f>I$13*((U$1*J3)+(U$2*J2)+(U$3*J1))+$I$4</f>
        <v>1.0418203836349801E-3</v>
      </c>
    </row>
    <row r="4" spans="1:22" x14ac:dyDescent="0.5">
      <c r="A4">
        <v>785.46099853515625</v>
      </c>
      <c r="B4">
        <v>39.25</v>
      </c>
      <c r="D4">
        <v>787.34600830078125</v>
      </c>
      <c r="E4">
        <v>7357</v>
      </c>
      <c r="F4" s="5" t="s">
        <v>26</v>
      </c>
      <c r="G4" s="6">
        <v>790.849853515625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3.6746351804508005E-2</v>
      </c>
      <c r="M4">
        <f>I$7*((L$1*J4)+(L$2*J3)+(L$3*J2)+(L$4*J1)) + $I$4</f>
        <v>7048.0766548610973</v>
      </c>
      <c r="N4">
        <f t="shared" si="2"/>
        <v>1.4704147928733163E-4</v>
      </c>
      <c r="O4">
        <f>I$10*((N$1*J4)+(N$2*J3)+(N$3*J2)+(N$4*J1)) + $I$4</f>
        <v>3.7884350482816207</v>
      </c>
      <c r="P4">
        <f t="shared" si="3"/>
        <v>7051.8906653594131</v>
      </c>
      <c r="Q4">
        <f t="shared" si="4"/>
        <v>-305.10933464058689</v>
      </c>
      <c r="R4">
        <f t="shared" si="5"/>
        <v>93091.706084821635</v>
      </c>
      <c r="S4">
        <f t="shared" si="6"/>
        <v>93091.706084821635</v>
      </c>
      <c r="T4">
        <f t="shared" si="7"/>
        <v>5549275.0204028077</v>
      </c>
      <c r="U4">
        <f t="shared" si="8"/>
        <v>1.5891245886260547E-7</v>
      </c>
      <c r="V4">
        <f>I$13*((U$1*J4)+(U$2*J3)+(U$3*J2)+(U$4*J1))+$I$4</f>
        <v>2.5575450034244239E-2</v>
      </c>
    </row>
    <row r="5" spans="1:22" ht="14.7" thickBot="1" x14ac:dyDescent="0.55000000000000004">
      <c r="A5">
        <v>785.4730224609375</v>
      </c>
      <c r="B5">
        <v>33.25</v>
      </c>
      <c r="D5">
        <v>787.8480224609375</v>
      </c>
      <c r="E5">
        <v>19670</v>
      </c>
      <c r="F5" s="9" t="s">
        <v>27</v>
      </c>
      <c r="G5" s="10">
        <f>($G$4-1.00794)*$G$6</f>
        <v>1579.6838270312501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9.3050023531022569E-2</v>
      </c>
      <c r="M5">
        <f>I$7*((L$1*J5)+(L$2*J4)+(L$3*J3)+(L$4*J2)+(L$5*J1)) + $I$4</f>
        <v>19703.001552165744</v>
      </c>
      <c r="N5">
        <f t="shared" si="2"/>
        <v>1.1411631013052614E-3</v>
      </c>
      <c r="O5">
        <f>I$10*((N$1*J5)+(N$2*J4)+(N$3*J3)+(N$4*J2)+(N$5*J1)) + $I$4</f>
        <v>30.392958448878222</v>
      </c>
      <c r="P5">
        <f t="shared" si="3"/>
        <v>19733.825793947854</v>
      </c>
      <c r="Q5">
        <f t="shared" si="4"/>
        <v>63.825793947853526</v>
      </c>
      <c r="R5">
        <f t="shared" si="5"/>
        <v>4073.7319730738559</v>
      </c>
      <c r="S5">
        <f t="shared" si="6"/>
        <v>4073.7319730738559</v>
      </c>
      <c r="T5">
        <f t="shared" si="7"/>
        <v>15522970.809418563</v>
      </c>
      <c r="U5">
        <f t="shared" si="8"/>
        <v>2.6395055990560549E-6</v>
      </c>
      <c r="V5">
        <f>I$13*((U$1*J5)+(U$2*J4)+(U$3*J3)+(U$4*J2)+(U$5*J1))+$I$4</f>
        <v>0.43128333323103357</v>
      </c>
    </row>
    <row r="6" spans="1:22" ht="14.7" thickTop="1" x14ac:dyDescent="0.5">
      <c r="A6">
        <v>785.4849853515625</v>
      </c>
      <c r="B6">
        <v>19.75</v>
      </c>
      <c r="D6">
        <v>788.35101318359375</v>
      </c>
      <c r="E6">
        <v>40010</v>
      </c>
      <c r="F6" t="s">
        <v>28</v>
      </c>
      <c r="G6">
        <v>2</v>
      </c>
      <c r="H6" t="s">
        <v>434</v>
      </c>
      <c r="I6">
        <f>SUM(S1:S30)</f>
        <v>13284047.763255045</v>
      </c>
      <c r="J6">
        <f>'hidden params'!J6</f>
        <v>8.0089009138998458E-3</v>
      </c>
      <c r="K6">
        <f t="shared" si="0"/>
        <v>5</v>
      </c>
      <c r="L6">
        <f t="shared" si="1"/>
        <v>0.16764438413960411</v>
      </c>
      <c r="M6">
        <f>I$7*((L$1*J6)+(L$2*J5)+(L$3*J4)+(L$4*J3)+(L$5*J2)+(L$6*J1)) + $I$4</f>
        <v>40111.001063949167</v>
      </c>
      <c r="N6">
        <f t="shared" si="2"/>
        <v>6.3012373958556299E-3</v>
      </c>
      <c r="O6">
        <f>I$10*((N$1*J6)+(N$2*J5)+(N$3*J4)+(N$4*J3)+(N$5*J2)+(N$6*J1)) + $I$4</f>
        <v>174.89410660455366</v>
      </c>
      <c r="P6">
        <f t="shared" si="3"/>
        <v>40291.180477602276</v>
      </c>
      <c r="Q6">
        <f t="shared" si="4"/>
        <v>281.18047760227637</v>
      </c>
      <c r="R6">
        <f t="shared" si="5"/>
        <v>79062.460984644247</v>
      </c>
      <c r="S6">
        <f t="shared" si="6"/>
        <v>79062.460984644247</v>
      </c>
      <c r="T6">
        <f t="shared" si="7"/>
        <v>31621548.328572534</v>
      </c>
      <c r="U6">
        <f t="shared" si="8"/>
        <v>3.1760863050198664E-5</v>
      </c>
      <c r="V6">
        <f>I$13*((U$1*J6)+(U$2*J5)+(U$3*J4)+(U$4*J3)+(U$5*J2)+(U$6*J1))+$I$4</f>
        <v>5.2853070485602016</v>
      </c>
    </row>
    <row r="7" spans="1:22" x14ac:dyDescent="0.5">
      <c r="A7">
        <v>785.49700927734375</v>
      </c>
      <c r="B7">
        <v>9</v>
      </c>
      <c r="D7">
        <v>788.85400390625</v>
      </c>
      <c r="E7">
        <v>61790</v>
      </c>
      <c r="F7" t="s">
        <v>29</v>
      </c>
      <c r="G7" s="11">
        <v>0.10000000149011612</v>
      </c>
      <c r="H7" s="21" t="s">
        <v>435</v>
      </c>
      <c r="I7" s="21">
        <v>155847.52605914645</v>
      </c>
      <c r="J7">
        <f>'hidden params'!J7</f>
        <v>1.6289556013377802E-3</v>
      </c>
      <c r="K7">
        <f t="shared" si="0"/>
        <v>6</v>
      </c>
      <c r="L7">
        <f t="shared" si="1"/>
        <v>0.22038775916055162</v>
      </c>
      <c r="M7">
        <f>I$7*((L$1*J7)+(L$2*J6)+(L$3*J5)+(L$4*J4)+(L$5*J3)+(L$6*J2)+(L$7*J1)) + $I$4</f>
        <v>61512.976131145617</v>
      </c>
      <c r="N7">
        <f t="shared" si="2"/>
        <v>2.5388082438225434E-2</v>
      </c>
      <c r="O7">
        <f>I$10*((N$1*J7)+(N$2*J6)+(N$3*J5)+(N$4*J4)+(N$5*J3)+(N$6*J2)+(N$7*J1)) + $I$4</f>
        <v>742.77180529446468</v>
      </c>
      <c r="P7">
        <f t="shared" si="3"/>
        <v>62304.29832388409</v>
      </c>
      <c r="Q7">
        <f t="shared" si="4"/>
        <v>514.29832388408977</v>
      </c>
      <c r="R7">
        <f t="shared" si="5"/>
        <v>264502.76594998408</v>
      </c>
      <c r="S7">
        <f t="shared" si="6"/>
        <v>264502.76594998408</v>
      </c>
      <c r="T7">
        <f t="shared" si="7"/>
        <v>48524757.513243809</v>
      </c>
      <c r="U7">
        <f t="shared" si="8"/>
        <v>2.8526335456095819E-4</v>
      </c>
      <c r="V7">
        <f>I$13*((U$1*J7)+(U$2*J6)+(U$3*J5)+(U$4*J4)+(U$5*J3)+(U$6*J2)+(U$7*J1))+$I$4</f>
        <v>48.550387444010909</v>
      </c>
    </row>
    <row r="8" spans="1:22" x14ac:dyDescent="0.5">
      <c r="A8">
        <v>785.510009765625</v>
      </c>
      <c r="B8">
        <v>4</v>
      </c>
      <c r="D8">
        <v>789.35601806640625</v>
      </c>
      <c r="E8">
        <v>76870</v>
      </c>
      <c r="F8" t="s">
        <v>30</v>
      </c>
      <c r="G8" s="11">
        <v>1.9999999552965164E-2</v>
      </c>
      <c r="H8" s="21" t="s">
        <v>436</v>
      </c>
      <c r="I8" s="21">
        <v>0.52843662388714918</v>
      </c>
      <c r="J8">
        <f>'hidden params'!J8</f>
        <v>2.9654445356787595E-4</v>
      </c>
      <c r="K8">
        <f t="shared" si="0"/>
        <v>7</v>
      </c>
      <c r="L8">
        <f t="shared" si="1"/>
        <v>0.2130545772891054</v>
      </c>
      <c r="M8">
        <f>I$7*((L$1*J8)+(L$2*J7)+(L$3*J6)+(L$4*J5)+(L$5*J4)+(L$6*J3)+(L$7*J2)+(L$8*J1)) + $I$4</f>
        <v>72563.770900291958</v>
      </c>
      <c r="N8">
        <f t="shared" si="2"/>
        <v>7.5220964626818376E-2</v>
      </c>
      <c r="O8">
        <f>I$10*((N$1*J8)+(N$2*J7)+(N$3*J6)+(N$4*J5)+(N$5*J4)+(N$6*J3)+(N$7*J2)+(N$8*J1)) + $I$4</f>
        <v>2358.8588325477808</v>
      </c>
      <c r="P8">
        <f t="shared" si="3"/>
        <v>75262.366761423822</v>
      </c>
      <c r="Q8">
        <f t="shared" si="4"/>
        <v>-1607.633238576178</v>
      </c>
      <c r="R8">
        <f t="shared" si="5"/>
        <v>2584484.6297749304</v>
      </c>
      <c r="S8">
        <f t="shared" si="6"/>
        <v>2584484.6297749304</v>
      </c>
      <c r="T8">
        <f t="shared" si="7"/>
        <v>57278649.25373742</v>
      </c>
      <c r="U8">
        <f t="shared" si="8"/>
        <v>1.9403930505329291E-3</v>
      </c>
      <c r="V8">
        <f>I$13*((U$1*J8)+(U$2*J7)+(U$3*J6)+(U$4*J5)+(U$5*J4)+(U$6*J3)+(U$7*J2)+(U$8*J1))+$I$4</f>
        <v>339.73702858409439</v>
      </c>
    </row>
    <row r="9" spans="1:22" x14ac:dyDescent="0.5">
      <c r="A9">
        <v>785.52197265625</v>
      </c>
      <c r="B9">
        <v>8.75</v>
      </c>
      <c r="D9">
        <v>789.8590087890625</v>
      </c>
      <c r="E9">
        <v>72270</v>
      </c>
      <c r="F9" t="s">
        <v>31</v>
      </c>
      <c r="G9">
        <v>6</v>
      </c>
      <c r="H9" t="s">
        <v>442</v>
      </c>
      <c r="I9">
        <f>I3*I8</f>
        <v>6.3617277840688855</v>
      </c>
      <c r="J9">
        <f>'hidden params'!J9</f>
        <v>4.9062092495307995E-5</v>
      </c>
      <c r="K9">
        <f t="shared" si="0"/>
        <v>8</v>
      </c>
      <c r="L9">
        <f t="shared" si="1"/>
        <v>0.15037595207639728</v>
      </c>
      <c r="M9">
        <f>I$7*((L$1*J9)+(L$2*J8)+(L$3*J7)+(L$4*J6)+(L$5*J5)+(L$6*J4)+(L$7*J3)+(L$8*J2)+(L$9*J1)) + $I$4</f>
        <v>66741.86301796425</v>
      </c>
      <c r="N9">
        <f t="shared" si="2"/>
        <v>0.16271665886696016</v>
      </c>
      <c r="O9">
        <f>I$10*((N$1*J9)+(N$2*J8)+(N$3*J7)+(N$4*J6)+(N$5*J5)+(N$6*J4)+(N$7*J3)+(N$8*J2)+(N$9*J1)) + $I$4</f>
        <v>5612.3435450240277</v>
      </c>
      <c r="P9">
        <f t="shared" si="3"/>
        <v>74175.521280756002</v>
      </c>
      <c r="Q9">
        <f t="shared" si="4"/>
        <v>1905.5212807560019</v>
      </c>
      <c r="R9">
        <f t="shared" si="5"/>
        <v>3631011.3514139941</v>
      </c>
      <c r="S9">
        <f t="shared" si="6"/>
        <v>3631011.3514139941</v>
      </c>
      <c r="T9">
        <f t="shared" si="7"/>
        <v>52716661.768104628</v>
      </c>
      <c r="U9">
        <f t="shared" si="8"/>
        <v>1.00269711057692E-2</v>
      </c>
      <c r="V9">
        <f>I$13*((U$1*J9)+(U$2*J8)+(U$3*J7)+(U$4*J6)+(U$5*J5)+(U$6*J4)+(U$7*J3)+(U$8*J2)+(U$9*J1))+$I$4</f>
        <v>1821.3147177677304</v>
      </c>
    </row>
    <row r="10" spans="1:22" x14ac:dyDescent="0.5">
      <c r="A10">
        <v>785.53399658203125</v>
      </c>
      <c r="B10">
        <v>12.25</v>
      </c>
      <c r="D10">
        <v>790.36199951171875</v>
      </c>
      <c r="E10">
        <v>67070</v>
      </c>
      <c r="F10" s="2" t="s">
        <v>22</v>
      </c>
      <c r="G10">
        <v>787.44256591796875</v>
      </c>
      <c r="H10" s="22" t="s">
        <v>450</v>
      </c>
      <c r="I10" s="22">
        <v>24042.19785971599</v>
      </c>
      <c r="J10">
        <f>'hidden params'!J10</f>
        <v>7.4618768218493286E-6</v>
      </c>
      <c r="K10">
        <f t="shared" si="0"/>
        <v>9</v>
      </c>
      <c r="L10">
        <f t="shared" si="1"/>
        <v>7.5620232426118691E-2</v>
      </c>
      <c r="M10">
        <f>I$7*((L1*J$10)+(L2*J$9)+(L3*J$8)+(L4*J$7)+(L5*J$6)+(L6*J$5)+(L7*J$4)+(L8*J$3)+(L9*J$2)+(L10*J$1)) + $I$4</f>
        <v>48333.439513264384</v>
      </c>
      <c r="N10">
        <f t="shared" si="2"/>
        <v>0.25078250416425169</v>
      </c>
      <c r="O10">
        <f>I$10*((N1*J$10)+(N2*J$9)+(N3*J$8)+(N4*J$7)+(N5*J$6)+(N6*J$5)+(N7*J$4)+(N8*J$3)+(N9*J$2)+(N10*J$1)) + $I$4</f>
        <v>9928.0427456527104</v>
      </c>
      <c r="P10">
        <f t="shared" si="3"/>
        <v>65717.532528505166</v>
      </c>
      <c r="Q10">
        <f t="shared" si="4"/>
        <v>-1352.4674714948342</v>
      </c>
      <c r="R10">
        <f t="shared" si="5"/>
        <v>1829168.2614516302</v>
      </c>
      <c r="S10">
        <f t="shared" si="6"/>
        <v>1829168.2614516302</v>
      </c>
      <c r="T10">
        <f t="shared" si="7"/>
        <v>38200913.896982349</v>
      </c>
      <c r="U10">
        <f t="shared" si="8"/>
        <v>3.9066348944891978E-2</v>
      </c>
      <c r="V10">
        <f>I$13*((U1*J$10)+(U2*J$9)+(U3*J$8)+(U4*J$7)+(U5*J$6)+(U6*J$5)+(U7*J$4)+(U8*J$3)+(U9*J$2)+(U10*J$1)) + $I$4</f>
        <v>7456.0502695880778</v>
      </c>
    </row>
    <row r="11" spans="1:22" x14ac:dyDescent="0.5">
      <c r="A11">
        <v>785.5460205078125</v>
      </c>
      <c r="B11">
        <v>5.25</v>
      </c>
      <c r="D11">
        <v>790.86602783203125</v>
      </c>
      <c r="E11">
        <v>63100</v>
      </c>
      <c r="F11" s="2" t="s">
        <v>32</v>
      </c>
      <c r="G11">
        <v>793.9071044921875</v>
      </c>
      <c r="H11" s="22" t="s">
        <v>451</v>
      </c>
      <c r="I11" s="22">
        <v>0.77449339015533603</v>
      </c>
      <c r="J11">
        <f>'hidden params'!J11</f>
        <v>1.052564504578221E-6</v>
      </c>
      <c r="K11">
        <f t="shared" si="0"/>
        <v>10</v>
      </c>
      <c r="L11">
        <f t="shared" si="1"/>
        <v>2.5750691619984705E-2</v>
      </c>
      <c r="M11">
        <f>I$7*((L1*J$11)+(L2*J$10)+(L3*J$9)+(L4*J$8)+(L5*J$7)+(L6*J$6)+(L7*J$5)+(L8*J$4)+(L9*J$3)+(L10*J$2)+(L11*J$1)) + $I$4</f>
        <v>27813.390468394889</v>
      </c>
      <c r="N11">
        <f t="shared" si="2"/>
        <v>0.26173013154128449</v>
      </c>
      <c r="O11">
        <f>I$10*((N1*J$11)+(N2*J$10)+(N3*J$9)+(N4*J$8)+(N5*J$10)+(N6*J$6)+(N7*J$5)+(N8*J$4)+(N9*J$3)+(N10*J$2)+(N11*J$1)) + $I$4</f>
        <v>12843.283335868358</v>
      </c>
      <c r="P11">
        <f t="shared" si="3"/>
        <v>63679.220009742756</v>
      </c>
      <c r="Q11">
        <f t="shared" si="4"/>
        <v>579.22000974275579</v>
      </c>
      <c r="R11">
        <f t="shared" si="5"/>
        <v>335495.81968639814</v>
      </c>
      <c r="S11">
        <f t="shared" si="6"/>
        <v>335495.81968639814</v>
      </c>
      <c r="T11">
        <f t="shared" si="7"/>
        <v>21996665.640280746</v>
      </c>
      <c r="U11">
        <f t="shared" si="8"/>
        <v>0.11247326928903864</v>
      </c>
      <c r="V11">
        <f>I$13*((U1*J$11)+(U2*J$10)+(U3*J$9)+(U4*J$8)+(U5*J$10)+(U6*J$6)+(U7*J$5)+(U8*J$4)+(U9*J$3)+(U10*J$2)+(U11*J$1)) + $I$4</f>
        <v>23022.54620547951</v>
      </c>
    </row>
    <row r="12" spans="1:22" x14ac:dyDescent="0.5">
      <c r="A12">
        <v>785.55902099609375</v>
      </c>
      <c r="B12">
        <v>2.5</v>
      </c>
      <c r="D12">
        <v>791.3690185546875</v>
      </c>
      <c r="E12">
        <v>77200</v>
      </c>
      <c r="F12" t="s">
        <v>33</v>
      </c>
      <c r="G12" t="s">
        <v>34</v>
      </c>
      <c r="H12" t="s">
        <v>455</v>
      </c>
      <c r="I12">
        <f>I11*I22</f>
        <v>9.323948977021141</v>
      </c>
      <c r="J12">
        <f>'hidden params'!J12</f>
        <v>1.3868021752309093E-7</v>
      </c>
      <c r="K12">
        <f t="shared" si="0"/>
        <v>11</v>
      </c>
      <c r="L12">
        <f t="shared" si="1"/>
        <v>5.348322837863519E-3</v>
      </c>
      <c r="M12">
        <f>I$7*((L1*J$12)+(L2*J$11)+(L3*J$10)+(L4*J$9)+(L5*J$8)+(L6*J$7)+(L7*J$6)+(L8*J$5)+(L9*J$4)+(L10*J$3)+(L11*J$2)+(L12*J$1)) + $I$4</f>
        <v>12868.892182721529</v>
      </c>
      <c r="N12">
        <f t="shared" si="2"/>
        <v>0.16660500296019556</v>
      </c>
      <c r="O12">
        <f>I$10*((N1*J$12)+(N2*J$11)+(N3*J$10)+(N4*J$9)+(N5*J$8)+(N6*J$10)+(N7*J$6)+(N8*J$5)+(N9*J$4)+(N10*J$3)+(N11*J$2)+(N12*J$1)) + $I$4</f>
        <v>11866.18779463309</v>
      </c>
      <c r="P12">
        <f t="shared" si="3"/>
        <v>77127.590069526283</v>
      </c>
      <c r="Q12">
        <f t="shared" si="4"/>
        <v>-72.409930473717395</v>
      </c>
      <c r="R12">
        <f t="shared" si="5"/>
        <v>5243.1980312085871</v>
      </c>
      <c r="S12">
        <f t="shared" si="6"/>
        <v>5243.1980312085871</v>
      </c>
      <c r="T12">
        <f t="shared" si="7"/>
        <v>10184042.576526426</v>
      </c>
      <c r="U12">
        <f t="shared" si="8"/>
        <v>0.23021745306445332</v>
      </c>
      <c r="V12">
        <f>I$13*((U1*J$12)+(U2*J$11)+(U3*J$10)+(U4*J$9)+(U5*J$8)+(U6*J$10)+(U7*J$6)+(U8*J$5)+(U9*J$4)+(U10*J$3)+(U11*J$2)+(U12*J$1)) + $I$4</f>
        <v>52392.510092171658</v>
      </c>
    </row>
    <row r="13" spans="1:22" x14ac:dyDescent="0.5">
      <c r="A13">
        <v>785.57098388671875</v>
      </c>
      <c r="B13">
        <v>6</v>
      </c>
      <c r="D13">
        <v>791.87298583984375</v>
      </c>
      <c r="E13">
        <v>97260</v>
      </c>
      <c r="F13">
        <v>9726</v>
      </c>
      <c r="H13" s="23" t="s">
        <v>511</v>
      </c>
      <c r="I13" s="23">
        <v>155717.94716312556</v>
      </c>
      <c r="J13">
        <f>'hidden params'!J13</f>
        <v>1.7100403136067916E-8</v>
      </c>
      <c r="K13">
        <f t="shared" si="0"/>
        <v>12</v>
      </c>
      <c r="L13">
        <f t="shared" si="1"/>
        <v>5.1881108698410535E-4</v>
      </c>
      <c r="M13">
        <f>I$7*((L1*J$13)+(L2*J$12)+(L3*J$11)+(L4*J$10)+(L5*J$9)+(L6*J$8)+(L7*J$7)+(L8*J$6)+(L9*J$5)+(L10*J$4)+(L11*J$3)+(L12*J$2)+(L13*J$1)) + $I$4</f>
        <v>4870.0915587073541</v>
      </c>
      <c r="N13">
        <f t="shared" si="2"/>
        <v>4.9531932366029589E-2</v>
      </c>
      <c r="O13">
        <f>I$10*((N1*J$13)+(N2*J$12)+(N3*J$11)+(N4*J$10)+(N5*J$9)+(N6*J$8)+(N7*J$10)+(N8*J$6)+(N9*J$5)+(N10*J$4)+(N11*J$3)+(N12*J$2)+(N13*J$1)) + $I$4</f>
        <v>7661.3171886749687</v>
      </c>
      <c r="P13">
        <f t="shared" si="3"/>
        <v>97194.05353363257</v>
      </c>
      <c r="Q13">
        <f t="shared" si="4"/>
        <v>-65.946466367429821</v>
      </c>
      <c r="R13">
        <f t="shared" si="5"/>
        <v>4348.9364263505522</v>
      </c>
      <c r="S13">
        <f t="shared" si="6"/>
        <v>4348.9364263505522</v>
      </c>
      <c r="T13">
        <f t="shared" si="7"/>
        <v>3856493.9439070113</v>
      </c>
      <c r="U13">
        <f t="shared" si="8"/>
        <v>0.31157402645722809</v>
      </c>
      <c r="V13">
        <f>I$13*((U1*J$13)+(U2*J$12)+(U3*J$11)+(U4*J$10)+(U5*J$9)+(U6*J$8)+(U7*J$10)+(U8*J$6)+(U9*J$5)+(U10*J$4)+(U11*J$3)+(U12*J$2)+(U13*J$1)) + $I$4</f>
        <v>84662.644786250254</v>
      </c>
    </row>
    <row r="14" spans="1:22" x14ac:dyDescent="0.5">
      <c r="A14">
        <v>785.5830078125</v>
      </c>
      <c r="B14">
        <v>4.5</v>
      </c>
      <c r="D14">
        <v>792.37701416015625</v>
      </c>
      <c r="E14">
        <v>97140</v>
      </c>
      <c r="F14">
        <v>9726</v>
      </c>
      <c r="H14" s="23" t="s">
        <v>512</v>
      </c>
      <c r="I14" s="23">
        <v>0.86253954196332983</v>
      </c>
      <c r="J14">
        <f>'hidden params'!J14</f>
        <v>2.001917954263115E-9</v>
      </c>
      <c r="K14">
        <f t="shared" si="0"/>
        <v>13</v>
      </c>
      <c r="L14">
        <f t="shared" si="1"/>
        <v>1.7339305472575262E-6</v>
      </c>
      <c r="M14">
        <f>I$7*((L1*J$14)+(L2*J$13)+(L3*J$12)+(L4*J$11)+(L5*J$10)+(L6*J$9)+(L7*J$8)+(L8*J$7)+(L9*J$6)+(L10*J$5)+(L11*J$4)+(L12*J$3)+(L13*J$2)+(L14*J$1)) + $I$4</f>
        <v>1541.7775814838051</v>
      </c>
      <c r="N14">
        <f t="shared" si="2"/>
        <v>5.073566053762753E-4</v>
      </c>
      <c r="O14">
        <f>I$10*((N1*J$14)+(N2*J$13)+(N3*J$12)+(N4*J$11)+(N5*J$10)+(N6*J$9)+(N7*J$8)+(N8*J$10)+(N9*J$6)+(N10*J$5)+(N11*J$4)+(N12*J$3)+(N13*J$2)+(N14*J$1)) + $I$4</f>
        <v>3493.2789285347453</v>
      </c>
      <c r="P14">
        <f t="shared" si="3"/>
        <v>96984.754390236529</v>
      </c>
      <c r="Q14">
        <f t="shared" si="4"/>
        <v>-155.24560976347129</v>
      </c>
      <c r="R14">
        <f t="shared" si="5"/>
        <v>24101.199350832012</v>
      </c>
      <c r="S14">
        <f t="shared" si="6"/>
        <v>24101.199350832012</v>
      </c>
      <c r="T14">
        <f t="shared" si="7"/>
        <v>1221669.1165152045</v>
      </c>
      <c r="U14">
        <f t="shared" si="8"/>
        <v>0.238854136840255</v>
      </c>
      <c r="V14">
        <f>I$13*((U1*J$14)+(U2*J$13)+(U3*J$12)+(U4*J$11)+(U5*J$10)+(U6*J$9)+(U7*J$8)+(U8*J$10)+(U9*J$6)+(U10*J$5)+(U11*J$4)+(U12*J$3)+(U13*J$2)+(U14*J$1)) + $I$4</f>
        <v>91949.69788021798</v>
      </c>
    </row>
    <row r="15" spans="1:22" x14ac:dyDescent="0.5">
      <c r="A15">
        <v>785.594970703125</v>
      </c>
      <c r="B15">
        <v>1</v>
      </c>
      <c r="D15">
        <v>792.8809814453125</v>
      </c>
      <c r="E15">
        <v>63840</v>
      </c>
      <c r="H15" t="s">
        <v>510</v>
      </c>
      <c r="I15">
        <f>I14*I23</f>
        <v>11.720386471368956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418.24273966197745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1224.392184878194</v>
      </c>
      <c r="P15">
        <f t="shared" si="3"/>
        <v>64565.488405839082</v>
      </c>
      <c r="Q15">
        <f t="shared" si="4"/>
        <v>725.48840583908168</v>
      </c>
      <c r="R15">
        <f t="shared" si="5"/>
        <v>526333.42700693209</v>
      </c>
      <c r="S15">
        <f t="shared" si="6"/>
        <v>526333.42700693209</v>
      </c>
      <c r="T15">
        <f t="shared" si="7"/>
        <v>331616.71390556503</v>
      </c>
      <c r="U15">
        <f t="shared" si="8"/>
        <v>6.2972916285903791E-2</v>
      </c>
      <c r="V15">
        <f>I$13*((U1*J$15)+(U2*J$14)+(U3*J$13)+(U4*J$12)+(U5*J$11)+(U6*J$10)+(U7*J$9)+(U8*J$8)+(U9*J$10)+(U10*J$6)+(U11*J$5)+(U12*J$4)+(U13*J$3)+(U14*J$2)+(U15*J$1)) + $I$4</f>
        <v>62922.853481298909</v>
      </c>
    </row>
    <row r="16" spans="1:22" x14ac:dyDescent="0.5">
      <c r="A16">
        <v>785.60699462890625</v>
      </c>
      <c r="B16">
        <v>0.25</v>
      </c>
      <c r="D16">
        <v>793.385009765625</v>
      </c>
      <c r="E16">
        <v>30810</v>
      </c>
      <c r="F16">
        <v>16248233.707290666</v>
      </c>
      <c r="H16" t="s">
        <v>452</v>
      </c>
      <c r="I16">
        <f>I7/(I7+I10+I13)</f>
        <v>0.46437414721987486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99.26338310560574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344.68526275850337</v>
      </c>
      <c r="P16">
        <f t="shared" si="3"/>
        <v>29664.615769254622</v>
      </c>
      <c r="Q16">
        <f t="shared" si="4"/>
        <v>-1145.3842307453779</v>
      </c>
      <c r="R16">
        <f t="shared" si="5"/>
        <v>1311905.0360401811</v>
      </c>
      <c r="S16">
        <f t="shared" si="6"/>
        <v>1311905.0360401811</v>
      </c>
      <c r="T16">
        <f t="shared" si="7"/>
        <v>78754.08017460999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29220.667123390514</v>
      </c>
    </row>
    <row r="17" spans="1:22" x14ac:dyDescent="0.5">
      <c r="A17">
        <v>785.6199951171875</v>
      </c>
      <c r="B17">
        <v>30.5</v>
      </c>
      <c r="D17">
        <v>793.88897705078125</v>
      </c>
      <c r="E17">
        <v>9960</v>
      </c>
      <c r="F17">
        <v>13972238.386533992</v>
      </c>
      <c r="H17" t="s">
        <v>453</v>
      </c>
      <c r="I17">
        <f>I10/(I10+I7+I13)</f>
        <v>7.1637807867158523E-2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20.969051494362233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76.746134710277957</v>
      </c>
      <c r="P17">
        <f t="shared" si="3"/>
        <v>10403.223964891644</v>
      </c>
      <c r="Q17">
        <f t="shared" si="4"/>
        <v>443.22396489164385</v>
      </c>
      <c r="R17">
        <f t="shared" si="5"/>
        <v>196447.48305426913</v>
      </c>
      <c r="S17">
        <f t="shared" si="6"/>
        <v>196447.48305426913</v>
      </c>
      <c r="T17">
        <f t="shared" si="7"/>
        <v>16647.098840584389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10305.508778687004</v>
      </c>
    </row>
    <row r="18" spans="1:22" x14ac:dyDescent="0.5">
      <c r="A18">
        <v>785.63201904296875</v>
      </c>
      <c r="B18">
        <v>89</v>
      </c>
      <c r="D18">
        <v>794.3809814453125</v>
      </c>
      <c r="E18">
        <v>3604</v>
      </c>
      <c r="F18">
        <v>13342939.006915448</v>
      </c>
      <c r="H18" t="s">
        <v>508</v>
      </c>
      <c r="I18">
        <f>I13/(I13+I10+I7)</f>
        <v>0.46398804491296652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3.9980155540014453</v>
      </c>
      <c r="N18">
        <f t="shared" si="2"/>
        <v>0</v>
      </c>
      <c r="O18">
        <f t="shared" si="10"/>
        <v>12.181206910048711</v>
      </c>
      <c r="P18">
        <f t="shared" si="3"/>
        <v>2931.0124197620767</v>
      </c>
      <c r="Q18">
        <f t="shared" si="4"/>
        <v>-672.98758023792334</v>
      </c>
      <c r="R18">
        <f t="shared" si="5"/>
        <v>452912.28315449529</v>
      </c>
      <c r="S18">
        <f t="shared" si="6"/>
        <v>452912.28315449529</v>
      </c>
      <c r="T18">
        <f t="shared" si="7"/>
        <v>3175.9475196212929</v>
      </c>
      <c r="U18">
        <f t="shared" si="8"/>
        <v>0</v>
      </c>
      <c r="V18">
        <f t="shared" si="11"/>
        <v>2914.8331972980263</v>
      </c>
    </row>
    <row r="19" spans="1:22" x14ac:dyDescent="0.5">
      <c r="A19">
        <v>785.64398193359375</v>
      </c>
      <c r="B19">
        <v>94.25</v>
      </c>
      <c r="D19">
        <f>D18 + (1/$G$6)</f>
        <v>794.8809814453125</v>
      </c>
      <c r="E19">
        <v>0</v>
      </c>
      <c r="H19" t="s">
        <v>441</v>
      </c>
      <c r="I19">
        <v>65.530527067578532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0.69579771042783323</v>
      </c>
      <c r="N19">
        <f t="shared" si="2"/>
        <v>0</v>
      </c>
      <c r="O19">
        <f t="shared" si="10"/>
        <v>1.6524982470000105</v>
      </c>
      <c r="P19">
        <f t="shared" si="3"/>
        <v>650.44899104920557</v>
      </c>
      <c r="Q19">
        <f t="shared" si="4"/>
        <v>650.44899104920557</v>
      </c>
      <c r="R19">
        <f t="shared" si="5"/>
        <v>423083.88995692949</v>
      </c>
      <c r="S19">
        <f t="shared" si="6"/>
        <v>423083.88995692949</v>
      </c>
      <c r="T19">
        <f t="shared" si="7"/>
        <v>553.07636695227745</v>
      </c>
      <c r="U19">
        <f t="shared" si="8"/>
        <v>0</v>
      </c>
      <c r="V19">
        <f t="shared" si="11"/>
        <v>648.10069509177777</v>
      </c>
    </row>
    <row r="20" spans="1:22" x14ac:dyDescent="0.5">
      <c r="A20">
        <v>785.656005859375</v>
      </c>
      <c r="B20">
        <v>45</v>
      </c>
      <c r="D20">
        <f>D19 + (1/$G$6)</f>
        <v>795.3809814453125</v>
      </c>
      <c r="E20">
        <v>0</v>
      </c>
      <c r="F20">
        <v>0.47740684425830449</v>
      </c>
      <c r="H20" t="s">
        <v>447</v>
      </c>
      <c r="I20">
        <f>'hidden params'!I20</f>
        <v>0.86622543507064709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0.11154900516215832</v>
      </c>
      <c r="N20">
        <f t="shared" si="2"/>
        <v>0</v>
      </c>
      <c r="O20">
        <f t="shared" si="10"/>
        <v>0.60362893293237252</v>
      </c>
      <c r="P20">
        <f t="shared" si="3"/>
        <v>95.811887245254852</v>
      </c>
      <c r="Q20">
        <f t="shared" si="4"/>
        <v>95.811887245254852</v>
      </c>
      <c r="R20">
        <f t="shared" si="5"/>
        <v>9179.9177374974297</v>
      </c>
      <c r="S20">
        <f t="shared" si="6"/>
        <v>9179.9177374974297</v>
      </c>
      <c r="T20">
        <f t="shared" si="7"/>
        <v>88.723957205125714</v>
      </c>
      <c r="U20">
        <f t="shared" si="8"/>
        <v>0</v>
      </c>
      <c r="V20">
        <f t="shared" si="11"/>
        <v>95.096709307160324</v>
      </c>
    </row>
    <row r="21" spans="1:22" x14ac:dyDescent="0.5">
      <c r="A21">
        <v>785.66900634765625</v>
      </c>
      <c r="B21">
        <v>12.25</v>
      </c>
      <c r="D21">
        <f>D20 + (1/$G$6)</f>
        <v>795.8809814453125</v>
      </c>
      <c r="E21">
        <v>0</v>
      </c>
      <c r="F21">
        <v>0.8492888890906134</v>
      </c>
      <c r="H21" t="s">
        <v>448</v>
      </c>
      <c r="I21">
        <f>'hidden params'!I21</f>
        <v>13.753941147222903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9"/>
        <v>1.659245845150498E-2</v>
      </c>
      <c r="N21">
        <f t="shared" si="2"/>
        <v>0</v>
      </c>
      <c r="O21">
        <f t="shared" si="10"/>
        <v>9.9462081354942805E-2</v>
      </c>
      <c r="P21">
        <f t="shared" si="3"/>
        <v>13.886048111905968</v>
      </c>
      <c r="Q21">
        <f t="shared" si="4"/>
        <v>13.886048111905968</v>
      </c>
      <c r="R21">
        <f t="shared" si="5"/>
        <v>192.82233216616729</v>
      </c>
      <c r="S21">
        <f t="shared" si="6"/>
        <v>192.82233216616729</v>
      </c>
      <c r="T21">
        <f t="shared" si="7"/>
        <v>13.205622116974354</v>
      </c>
      <c r="U21">
        <f t="shared" si="8"/>
        <v>0</v>
      </c>
      <c r="V21">
        <f t="shared" si="11"/>
        <v>13.769993572099519</v>
      </c>
    </row>
    <row r="22" spans="1:22" x14ac:dyDescent="0.5">
      <c r="A22">
        <v>785.6810302734375</v>
      </c>
      <c r="B22">
        <v>5</v>
      </c>
      <c r="E22">
        <v>0</v>
      </c>
      <c r="F22">
        <v>170745.74892321543</v>
      </c>
      <c r="H22" s="22" t="s">
        <v>454</v>
      </c>
      <c r="I22" s="22">
        <v>12.038771531866898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2.2989252090739008E-3</v>
      </c>
      <c r="N22">
        <f t="shared" si="2"/>
        <v>0</v>
      </c>
      <c r="O22">
        <f t="shared" si="10"/>
        <v>1.4684173512416741E-2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5.1350304664502895</v>
      </c>
    </row>
    <row r="23" spans="1:22" x14ac:dyDescent="0.5">
      <c r="A23">
        <v>785.6929931640625</v>
      </c>
      <c r="B23">
        <v>14.25</v>
      </c>
      <c r="E23">
        <v>0</v>
      </c>
      <c r="F23">
        <v>13.753941147222903</v>
      </c>
      <c r="H23" s="23" t="s">
        <v>509</v>
      </c>
      <c r="I23" s="23">
        <v>13.58823091714819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2.9493517708853147E-4</v>
      </c>
      <c r="N23">
        <f t="shared" si="2"/>
        <v>0</v>
      </c>
      <c r="O23">
        <f t="shared" si="10"/>
        <v>2.019639374282674E-3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0.81499084651597875</v>
      </c>
    </row>
    <row r="24" spans="1:22" x14ac:dyDescent="0.5">
      <c r="A24">
        <v>785.70501708984375</v>
      </c>
      <c r="B24">
        <v>40</v>
      </c>
      <c r="E24">
        <v>0</v>
      </c>
      <c r="F24">
        <v>13.701048562900242</v>
      </c>
      <c r="H24" t="s">
        <v>443</v>
      </c>
      <c r="I24">
        <v>15759875520.876745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3.378511865704002E-5</v>
      </c>
      <c r="N24">
        <f t="shared" si="2"/>
        <v>0</v>
      </c>
      <c r="O24">
        <f t="shared" si="10"/>
        <v>2.5908112050514561E-4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0.11969675120428129</v>
      </c>
    </row>
    <row r="25" spans="1:22" x14ac:dyDescent="0.5">
      <c r="A25">
        <v>785.718017578125</v>
      </c>
      <c r="B25">
        <v>51.5</v>
      </c>
      <c r="E25">
        <v>0</v>
      </c>
      <c r="H25" t="s">
        <v>449</v>
      </c>
      <c r="I25">
        <v>5188182021.693243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3.0887801642566705E-6</v>
      </c>
      <c r="N25">
        <f t="shared" si="2"/>
        <v>0</v>
      </c>
      <c r="O25">
        <f t="shared" si="10"/>
        <v>3.007452673477012E-5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1.6380954687680051E-2</v>
      </c>
    </row>
    <row r="26" spans="1:22" x14ac:dyDescent="0.5">
      <c r="A26">
        <v>785.72998046875</v>
      </c>
      <c r="B26">
        <v>32</v>
      </c>
      <c r="E26">
        <v>0</v>
      </c>
      <c r="H26" t="s">
        <v>507</v>
      </c>
      <c r="I26">
        <v>14350346.953704547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1.6648694698508914E-7</v>
      </c>
      <c r="N26">
        <f t="shared" si="2"/>
        <v>0</v>
      </c>
      <c r="O26">
        <f t="shared" si="10"/>
        <v>2.5925872133645101E-6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2.0930587123197193E-3</v>
      </c>
    </row>
    <row r="27" spans="1:22" x14ac:dyDescent="0.5">
      <c r="A27">
        <v>785.74200439453125</v>
      </c>
      <c r="B27">
        <v>24.5</v>
      </c>
      <c r="E27">
        <v>0</v>
      </c>
      <c r="H27" t="s">
        <v>470</v>
      </c>
      <c r="I27">
        <f xml:space="preserve"> 1 + 1.5*EXP(-(I22 * 0.000239 * I19))</f>
        <v>2.2422401529177467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5.4097585874934457E-10</v>
      </c>
      <c r="N27">
        <f t="shared" si="2"/>
        <v>0</v>
      </c>
      <c r="O27">
        <f t="shared" si="10"/>
        <v>2.4419330928300105E-8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2.4214586762142995E-4</v>
      </c>
    </row>
    <row r="28" spans="1:22" x14ac:dyDescent="0.5">
      <c r="A28">
        <v>785.7540283203125</v>
      </c>
      <c r="B28">
        <v>40.25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1.2905923052013986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1.9630833986751349E-5</v>
      </c>
    </row>
    <row r="29" spans="1:22" x14ac:dyDescent="0.5">
      <c r="A29">
        <v>785.76702880859375</v>
      </c>
      <c r="B29">
        <v>73.75</v>
      </c>
      <c r="H29" t="s">
        <v>471</v>
      </c>
      <c r="I29">
        <f>(I25-I26)/I26</f>
        <v>360.5370442561956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113.30000305175781</v>
      </c>
      <c r="H30" t="s">
        <v>513</v>
      </c>
      <c r="I30">
        <f>(I26-I6)/I6</f>
        <v>8.0269147586098613E-2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151.80000305175781</v>
      </c>
      <c r="H31" t="s">
        <v>472</v>
      </c>
      <c r="I31">
        <f>(0.25* 0.0058*I22*I19)*EXP(-((I17-0.5)^2)/(2*((0.174318)^2)))</f>
        <v>5.586295148308805E-2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322.29998779296875</v>
      </c>
      <c r="H32" t="s">
        <v>495</v>
      </c>
      <c r="I32">
        <f xml:space="preserve"> 1/ (0.01 * $R$69)</f>
        <v>0.84644683076594007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663.79998779296875</v>
      </c>
      <c r="F33">
        <v>2933</v>
      </c>
      <c r="H33" t="s">
        <v>496</v>
      </c>
      <c r="I33">
        <f xml:space="preserve"> 1/ (0.01 * $R$72)</f>
        <v>2.5606735006553707E-2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961.70001220703125</v>
      </c>
      <c r="H34" t="s">
        <v>517</v>
      </c>
      <c r="I34">
        <f xml:space="preserve"> 1/ (0.01 * $R$75)</f>
        <v>0.20064482604375822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1012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924.20001220703125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823</v>
      </c>
      <c r="G37" s="13" t="s">
        <v>458</v>
      </c>
      <c r="H37">
        <f>AVERAGE(K101:K110)</f>
        <v>6.123866425059072</v>
      </c>
      <c r="I37" s="19">
        <f>STDEV(K101:K110)</f>
        <v>0.56510773360907585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588.79998779296875</v>
      </c>
      <c r="G38" s="13" t="s">
        <v>460</v>
      </c>
      <c r="H38">
        <f>AVERAGE(M101:M110)</f>
        <v>9.2349308504897003</v>
      </c>
      <c r="I38" s="19">
        <f>STDEV(M101:M110)</f>
        <v>1.7930026811263395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354</v>
      </c>
      <c r="G39" s="13" t="s">
        <v>462</v>
      </c>
      <c r="H39">
        <f>AVERAGE(O101:O110)</f>
        <v>12.024160253658627</v>
      </c>
      <c r="I39" s="19">
        <f>STDEV(O101:O110)</f>
        <v>0.42180398854924583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288.5</v>
      </c>
      <c r="G40" s="13" t="s">
        <v>504</v>
      </c>
      <c r="H40">
        <f>AVERAGE(Q101:Q110)</f>
        <v>0.38954059546167341</v>
      </c>
      <c r="I40" s="19">
        <f>STDEV(Q101:Q110)</f>
        <v>0.18713281346339275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248.19999694824219</v>
      </c>
      <c r="G41" s="13" t="s">
        <v>505</v>
      </c>
      <c r="H41">
        <f>AVERAGE(R101:R110)</f>
        <v>0.27827814098361531</v>
      </c>
      <c r="I41" s="19">
        <f>STDEV(R101:R110)</f>
        <v>0.14238571101554573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153.30000305175781</v>
      </c>
      <c r="G42" s="16" t="s">
        <v>506</v>
      </c>
      <c r="H42" s="17">
        <f>AVERAGE(S101:S110)</f>
        <v>0.33218126355471123</v>
      </c>
      <c r="I42" s="20">
        <f>STDEV(S101:S110)</f>
        <v>0.15668145559663396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78.25</v>
      </c>
      <c r="F43">
        <v>65.530527067578532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42.75</v>
      </c>
      <c r="F44">
        <f xml:space="preserve"> $F$51 / 2</f>
        <v>65.530527067578532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22.5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13.5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19.25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36.5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45.75</v>
      </c>
    </row>
    <row r="50" spans="1:16" x14ac:dyDescent="0.5">
      <c r="A50">
        <v>786.02398681640625</v>
      </c>
      <c r="B50">
        <v>42.75</v>
      </c>
      <c r="E50" t="s">
        <v>437</v>
      </c>
      <c r="F50">
        <f>MEDIAN(F54:F76)</f>
        <v>130</v>
      </c>
    </row>
    <row r="51" spans="1:16" x14ac:dyDescent="0.5">
      <c r="A51">
        <v>786.0360107421875</v>
      </c>
      <c r="B51">
        <v>36.5</v>
      </c>
      <c r="E51" t="s">
        <v>438</v>
      </c>
      <c r="F51">
        <f>AVERAGE(F54:F76)</f>
        <v>131.06105413515706</v>
      </c>
    </row>
    <row r="52" spans="1:16" x14ac:dyDescent="0.5">
      <c r="A52">
        <v>786.0479736328125</v>
      </c>
      <c r="B52">
        <v>37</v>
      </c>
      <c r="E52" t="s">
        <v>439</v>
      </c>
      <c r="F52">
        <f>SUM(E$1:E$20)</f>
        <v>790884</v>
      </c>
    </row>
    <row r="53" spans="1:16" x14ac:dyDescent="0.5">
      <c r="A53">
        <v>786.05999755859375</v>
      </c>
      <c r="B53">
        <v>40.25</v>
      </c>
      <c r="E53" t="s">
        <v>440</v>
      </c>
      <c r="F53">
        <f>ABS(F52/F50)</f>
        <v>6083.7230769230773</v>
      </c>
    </row>
    <row r="54" spans="1:16" x14ac:dyDescent="0.5">
      <c r="A54">
        <v>786.072998046875</v>
      </c>
      <c r="B54">
        <v>27</v>
      </c>
      <c r="F54">
        <f>AVERAGE(B1:B10)</f>
        <v>27.875</v>
      </c>
    </row>
    <row r="55" spans="1:16" x14ac:dyDescent="0.5">
      <c r="A55">
        <v>786.08502197265625</v>
      </c>
      <c r="B55">
        <v>7.5</v>
      </c>
      <c r="F55">
        <v>7.5</v>
      </c>
    </row>
    <row r="56" spans="1:16" x14ac:dyDescent="0.5">
      <c r="A56">
        <v>786.09698486328125</v>
      </c>
      <c r="B56">
        <v>13.5</v>
      </c>
      <c r="F56">
        <v>44.5</v>
      </c>
    </row>
    <row r="57" spans="1:16" x14ac:dyDescent="0.5">
      <c r="A57">
        <v>786.1090087890625</v>
      </c>
      <c r="B57">
        <v>35.5</v>
      </c>
      <c r="F57">
        <v>27.75</v>
      </c>
    </row>
    <row r="58" spans="1:16" x14ac:dyDescent="0.5">
      <c r="A58">
        <v>786.12200927734375</v>
      </c>
      <c r="B58">
        <v>49.75</v>
      </c>
      <c r="F58">
        <v>46.75</v>
      </c>
    </row>
    <row r="59" spans="1:16" x14ac:dyDescent="0.5">
      <c r="A59">
        <v>786.13397216796875</v>
      </c>
      <c r="B59">
        <v>71</v>
      </c>
      <c r="F59">
        <v>132</v>
      </c>
    </row>
    <row r="60" spans="1:16" x14ac:dyDescent="0.5">
      <c r="A60">
        <v>786.14599609375</v>
      </c>
      <c r="B60">
        <v>76</v>
      </c>
      <c r="F60">
        <v>234.80000305175781</v>
      </c>
    </row>
    <row r="61" spans="1:16" x14ac:dyDescent="0.5">
      <c r="A61">
        <v>786.15802001953125</v>
      </c>
      <c r="B61">
        <v>41</v>
      </c>
      <c r="F61">
        <v>182</v>
      </c>
      <c r="I61" s="23"/>
    </row>
    <row r="62" spans="1:16" x14ac:dyDescent="0.5">
      <c r="A62">
        <v>786.1710205078125</v>
      </c>
      <c r="B62">
        <v>11.25</v>
      </c>
      <c r="F62">
        <v>346</v>
      </c>
      <c r="I62" s="23"/>
    </row>
    <row r="63" spans="1:16" x14ac:dyDescent="0.5">
      <c r="A63">
        <v>786.1829833984375</v>
      </c>
      <c r="B63">
        <v>18</v>
      </c>
      <c r="F63">
        <v>209.5</v>
      </c>
      <c r="I63" s="23"/>
    </row>
    <row r="64" spans="1:16" x14ac:dyDescent="0.5">
      <c r="A64">
        <v>786.19500732421875</v>
      </c>
      <c r="B64">
        <v>52</v>
      </c>
      <c r="F64">
        <v>167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57.5</v>
      </c>
      <c r="F65">
        <v>153</v>
      </c>
      <c r="I65" t="s">
        <v>488</v>
      </c>
      <c r="L65">
        <v>0.99974047295289215</v>
      </c>
      <c r="M65">
        <v>0.9991497092205337</v>
      </c>
      <c r="N65">
        <v>0.99992080301940833</v>
      </c>
      <c r="O65">
        <v>0.99948101326007244</v>
      </c>
      <c r="P65">
        <v>0.99913502210012073</v>
      </c>
    </row>
    <row r="66" spans="1:20" x14ac:dyDescent="0.5">
      <c r="A66">
        <v>786.218994140625</v>
      </c>
      <c r="B66">
        <v>22.5</v>
      </c>
      <c r="F66">
        <v>222.80000305175781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22</v>
      </c>
      <c r="F67">
        <v>226</v>
      </c>
      <c r="I67" t="s">
        <v>473</v>
      </c>
      <c r="J67">
        <v>12.038771531905537</v>
      </c>
      <c r="K67">
        <v>10.106764463555798</v>
      </c>
      <c r="L67">
        <v>1.1911597994903715</v>
      </c>
      <c r="M67">
        <v>2.1788128296672284</v>
      </c>
      <c r="N67">
        <v>-9.9819765477146607</v>
      </c>
      <c r="O67">
        <v>34.059519611525737</v>
      </c>
      <c r="P67">
        <v>0.25661882459107793</v>
      </c>
      <c r="Q67" s="12" t="s">
        <v>487</v>
      </c>
      <c r="R67">
        <v>83.951792230382708</v>
      </c>
      <c r="S67">
        <v>0.99532070861585797</v>
      </c>
      <c r="T67" s="12" t="s">
        <v>487</v>
      </c>
    </row>
    <row r="68" spans="1:20" x14ac:dyDescent="0.5">
      <c r="A68">
        <v>786.2440185546875</v>
      </c>
      <c r="B68">
        <v>46.75</v>
      </c>
      <c r="F68">
        <v>207</v>
      </c>
      <c r="I68" t="s">
        <v>474</v>
      </c>
      <c r="J68">
        <v>0.52843662388714918</v>
      </c>
      <c r="K68">
        <v>0.27850652975927426</v>
      </c>
      <c r="L68">
        <v>1.8973940192493899</v>
      </c>
      <c r="M68">
        <v>2.1788128296672284</v>
      </c>
      <c r="N68">
        <v>-7.8376976298455331E-2</v>
      </c>
      <c r="O68">
        <v>1.1352502240727538</v>
      </c>
      <c r="P68">
        <v>8.2093539219097622E-2</v>
      </c>
      <c r="Q68" s="12" t="s">
        <v>487</v>
      </c>
      <c r="R68">
        <v>52.703865926361495</v>
      </c>
      <c r="S68">
        <v>0.91197163411863169</v>
      </c>
      <c r="T68" s="12" t="s">
        <v>487</v>
      </c>
    </row>
    <row r="69" spans="1:20" x14ac:dyDescent="0.5">
      <c r="A69">
        <v>786.2559814453125</v>
      </c>
      <c r="B69">
        <v>38.25</v>
      </c>
      <c r="F69">
        <v>186.5</v>
      </c>
      <c r="I69" t="s">
        <v>475</v>
      </c>
      <c r="J69">
        <v>155847.52605914645</v>
      </c>
      <c r="K69">
        <v>184119.68761005555</v>
      </c>
      <c r="L69">
        <v>0.84644683076594007</v>
      </c>
      <c r="M69">
        <v>2.1788128296672284</v>
      </c>
      <c r="N69">
        <v>-245314.81149996482</v>
      </c>
      <c r="O69">
        <v>557009.86361825769</v>
      </c>
      <c r="P69">
        <v>0.41386515945221991</v>
      </c>
      <c r="Q69" s="12" t="s">
        <v>487</v>
      </c>
      <c r="R69">
        <v>118.14091135471692</v>
      </c>
      <c r="S69">
        <v>0.99965887413099064</v>
      </c>
      <c r="T69" s="12" t="s">
        <v>487</v>
      </c>
    </row>
    <row r="70" spans="1:20" x14ac:dyDescent="0.5">
      <c r="A70">
        <v>786.26800537109375</v>
      </c>
      <c r="B70">
        <v>25.75</v>
      </c>
      <c r="F70">
        <v>101.30000305175781</v>
      </c>
      <c r="I70" t="s">
        <v>476</v>
      </c>
      <c r="J70">
        <v>12.038771531866898</v>
      </c>
      <c r="K70">
        <v>126.81743184408192</v>
      </c>
      <c r="L70">
        <v>9.4929942649116181E-2</v>
      </c>
      <c r="M70">
        <v>2.1788128296672284</v>
      </c>
      <c r="N70">
        <v>-264.27267599546815</v>
      </c>
      <c r="O70">
        <v>288.35021905920189</v>
      </c>
      <c r="P70">
        <v>0.92593724927911336</v>
      </c>
      <c r="Q70" s="12" t="s">
        <v>487</v>
      </c>
      <c r="R70">
        <v>1053.4084105541278</v>
      </c>
      <c r="S70">
        <v>0.99999999999843747</v>
      </c>
      <c r="T70" s="12" t="s">
        <v>487</v>
      </c>
    </row>
    <row r="71" spans="1:20" x14ac:dyDescent="0.5">
      <c r="A71">
        <v>786.281005859375</v>
      </c>
      <c r="B71">
        <v>56</v>
      </c>
      <c r="F71">
        <v>128</v>
      </c>
      <c r="I71" t="s">
        <v>477</v>
      </c>
      <c r="J71">
        <v>0.77449339015533603</v>
      </c>
      <c r="K71">
        <v>5.2427531814792179</v>
      </c>
      <c r="L71">
        <v>0.14772646419658772</v>
      </c>
      <c r="M71">
        <v>2.1788128296672284</v>
      </c>
      <c r="N71">
        <v>-10.648484504430263</v>
      </c>
      <c r="O71">
        <v>12.197471284740935</v>
      </c>
      <c r="P71">
        <v>0.88501178566209937</v>
      </c>
      <c r="Q71" s="12" t="s">
        <v>487</v>
      </c>
      <c r="R71">
        <v>676.92678183188968</v>
      </c>
      <c r="S71">
        <v>0.99999999991714295</v>
      </c>
      <c r="T71" s="12" t="s">
        <v>487</v>
      </c>
    </row>
    <row r="72" spans="1:20" x14ac:dyDescent="0.5">
      <c r="A72">
        <v>786.29302978515625</v>
      </c>
      <c r="B72">
        <v>135.30000305175781</v>
      </c>
      <c r="F72">
        <v>64.5</v>
      </c>
      <c r="I72" t="s">
        <v>478</v>
      </c>
      <c r="J72">
        <v>24042.19785971599</v>
      </c>
      <c r="K72">
        <v>938901.3419150355</v>
      </c>
      <c r="L72">
        <v>2.5606735006553707E-2</v>
      </c>
      <c r="M72">
        <v>2.1788128296672284</v>
      </c>
      <c r="N72">
        <v>-2021648.0916965406</v>
      </c>
      <c r="O72">
        <v>2069732.4874159724</v>
      </c>
      <c r="P72">
        <v>0.97999191885324266</v>
      </c>
      <c r="Q72" s="12" t="s">
        <v>487</v>
      </c>
      <c r="R72">
        <v>3905.2225898540487</v>
      </c>
      <c r="S72">
        <v>1</v>
      </c>
      <c r="T72" s="12" t="s">
        <v>487</v>
      </c>
    </row>
    <row r="73" spans="1:20" x14ac:dyDescent="0.5">
      <c r="A73">
        <v>786.30499267578125</v>
      </c>
      <c r="B73">
        <v>323.20001220703125</v>
      </c>
      <c r="F73">
        <v>52.25</v>
      </c>
      <c r="I73" t="s">
        <v>514</v>
      </c>
      <c r="J73">
        <v>13.58823091714819</v>
      </c>
      <c r="K73">
        <v>1.5564323894348933</v>
      </c>
      <c r="L73">
        <v>8.7303701782264884</v>
      </c>
      <c r="M73">
        <v>2.1788128296672284</v>
      </c>
      <c r="N73">
        <v>10.197056058537823</v>
      </c>
      <c r="O73">
        <v>16.979405775758554</v>
      </c>
      <c r="P73">
        <v>1.5205244107479408E-6</v>
      </c>
      <c r="Q73" t="s">
        <v>481</v>
      </c>
      <c r="R73">
        <v>11.454268027419918</v>
      </c>
      <c r="S73">
        <v>5.5632052784343271E-4</v>
      </c>
      <c r="T73" t="s">
        <v>481</v>
      </c>
    </row>
    <row r="74" spans="1:20" x14ac:dyDescent="0.5">
      <c r="A74">
        <v>786.3170166015625</v>
      </c>
      <c r="B74">
        <v>755.5</v>
      </c>
      <c r="F74">
        <v>62.75</v>
      </c>
      <c r="I74" t="s">
        <v>515</v>
      </c>
      <c r="J74">
        <v>0.86253954196332983</v>
      </c>
      <c r="K74">
        <v>0.43881683002422844</v>
      </c>
      <c r="L74">
        <v>1.965602691026473</v>
      </c>
      <c r="M74">
        <v>2.1788128296672284</v>
      </c>
      <c r="N74">
        <v>-9.3560197167362566E-2</v>
      </c>
      <c r="O74">
        <v>1.8186392810940222</v>
      </c>
      <c r="P74">
        <v>7.2915742520625604E-2</v>
      </c>
      <c r="Q74" s="12" t="s">
        <v>487</v>
      </c>
      <c r="R74">
        <v>50.874981224093766</v>
      </c>
      <c r="S74">
        <v>0.8945640437476331</v>
      </c>
      <c r="T74" s="12" t="s">
        <v>487</v>
      </c>
    </row>
    <row r="75" spans="1:20" x14ac:dyDescent="0.5">
      <c r="A75">
        <v>786.33001708984375</v>
      </c>
      <c r="B75">
        <v>1324</v>
      </c>
      <c r="F75">
        <f>AVERAGE(B$794:B$804)</f>
        <v>53.56818181818182</v>
      </c>
      <c r="I75" t="s">
        <v>516</v>
      </c>
      <c r="J75">
        <v>155717.94716312556</v>
      </c>
      <c r="K75">
        <v>776087.528562363</v>
      </c>
      <c r="L75">
        <v>0.20064482604375822</v>
      </c>
      <c r="M75">
        <v>2.1788128296672284</v>
      </c>
      <c r="N75">
        <v>-1535231.5170132825</v>
      </c>
      <c r="O75">
        <v>1846667.4113395337</v>
      </c>
      <c r="P75">
        <v>0.84433674984967411</v>
      </c>
      <c r="Q75" s="12" t="s">
        <v>487</v>
      </c>
      <c r="R75">
        <v>498.39311569485079</v>
      </c>
      <c r="S75">
        <v>0.99999999871370193</v>
      </c>
      <c r="T75" s="12" t="s">
        <v>487</v>
      </c>
    </row>
    <row r="76" spans="1:20" x14ac:dyDescent="0.5">
      <c r="A76">
        <v>786.34197998046875</v>
      </c>
      <c r="B76">
        <v>1756</v>
      </c>
    </row>
    <row r="77" spans="1:20" x14ac:dyDescent="0.5">
      <c r="A77">
        <v>786.35400390625</v>
      </c>
      <c r="B77">
        <v>1688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1053</v>
      </c>
      <c r="I78">
        <f>MIN(I32:I34)</f>
        <v>2.5606735006553707E-2</v>
      </c>
      <c r="J78">
        <f>I30</f>
        <v>8.0269147586098613E-2</v>
      </c>
      <c r="K78">
        <f>I28</f>
        <v>1.2905923052013986</v>
      </c>
    </row>
    <row r="79" spans="1:20" x14ac:dyDescent="0.5">
      <c r="A79">
        <v>786.3790283203125</v>
      </c>
      <c r="B79">
        <v>528.70001220703125</v>
      </c>
      <c r="I79">
        <f>8</f>
        <v>8</v>
      </c>
      <c r="J79">
        <f>J80*2</f>
        <v>0.1117259029661761</v>
      </c>
      <c r="K79">
        <v>2</v>
      </c>
    </row>
    <row r="80" spans="1:20" x14ac:dyDescent="0.5">
      <c r="A80">
        <v>786.3909912109375</v>
      </c>
      <c r="B80">
        <v>354</v>
      </c>
      <c r="I80">
        <f>4</f>
        <v>4</v>
      </c>
      <c r="J80">
        <f>I31</f>
        <v>5.586295148308805E-2</v>
      </c>
      <c r="K80">
        <v>1.5</v>
      </c>
    </row>
    <row r="81" spans="1:11" x14ac:dyDescent="0.5">
      <c r="A81">
        <v>786.40301513671875</v>
      </c>
      <c r="B81">
        <v>242.80000305175781</v>
      </c>
      <c r="I81">
        <f>2</f>
        <v>2</v>
      </c>
      <c r="J81">
        <f>J80/2</f>
        <v>2.7931475741544025E-2</v>
      </c>
      <c r="K81">
        <v>1</v>
      </c>
    </row>
    <row r="82" spans="1:11" x14ac:dyDescent="0.5">
      <c r="A82">
        <v>786.41497802734375</v>
      </c>
      <c r="B82">
        <v>150</v>
      </c>
    </row>
    <row r="83" spans="1:11" x14ac:dyDescent="0.5">
      <c r="A83">
        <v>786.427978515625</v>
      </c>
      <c r="B83">
        <v>62</v>
      </c>
    </row>
    <row r="84" spans="1:11" x14ac:dyDescent="0.5">
      <c r="A84">
        <v>786.44000244140625</v>
      </c>
      <c r="B84">
        <v>11.5</v>
      </c>
    </row>
    <row r="85" spans="1:11" x14ac:dyDescent="0.5">
      <c r="A85">
        <v>786.4520263671875</v>
      </c>
      <c r="B85">
        <v>12.75</v>
      </c>
    </row>
    <row r="86" spans="1:11" x14ac:dyDescent="0.5">
      <c r="A86">
        <v>786.4639892578125</v>
      </c>
      <c r="B86">
        <v>14.75</v>
      </c>
    </row>
    <row r="87" spans="1:11" x14ac:dyDescent="0.5">
      <c r="A87">
        <v>786.47698974609375</v>
      </c>
      <c r="B87">
        <v>20</v>
      </c>
    </row>
    <row r="88" spans="1:11" x14ac:dyDescent="0.5">
      <c r="A88">
        <v>786.489013671875</v>
      </c>
      <c r="B88">
        <v>28</v>
      </c>
    </row>
    <row r="89" spans="1:11" x14ac:dyDescent="0.5">
      <c r="A89">
        <v>786.5009765625</v>
      </c>
      <c r="B89">
        <v>18.5</v>
      </c>
      <c r="I89">
        <v>5188182021.693243</v>
      </c>
    </row>
    <row r="90" spans="1:11" x14ac:dyDescent="0.5">
      <c r="A90">
        <v>786.51300048828125</v>
      </c>
      <c r="B90">
        <v>13.75</v>
      </c>
      <c r="H90" t="s">
        <v>500</v>
      </c>
      <c r="I90">
        <f>((MIN(I24:I25)-I26)/(I98-I97))/((I26/(I96-I98)))</f>
        <v>1442.1481770247824</v>
      </c>
    </row>
    <row r="91" spans="1:11" x14ac:dyDescent="0.5">
      <c r="A91">
        <v>786.5260009765625</v>
      </c>
      <c r="B91">
        <v>25</v>
      </c>
      <c r="H91" t="s">
        <v>501</v>
      </c>
      <c r="I91">
        <f>_xlfn.F.DIST(I90,I96-I97,I96-I98,FALSE)</f>
        <v>1.5277031371818357E-19</v>
      </c>
    </row>
    <row r="92" spans="1:11" x14ac:dyDescent="0.5">
      <c r="A92">
        <v>786.53802490234375</v>
      </c>
      <c r="B92">
        <v>28.5</v>
      </c>
      <c r="I92">
        <f>ROUND(I91,3-(1+INT(LOG10(I91))))</f>
        <v>1.53E-19</v>
      </c>
    </row>
    <row r="93" spans="1:11" x14ac:dyDescent="0.5">
      <c r="A93">
        <v>786.54998779296875</v>
      </c>
      <c r="B93">
        <v>24</v>
      </c>
      <c r="H93" t="s">
        <v>518</v>
      </c>
      <c r="I93">
        <f>((I26-I6)/(I99-I98))/((I6/(I96-I99)))</f>
        <v>0.24080744275829583</v>
      </c>
    </row>
    <row r="94" spans="1:11" x14ac:dyDescent="0.5">
      <c r="A94">
        <v>786.56201171875</v>
      </c>
      <c r="B94">
        <v>16</v>
      </c>
      <c r="H94" t="s">
        <v>519</v>
      </c>
      <c r="I94">
        <f>_xlfn.F.DIST(I93,I96-I98,I96-I99,FALSE)</f>
        <v>0.19849477968527884</v>
      </c>
    </row>
    <row r="95" spans="1:11" x14ac:dyDescent="0.5">
      <c r="A95">
        <v>786.57501220703125</v>
      </c>
      <c r="B95">
        <v>22</v>
      </c>
      <c r="I95">
        <f>ROUND(I94,3-(1+INT(LOG10(I94))))</f>
        <v>0.19800000000000001</v>
      </c>
    </row>
    <row r="96" spans="1:11" x14ac:dyDescent="0.5">
      <c r="A96">
        <v>786.58697509765625</v>
      </c>
      <c r="B96">
        <v>44.5</v>
      </c>
      <c r="H96" t="s">
        <v>499</v>
      </c>
      <c r="I96">
        <v>18</v>
      </c>
    </row>
    <row r="97" spans="1:19" x14ac:dyDescent="0.5">
      <c r="A97">
        <v>786.5989990234375</v>
      </c>
      <c r="B97">
        <v>48.5</v>
      </c>
      <c r="H97" t="s">
        <v>23</v>
      </c>
      <c r="I97">
        <v>3</v>
      </c>
      <c r="J97" t="s">
        <v>464</v>
      </c>
      <c r="K97">
        <f>AVERAGE(K101:K120)</f>
        <v>6.123866425059072</v>
      </c>
      <c r="L97">
        <f t="shared" ref="L97:P97" si="12">AVERAGE(L101:L120)</f>
        <v>127632.08202907376</v>
      </c>
      <c r="M97">
        <f t="shared" si="12"/>
        <v>9.2349308504897003</v>
      </c>
      <c r="N97">
        <f t="shared" si="12"/>
        <v>91696.206105048972</v>
      </c>
      <c r="O97">
        <f t="shared" si="12"/>
        <v>12.024160253658627</v>
      </c>
      <c r="P97">
        <f t="shared" si="12"/>
        <v>109699.88988548219</v>
      </c>
    </row>
    <row r="98" spans="1:19" x14ac:dyDescent="0.5">
      <c r="A98">
        <v>786.61102294921875</v>
      </c>
      <c r="B98">
        <v>39.75</v>
      </c>
      <c r="H98" t="s">
        <v>24</v>
      </c>
      <c r="I98">
        <v>6</v>
      </c>
      <c r="J98" t="s">
        <v>465</v>
      </c>
      <c r="K98">
        <f>K99/AVERAGE(K101:K120)</f>
        <v>9.2279565618321721E-2</v>
      </c>
      <c r="L98">
        <f t="shared" ref="L98:P98" si="13">L99/AVERAGE(L101:L120)</f>
        <v>0.47488011895192739</v>
      </c>
      <c r="M98">
        <f t="shared" si="13"/>
        <v>0.1941544241266584</v>
      </c>
      <c r="N98">
        <f t="shared" si="13"/>
        <v>0.5172563179115689</v>
      </c>
      <c r="O98">
        <f t="shared" si="13"/>
        <v>3.5079704499189644E-2</v>
      </c>
      <c r="P98">
        <f t="shared" si="13"/>
        <v>0.48309964015458673</v>
      </c>
    </row>
    <row r="99" spans="1:19" x14ac:dyDescent="0.5">
      <c r="A99">
        <v>786.62298583984375</v>
      </c>
      <c r="B99">
        <v>47.5</v>
      </c>
      <c r="H99" t="s">
        <v>1</v>
      </c>
      <c r="I99">
        <v>9</v>
      </c>
      <c r="J99" t="s">
        <v>456</v>
      </c>
      <c r="K99">
        <f>STDEV(K101:K120)</f>
        <v>0.56510773360907585</v>
      </c>
      <c r="L99">
        <f t="shared" ref="L99:P99" si="14">STDEV(L101:L120)</f>
        <v>60609.938296048698</v>
      </c>
      <c r="M99">
        <f t="shared" si="14"/>
        <v>1.7930026811263395</v>
      </c>
      <c r="N99">
        <f t="shared" si="14"/>
        <v>47430.441936357958</v>
      </c>
      <c r="O99">
        <f t="shared" si="14"/>
        <v>0.42180398854924583</v>
      </c>
      <c r="P99">
        <f t="shared" si="14"/>
        <v>52995.977328674235</v>
      </c>
    </row>
    <row r="100" spans="1:19" x14ac:dyDescent="0.5">
      <c r="A100">
        <v>786.635986328125</v>
      </c>
      <c r="B100">
        <v>61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56</v>
      </c>
      <c r="J101">
        <v>1</v>
      </c>
      <c r="K101">
        <v>6.7477158363831338</v>
      </c>
      <c r="L101">
        <v>191156.44949599344</v>
      </c>
      <c r="M101">
        <v>10.94553181036734</v>
      </c>
      <c r="N101">
        <v>86830.771557021973</v>
      </c>
      <c r="O101">
        <v>12.641113149264605</v>
      </c>
      <c r="P101">
        <v>61701.076358784107</v>
      </c>
      <c r="Q101">
        <f>L101/SUM(P101,N101,L101)</f>
        <v>0.56274075660680489</v>
      </c>
      <c r="R101">
        <f>N101/SUM(P101,N101,L101)</f>
        <v>0.2556189666191479</v>
      </c>
      <c r="S101">
        <f>P101/SUM(P101,N101,L101)</f>
        <v>0.18164027677404712</v>
      </c>
    </row>
    <row r="102" spans="1:19" x14ac:dyDescent="0.5">
      <c r="A102">
        <v>786.65997314453125</v>
      </c>
      <c r="B102">
        <v>36.25</v>
      </c>
      <c r="J102">
        <v>2</v>
      </c>
      <c r="K102">
        <v>6.2215023998572248</v>
      </c>
      <c r="L102">
        <v>159751.99126341098</v>
      </c>
      <c r="M102">
        <v>10.665248128347287</v>
      </c>
      <c r="N102">
        <v>96941.537656122819</v>
      </c>
      <c r="O102">
        <v>12.459987806771014</v>
      </c>
      <c r="P102">
        <v>82450.755984790085</v>
      </c>
      <c r="Q102">
        <f t="shared" ref="Q102:Q110" si="15">L102/SUM(P102,N102,L102)</f>
        <v>0.47104432648328037</v>
      </c>
      <c r="R102">
        <f t="shared" ref="R102:R110" si="16">N102/SUM(P102,N102,L102)</f>
        <v>0.28584157826357309</v>
      </c>
      <c r="S102">
        <f t="shared" ref="S102:S110" si="17">P102/SUM(P102,N102,L102)</f>
        <v>0.24311409525314662</v>
      </c>
    </row>
    <row r="103" spans="1:19" x14ac:dyDescent="0.5">
      <c r="A103">
        <v>786.6719970703125</v>
      </c>
      <c r="B103">
        <v>27.25</v>
      </c>
      <c r="J103">
        <v>3</v>
      </c>
      <c r="K103">
        <v>5.3455705955973931</v>
      </c>
      <c r="L103">
        <v>88548.849438278674</v>
      </c>
      <c r="M103">
        <v>8.904461504093856</v>
      </c>
      <c r="N103">
        <v>124840.81118649514</v>
      </c>
      <c r="O103">
        <v>12.237841450606636</v>
      </c>
      <c r="P103">
        <v>111126.9390017035</v>
      </c>
      <c r="Q103">
        <f t="shared" si="15"/>
        <v>0.27286385208090896</v>
      </c>
      <c r="R103">
        <f t="shared" si="16"/>
        <v>0.38469776686366264</v>
      </c>
      <c r="S103">
        <f t="shared" si="17"/>
        <v>0.34243838105542829</v>
      </c>
    </row>
    <row r="104" spans="1:19" x14ac:dyDescent="0.5">
      <c r="A104">
        <v>786.68499755859375</v>
      </c>
      <c r="B104">
        <v>40.5</v>
      </c>
      <c r="J104">
        <v>4</v>
      </c>
      <c r="K104">
        <v>6.4214701607253319</v>
      </c>
      <c r="L104">
        <v>166232.82257511356</v>
      </c>
      <c r="M104">
        <v>10.216999059515576</v>
      </c>
      <c r="N104">
        <v>50885.086615779808</v>
      </c>
      <c r="O104">
        <v>12.463368065171821</v>
      </c>
      <c r="P104">
        <v>97841.888614430834</v>
      </c>
      <c r="Q104">
        <f t="shared" si="15"/>
        <v>0.52779060608192807</v>
      </c>
      <c r="R104">
        <f t="shared" si="16"/>
        <v>0.16156057684299044</v>
      </c>
      <c r="S104">
        <f t="shared" si="17"/>
        <v>0.31064881707508157</v>
      </c>
    </row>
    <row r="105" spans="1:19" x14ac:dyDescent="0.5">
      <c r="A105">
        <v>786.697021484375</v>
      </c>
      <c r="B105">
        <v>57.5</v>
      </c>
      <c r="J105">
        <v>5</v>
      </c>
      <c r="K105">
        <v>4.9777849315930176</v>
      </c>
      <c r="L105">
        <v>52837.410700074433</v>
      </c>
      <c r="M105">
        <v>7.6133592856901462</v>
      </c>
      <c r="N105">
        <v>138312.95428859405</v>
      </c>
      <c r="O105">
        <v>11.770484312721068</v>
      </c>
      <c r="P105">
        <v>150788.90682627683</v>
      </c>
      <c r="Q105">
        <f t="shared" si="15"/>
        <v>0.1545227911951266</v>
      </c>
      <c r="R105">
        <f t="shared" si="16"/>
        <v>0.40449566835203377</v>
      </c>
      <c r="S105">
        <f t="shared" si="17"/>
        <v>0.4409815404528396</v>
      </c>
    </row>
    <row r="106" spans="1:19" x14ac:dyDescent="0.5">
      <c r="A106">
        <v>786.708984375</v>
      </c>
      <c r="B106">
        <v>62.5</v>
      </c>
      <c r="J106">
        <v>6</v>
      </c>
      <c r="K106">
        <v>5.8488441042315653</v>
      </c>
      <c r="L106">
        <v>1474.9719772192364</v>
      </c>
      <c r="M106">
        <v>6.5162456895637391</v>
      </c>
      <c r="N106">
        <v>154453.29324831665</v>
      </c>
      <c r="O106">
        <v>11.473161136036682</v>
      </c>
      <c r="P106">
        <v>171987.94870247148</v>
      </c>
      <c r="Q106">
        <f t="shared" si="15"/>
        <v>4.4980147811265608E-3</v>
      </c>
      <c r="R106">
        <f t="shared" si="16"/>
        <v>0.47101450519377563</v>
      </c>
      <c r="S106">
        <f t="shared" si="17"/>
        <v>0.52448748002509793</v>
      </c>
    </row>
    <row r="107" spans="1:19" x14ac:dyDescent="0.5">
      <c r="A107">
        <v>786.72100830078125</v>
      </c>
      <c r="B107">
        <v>59</v>
      </c>
      <c r="J107">
        <v>7</v>
      </c>
      <c r="K107">
        <v>6.4753336828998309</v>
      </c>
      <c r="L107">
        <v>138514.39180399303</v>
      </c>
      <c r="M107">
        <v>6.7430347741686782</v>
      </c>
      <c r="N107">
        <v>26397.232323170174</v>
      </c>
      <c r="O107">
        <v>11.472132365040387</v>
      </c>
      <c r="P107">
        <v>172926.16634843787</v>
      </c>
      <c r="Q107">
        <f t="shared" si="15"/>
        <v>0.41000265721900242</v>
      </c>
      <c r="R107">
        <f t="shared" si="16"/>
        <v>7.8135818630617651E-2</v>
      </c>
      <c r="S107">
        <f t="shared" si="17"/>
        <v>0.51186152415037989</v>
      </c>
    </row>
    <row r="108" spans="1:19" x14ac:dyDescent="0.5">
      <c r="A108">
        <v>786.7340087890625</v>
      </c>
      <c r="B108">
        <v>88</v>
      </c>
      <c r="J108">
        <v>8</v>
      </c>
      <c r="K108">
        <v>6.4844412434814656</v>
      </c>
      <c r="L108">
        <v>163760.6356684636</v>
      </c>
      <c r="M108">
        <v>10.301366778286843</v>
      </c>
      <c r="N108">
        <v>59443.727852434</v>
      </c>
      <c r="O108">
        <v>12.104131294053511</v>
      </c>
      <c r="P108">
        <v>78430.131072059346</v>
      </c>
      <c r="Q108">
        <f t="shared" si="15"/>
        <v>0.54291083614111069</v>
      </c>
      <c r="R108">
        <f t="shared" si="16"/>
        <v>0.19707204884723414</v>
      </c>
      <c r="S108">
        <f t="shared" si="17"/>
        <v>0.26001711501165509</v>
      </c>
    </row>
    <row r="109" spans="1:19" x14ac:dyDescent="0.5">
      <c r="A109">
        <v>786.7459716796875</v>
      </c>
      <c r="B109">
        <v>135</v>
      </c>
      <c r="J109">
        <v>9</v>
      </c>
      <c r="K109">
        <v>6.4779304894536391</v>
      </c>
      <c r="L109">
        <v>169601.03508038094</v>
      </c>
      <c r="M109">
        <v>11.558273561288116</v>
      </c>
      <c r="N109">
        <v>144225.60872223758</v>
      </c>
      <c r="O109">
        <v>11.912288693133872</v>
      </c>
      <c r="P109">
        <v>13067.777427192166</v>
      </c>
      <c r="Q109">
        <f t="shared" si="15"/>
        <v>0.51882511314302726</v>
      </c>
      <c r="R109">
        <f t="shared" si="16"/>
        <v>0.44119935782215525</v>
      </c>
      <c r="S109">
        <f t="shared" si="17"/>
        <v>3.997552903481752E-2</v>
      </c>
    </row>
    <row r="110" spans="1:19" x14ac:dyDescent="0.5">
      <c r="A110">
        <v>786.75799560546875</v>
      </c>
      <c r="B110">
        <v>144.5</v>
      </c>
      <c r="J110">
        <v>10</v>
      </c>
      <c r="K110">
        <v>6.238070806368115</v>
      </c>
      <c r="L110">
        <v>144442.26228780948</v>
      </c>
      <c r="M110">
        <v>8.884787913575428</v>
      </c>
      <c r="N110">
        <v>34631.037600317388</v>
      </c>
      <c r="O110">
        <v>11.707094263786672</v>
      </c>
      <c r="P110">
        <v>156677.30851867553</v>
      </c>
      <c r="Q110">
        <f t="shared" si="15"/>
        <v>0.4302070008844191</v>
      </c>
      <c r="R110">
        <f t="shared" si="16"/>
        <v>0.10314512240096287</v>
      </c>
      <c r="S110">
        <f t="shared" si="17"/>
        <v>0.46664787671461805</v>
      </c>
    </row>
    <row r="111" spans="1:19" x14ac:dyDescent="0.5">
      <c r="A111">
        <v>786.77001953125</v>
      </c>
      <c r="B111">
        <v>169.80000305175781</v>
      </c>
      <c r="J111">
        <v>11</v>
      </c>
    </row>
    <row r="112" spans="1:19" x14ac:dyDescent="0.5">
      <c r="A112">
        <v>786.78302001953125</v>
      </c>
      <c r="B112">
        <v>219.19999694824219</v>
      </c>
      <c r="J112">
        <v>12</v>
      </c>
    </row>
    <row r="113" spans="1:10" x14ac:dyDescent="0.5">
      <c r="A113">
        <v>786.79498291015625</v>
      </c>
      <c r="B113">
        <v>260.70001220703125</v>
      </c>
      <c r="J113">
        <v>13</v>
      </c>
    </row>
    <row r="114" spans="1:10" x14ac:dyDescent="0.5">
      <c r="A114">
        <v>786.8070068359375</v>
      </c>
      <c r="B114">
        <v>632.20001220703125</v>
      </c>
      <c r="J114">
        <v>14</v>
      </c>
    </row>
    <row r="115" spans="1:10" x14ac:dyDescent="0.5">
      <c r="A115">
        <v>786.8189697265625</v>
      </c>
      <c r="B115">
        <v>1442</v>
      </c>
      <c r="J115">
        <v>15</v>
      </c>
    </row>
    <row r="116" spans="1:10" x14ac:dyDescent="0.5">
      <c r="A116">
        <v>786.83197021484375</v>
      </c>
      <c r="B116">
        <v>2334</v>
      </c>
      <c r="J116">
        <v>16</v>
      </c>
    </row>
    <row r="117" spans="1:10" x14ac:dyDescent="0.5">
      <c r="A117">
        <v>786.843994140625</v>
      </c>
      <c r="B117">
        <v>2933</v>
      </c>
      <c r="J117">
        <v>17</v>
      </c>
    </row>
    <row r="118" spans="1:10" x14ac:dyDescent="0.5">
      <c r="A118">
        <v>786.85601806640625</v>
      </c>
      <c r="B118">
        <v>2773</v>
      </c>
      <c r="J118">
        <v>18</v>
      </c>
    </row>
    <row r="119" spans="1:10" x14ac:dyDescent="0.5">
      <c r="A119">
        <v>786.86798095703125</v>
      </c>
      <c r="B119">
        <v>1880</v>
      </c>
      <c r="J119">
        <v>19</v>
      </c>
    </row>
    <row r="120" spans="1:10" x14ac:dyDescent="0.5">
      <c r="A120">
        <v>786.8809814453125</v>
      </c>
      <c r="B120">
        <v>890.79998779296875</v>
      </c>
      <c r="J120">
        <v>20</v>
      </c>
    </row>
    <row r="121" spans="1:10" x14ac:dyDescent="0.5">
      <c r="A121">
        <v>786.89300537109375</v>
      </c>
      <c r="B121">
        <v>400.29998779296875</v>
      </c>
    </row>
    <row r="122" spans="1:10" x14ac:dyDescent="0.5">
      <c r="A122">
        <v>786.905029296875</v>
      </c>
      <c r="B122">
        <v>283.29998779296875</v>
      </c>
    </row>
    <row r="123" spans="1:10" x14ac:dyDescent="0.5">
      <c r="A123">
        <v>786.9169921875</v>
      </c>
      <c r="B123">
        <v>191.5</v>
      </c>
    </row>
    <row r="124" spans="1:10" x14ac:dyDescent="0.5">
      <c r="A124">
        <v>786.92999267578125</v>
      </c>
      <c r="B124">
        <v>117</v>
      </c>
    </row>
    <row r="125" spans="1:10" x14ac:dyDescent="0.5">
      <c r="A125">
        <v>786.9420166015625</v>
      </c>
      <c r="B125">
        <v>70.75</v>
      </c>
    </row>
    <row r="126" spans="1:10" x14ac:dyDescent="0.5">
      <c r="A126">
        <v>786.9539794921875</v>
      </c>
      <c r="B126">
        <v>46</v>
      </c>
    </row>
    <row r="127" spans="1:10" x14ac:dyDescent="0.5">
      <c r="A127">
        <v>786.96600341796875</v>
      </c>
      <c r="B127">
        <v>35.5</v>
      </c>
    </row>
    <row r="128" spans="1:10" x14ac:dyDescent="0.5">
      <c r="A128">
        <v>786.97900390625</v>
      </c>
      <c r="B128">
        <v>36.75</v>
      </c>
    </row>
    <row r="129" spans="1:2" x14ac:dyDescent="0.5">
      <c r="A129">
        <v>786.99102783203125</v>
      </c>
      <c r="B129">
        <v>33</v>
      </c>
    </row>
    <row r="130" spans="1:2" x14ac:dyDescent="0.5">
      <c r="A130">
        <v>787.00299072265625</v>
      </c>
      <c r="B130">
        <v>18.5</v>
      </c>
    </row>
    <row r="131" spans="1:2" x14ac:dyDescent="0.5">
      <c r="A131">
        <v>787.0150146484375</v>
      </c>
      <c r="B131">
        <v>14.5</v>
      </c>
    </row>
    <row r="132" spans="1:2" x14ac:dyDescent="0.5">
      <c r="A132">
        <v>787.02801513671875</v>
      </c>
      <c r="B132">
        <v>27.25</v>
      </c>
    </row>
    <row r="133" spans="1:2" x14ac:dyDescent="0.5">
      <c r="A133">
        <v>787.03997802734375</v>
      </c>
      <c r="B133">
        <v>32.5</v>
      </c>
    </row>
    <row r="134" spans="1:2" x14ac:dyDescent="0.5">
      <c r="A134">
        <v>787.052001953125</v>
      </c>
      <c r="B134">
        <v>26</v>
      </c>
    </row>
    <row r="135" spans="1:2" x14ac:dyDescent="0.5">
      <c r="A135">
        <v>787.06402587890625</v>
      </c>
      <c r="B135">
        <v>21</v>
      </c>
    </row>
    <row r="136" spans="1:2" x14ac:dyDescent="0.5">
      <c r="A136">
        <v>787.0770263671875</v>
      </c>
      <c r="B136">
        <v>18.5</v>
      </c>
    </row>
    <row r="137" spans="1:2" x14ac:dyDescent="0.5">
      <c r="A137">
        <v>787.0889892578125</v>
      </c>
      <c r="B137">
        <v>27.75</v>
      </c>
    </row>
    <row r="138" spans="1:2" x14ac:dyDescent="0.5">
      <c r="A138">
        <v>787.10101318359375</v>
      </c>
      <c r="B138">
        <v>46</v>
      </c>
    </row>
    <row r="139" spans="1:2" x14ac:dyDescent="0.5">
      <c r="A139">
        <v>787.11297607421875</v>
      </c>
      <c r="B139">
        <v>50.75</v>
      </c>
    </row>
    <row r="140" spans="1:2" x14ac:dyDescent="0.5">
      <c r="A140">
        <v>787.1259765625</v>
      </c>
      <c r="B140">
        <v>44</v>
      </c>
    </row>
    <row r="141" spans="1:2" x14ac:dyDescent="0.5">
      <c r="A141">
        <v>787.13800048828125</v>
      </c>
      <c r="B141">
        <v>42</v>
      </c>
    </row>
    <row r="142" spans="1:2" x14ac:dyDescent="0.5">
      <c r="A142">
        <v>787.1500244140625</v>
      </c>
      <c r="B142">
        <v>65.75</v>
      </c>
    </row>
    <row r="143" spans="1:2" x14ac:dyDescent="0.5">
      <c r="A143">
        <v>787.1619873046875</v>
      </c>
      <c r="B143">
        <v>84.25</v>
      </c>
    </row>
    <row r="144" spans="1:2" x14ac:dyDescent="0.5">
      <c r="A144">
        <v>787.17498779296875</v>
      </c>
      <c r="B144">
        <v>60.75</v>
      </c>
    </row>
    <row r="145" spans="1:2" x14ac:dyDescent="0.5">
      <c r="A145">
        <v>787.18701171875</v>
      </c>
      <c r="B145">
        <v>35</v>
      </c>
    </row>
    <row r="146" spans="1:2" x14ac:dyDescent="0.5">
      <c r="A146">
        <v>787.198974609375</v>
      </c>
      <c r="B146">
        <v>33.5</v>
      </c>
    </row>
    <row r="147" spans="1:2" x14ac:dyDescent="0.5">
      <c r="A147">
        <v>787.21099853515625</v>
      </c>
      <c r="B147">
        <v>51</v>
      </c>
    </row>
    <row r="148" spans="1:2" x14ac:dyDescent="0.5">
      <c r="A148">
        <v>787.2239990234375</v>
      </c>
      <c r="B148">
        <v>60.75</v>
      </c>
    </row>
    <row r="149" spans="1:2" x14ac:dyDescent="0.5">
      <c r="A149">
        <v>787.23602294921875</v>
      </c>
      <c r="B149">
        <v>48.25</v>
      </c>
    </row>
    <row r="150" spans="1:2" x14ac:dyDescent="0.5">
      <c r="A150">
        <v>787.24798583984375</v>
      </c>
      <c r="B150">
        <v>69.75</v>
      </c>
    </row>
    <row r="151" spans="1:2" x14ac:dyDescent="0.5">
      <c r="A151">
        <v>787.260009765625</v>
      </c>
      <c r="B151">
        <v>122.80000305175781</v>
      </c>
    </row>
    <row r="152" spans="1:2" x14ac:dyDescent="0.5">
      <c r="A152">
        <v>787.27301025390625</v>
      </c>
      <c r="B152">
        <v>143.5</v>
      </c>
    </row>
    <row r="153" spans="1:2" x14ac:dyDescent="0.5">
      <c r="A153">
        <v>787.28497314453125</v>
      </c>
      <c r="B153">
        <v>253.5</v>
      </c>
    </row>
    <row r="154" spans="1:2" x14ac:dyDescent="0.5">
      <c r="A154">
        <v>787.2969970703125</v>
      </c>
      <c r="B154">
        <v>633.5</v>
      </c>
    </row>
    <row r="155" spans="1:2" x14ac:dyDescent="0.5">
      <c r="A155">
        <v>787.30902099609375</v>
      </c>
      <c r="B155">
        <v>1444</v>
      </c>
    </row>
    <row r="156" spans="1:2" x14ac:dyDescent="0.5">
      <c r="A156">
        <v>787.322021484375</v>
      </c>
      <c r="B156">
        <v>3081</v>
      </c>
    </row>
    <row r="157" spans="1:2" x14ac:dyDescent="0.5">
      <c r="A157">
        <v>787.333984375</v>
      </c>
      <c r="B157">
        <v>5566</v>
      </c>
    </row>
    <row r="158" spans="1:2" x14ac:dyDescent="0.5">
      <c r="A158">
        <v>787.34600830078125</v>
      </c>
      <c r="B158">
        <v>7357</v>
      </c>
    </row>
    <row r="159" spans="1:2" x14ac:dyDescent="0.5">
      <c r="A159">
        <v>787.35797119140625</v>
      </c>
      <c r="B159">
        <v>6671</v>
      </c>
    </row>
    <row r="160" spans="1:2" x14ac:dyDescent="0.5">
      <c r="A160">
        <v>787.3709716796875</v>
      </c>
      <c r="B160">
        <v>4149</v>
      </c>
    </row>
    <row r="161" spans="1:2" x14ac:dyDescent="0.5">
      <c r="A161">
        <v>787.38299560546875</v>
      </c>
      <c r="B161">
        <v>1946</v>
      </c>
    </row>
    <row r="162" spans="1:2" x14ac:dyDescent="0.5">
      <c r="A162">
        <v>787.39501953125</v>
      </c>
      <c r="B162">
        <v>873.79998779296875</v>
      </c>
    </row>
    <row r="163" spans="1:2" x14ac:dyDescent="0.5">
      <c r="A163">
        <v>787.406982421875</v>
      </c>
      <c r="B163">
        <v>397.29998779296875</v>
      </c>
    </row>
    <row r="164" spans="1:2" x14ac:dyDescent="0.5">
      <c r="A164">
        <v>787.41998291015625</v>
      </c>
      <c r="B164">
        <v>201</v>
      </c>
    </row>
    <row r="165" spans="1:2" x14ac:dyDescent="0.5">
      <c r="A165">
        <v>787.4320068359375</v>
      </c>
      <c r="B165">
        <v>162.5</v>
      </c>
    </row>
    <row r="166" spans="1:2" x14ac:dyDescent="0.5">
      <c r="A166">
        <v>787.4439697265625</v>
      </c>
      <c r="B166">
        <v>114</v>
      </c>
    </row>
    <row r="167" spans="1:2" x14ac:dyDescent="0.5">
      <c r="A167">
        <v>787.45599365234375</v>
      </c>
      <c r="B167">
        <v>69.5</v>
      </c>
    </row>
    <row r="168" spans="1:2" x14ac:dyDescent="0.5">
      <c r="A168">
        <v>787.468994140625</v>
      </c>
      <c r="B168">
        <v>71.5</v>
      </c>
    </row>
    <row r="169" spans="1:2" x14ac:dyDescent="0.5">
      <c r="A169">
        <v>787.48101806640625</v>
      </c>
      <c r="B169">
        <v>84.75</v>
      </c>
    </row>
    <row r="170" spans="1:2" x14ac:dyDescent="0.5">
      <c r="A170">
        <v>787.49298095703125</v>
      </c>
      <c r="B170">
        <v>59.25</v>
      </c>
    </row>
    <row r="171" spans="1:2" x14ac:dyDescent="0.5">
      <c r="A171">
        <v>787.5050048828125</v>
      </c>
      <c r="B171">
        <v>32.5</v>
      </c>
    </row>
    <row r="172" spans="1:2" x14ac:dyDescent="0.5">
      <c r="A172">
        <v>787.51800537109375</v>
      </c>
      <c r="B172">
        <v>40</v>
      </c>
    </row>
    <row r="173" spans="1:2" x14ac:dyDescent="0.5">
      <c r="A173">
        <v>787.530029296875</v>
      </c>
      <c r="B173">
        <v>43.75</v>
      </c>
    </row>
    <row r="174" spans="1:2" x14ac:dyDescent="0.5">
      <c r="A174">
        <v>787.5419921875</v>
      </c>
      <c r="B174">
        <v>34.5</v>
      </c>
    </row>
    <row r="175" spans="1:2" x14ac:dyDescent="0.5">
      <c r="A175">
        <v>787.55401611328125</v>
      </c>
      <c r="B175">
        <v>45</v>
      </c>
    </row>
    <row r="176" spans="1:2" x14ac:dyDescent="0.5">
      <c r="A176">
        <v>787.5670166015625</v>
      </c>
      <c r="B176">
        <v>62.25</v>
      </c>
    </row>
    <row r="177" spans="1:2" x14ac:dyDescent="0.5">
      <c r="A177">
        <v>787.5789794921875</v>
      </c>
      <c r="B177">
        <v>54.5</v>
      </c>
    </row>
    <row r="178" spans="1:2" x14ac:dyDescent="0.5">
      <c r="A178">
        <v>787.59100341796875</v>
      </c>
      <c r="B178">
        <v>46.75</v>
      </c>
    </row>
    <row r="179" spans="1:2" x14ac:dyDescent="0.5">
      <c r="A179">
        <v>787.60302734375</v>
      </c>
      <c r="B179">
        <v>61.5</v>
      </c>
    </row>
    <row r="180" spans="1:2" x14ac:dyDescent="0.5">
      <c r="A180">
        <v>787.61602783203125</v>
      </c>
      <c r="B180">
        <v>66.5</v>
      </c>
    </row>
    <row r="181" spans="1:2" x14ac:dyDescent="0.5">
      <c r="A181">
        <v>787.62799072265625</v>
      </c>
      <c r="B181">
        <v>50</v>
      </c>
    </row>
    <row r="182" spans="1:2" x14ac:dyDescent="0.5">
      <c r="A182">
        <v>787.6400146484375</v>
      </c>
      <c r="B182">
        <v>43</v>
      </c>
    </row>
    <row r="183" spans="1:2" x14ac:dyDescent="0.5">
      <c r="A183">
        <v>787.6519775390625</v>
      </c>
      <c r="B183">
        <v>60</v>
      </c>
    </row>
    <row r="184" spans="1:2" x14ac:dyDescent="0.5">
      <c r="A184">
        <v>787.66497802734375</v>
      </c>
      <c r="B184">
        <v>92.5</v>
      </c>
    </row>
    <row r="185" spans="1:2" x14ac:dyDescent="0.5">
      <c r="A185">
        <v>787.677001953125</v>
      </c>
      <c r="B185">
        <v>130.80000305175781</v>
      </c>
    </row>
    <row r="186" spans="1:2" x14ac:dyDescent="0.5">
      <c r="A186">
        <v>787.68902587890625</v>
      </c>
      <c r="B186">
        <v>152.80000305175781</v>
      </c>
    </row>
    <row r="187" spans="1:2" x14ac:dyDescent="0.5">
      <c r="A187">
        <v>787.70098876953125</v>
      </c>
      <c r="B187">
        <v>133</v>
      </c>
    </row>
    <row r="188" spans="1:2" x14ac:dyDescent="0.5">
      <c r="A188">
        <v>787.7139892578125</v>
      </c>
      <c r="B188">
        <v>124.19999694824219</v>
      </c>
    </row>
    <row r="189" spans="1:2" x14ac:dyDescent="0.5">
      <c r="A189">
        <v>787.72601318359375</v>
      </c>
      <c r="B189">
        <v>144.5</v>
      </c>
    </row>
    <row r="190" spans="1:2" x14ac:dyDescent="0.5">
      <c r="A190">
        <v>787.73797607421875</v>
      </c>
      <c r="B190">
        <v>138</v>
      </c>
    </row>
    <row r="191" spans="1:2" x14ac:dyDescent="0.5">
      <c r="A191">
        <v>787.75</v>
      </c>
      <c r="B191">
        <v>123.19999694824219</v>
      </c>
    </row>
    <row r="192" spans="1:2" x14ac:dyDescent="0.5">
      <c r="A192">
        <v>787.76300048828125</v>
      </c>
      <c r="B192">
        <v>142.30000305175781</v>
      </c>
    </row>
    <row r="193" spans="1:2" x14ac:dyDescent="0.5">
      <c r="A193">
        <v>787.7750244140625</v>
      </c>
      <c r="B193">
        <v>201.5</v>
      </c>
    </row>
    <row r="194" spans="1:2" x14ac:dyDescent="0.5">
      <c r="A194">
        <v>787.7869873046875</v>
      </c>
      <c r="B194">
        <v>394.5</v>
      </c>
    </row>
    <row r="195" spans="1:2" x14ac:dyDescent="0.5">
      <c r="A195">
        <v>787.79901123046875</v>
      </c>
      <c r="B195">
        <v>870.5</v>
      </c>
    </row>
    <row r="196" spans="1:2" x14ac:dyDescent="0.5">
      <c r="A196">
        <v>787.81201171875</v>
      </c>
      <c r="B196">
        <v>2218</v>
      </c>
    </row>
    <row r="197" spans="1:2" x14ac:dyDescent="0.5">
      <c r="A197">
        <v>787.823974609375</v>
      </c>
      <c r="B197">
        <v>6011</v>
      </c>
    </row>
    <row r="198" spans="1:2" x14ac:dyDescent="0.5">
      <c r="A198">
        <v>787.83599853515625</v>
      </c>
      <c r="B198">
        <v>13230</v>
      </c>
    </row>
    <row r="199" spans="1:2" x14ac:dyDescent="0.5">
      <c r="A199">
        <v>787.8480224609375</v>
      </c>
      <c r="B199">
        <v>19670</v>
      </c>
    </row>
    <row r="200" spans="1:2" x14ac:dyDescent="0.5">
      <c r="A200">
        <v>787.86102294921875</v>
      </c>
      <c r="B200">
        <v>18320</v>
      </c>
    </row>
    <row r="201" spans="1:2" x14ac:dyDescent="0.5">
      <c r="A201">
        <v>787.87298583984375</v>
      </c>
      <c r="B201">
        <v>10490</v>
      </c>
    </row>
    <row r="202" spans="1:2" x14ac:dyDescent="0.5">
      <c r="A202">
        <v>787.885009765625</v>
      </c>
      <c r="B202">
        <v>3893</v>
      </c>
    </row>
    <row r="203" spans="1:2" x14ac:dyDescent="0.5">
      <c r="A203">
        <v>787.89697265625</v>
      </c>
      <c r="B203">
        <v>1287</v>
      </c>
    </row>
    <row r="204" spans="1:2" x14ac:dyDescent="0.5">
      <c r="A204">
        <v>787.90997314453125</v>
      </c>
      <c r="B204">
        <v>588.79998779296875</v>
      </c>
    </row>
    <row r="205" spans="1:2" x14ac:dyDescent="0.5">
      <c r="A205">
        <v>787.9219970703125</v>
      </c>
      <c r="B205">
        <v>312.5</v>
      </c>
    </row>
    <row r="206" spans="1:2" x14ac:dyDescent="0.5">
      <c r="A206">
        <v>787.93402099609375</v>
      </c>
      <c r="B206">
        <v>190.5</v>
      </c>
    </row>
    <row r="207" spans="1:2" x14ac:dyDescent="0.5">
      <c r="A207">
        <v>787.94598388671875</v>
      </c>
      <c r="B207">
        <v>175.80000305175781</v>
      </c>
    </row>
    <row r="208" spans="1:2" x14ac:dyDescent="0.5">
      <c r="A208">
        <v>787.958984375</v>
      </c>
      <c r="B208">
        <v>170.5</v>
      </c>
    </row>
    <row r="209" spans="1:2" x14ac:dyDescent="0.5">
      <c r="A209">
        <v>787.97100830078125</v>
      </c>
      <c r="B209">
        <v>109</v>
      </c>
    </row>
    <row r="210" spans="1:2" x14ac:dyDescent="0.5">
      <c r="A210">
        <v>787.98297119140625</v>
      </c>
      <c r="B210">
        <v>78.75</v>
      </c>
    </row>
    <row r="211" spans="1:2" x14ac:dyDescent="0.5">
      <c r="A211">
        <v>787.9949951171875</v>
      </c>
      <c r="B211">
        <v>91.25</v>
      </c>
    </row>
    <row r="212" spans="1:2" x14ac:dyDescent="0.5">
      <c r="A212">
        <v>788.00799560546875</v>
      </c>
      <c r="B212">
        <v>90.25</v>
      </c>
    </row>
    <row r="213" spans="1:2" x14ac:dyDescent="0.5">
      <c r="A213">
        <v>788.02001953125</v>
      </c>
      <c r="B213">
        <v>89.25</v>
      </c>
    </row>
    <row r="214" spans="1:2" x14ac:dyDescent="0.5">
      <c r="A214">
        <v>788.031982421875</v>
      </c>
      <c r="B214">
        <v>90.75</v>
      </c>
    </row>
    <row r="215" spans="1:2" x14ac:dyDescent="0.5">
      <c r="A215">
        <v>788.04400634765625</v>
      </c>
      <c r="B215">
        <v>89</v>
      </c>
    </row>
    <row r="216" spans="1:2" x14ac:dyDescent="0.5">
      <c r="A216">
        <v>788.0570068359375</v>
      </c>
      <c r="B216">
        <v>101.30000305175781</v>
      </c>
    </row>
    <row r="217" spans="1:2" x14ac:dyDescent="0.5">
      <c r="A217">
        <v>788.0689697265625</v>
      </c>
      <c r="B217">
        <v>139</v>
      </c>
    </row>
    <row r="218" spans="1:2" x14ac:dyDescent="0.5">
      <c r="A218">
        <v>788.08099365234375</v>
      </c>
      <c r="B218">
        <v>153.30000305175781</v>
      </c>
    </row>
    <row r="219" spans="1:2" x14ac:dyDescent="0.5">
      <c r="A219">
        <v>788.093994140625</v>
      </c>
      <c r="B219">
        <v>132</v>
      </c>
    </row>
    <row r="220" spans="1:2" x14ac:dyDescent="0.5">
      <c r="A220">
        <v>788.10601806640625</v>
      </c>
      <c r="B220">
        <v>115</v>
      </c>
    </row>
    <row r="221" spans="1:2" x14ac:dyDescent="0.5">
      <c r="A221">
        <v>788.11798095703125</v>
      </c>
      <c r="B221">
        <v>127.30000305175781</v>
      </c>
    </row>
    <row r="222" spans="1:2" x14ac:dyDescent="0.5">
      <c r="A222">
        <v>788.1300048828125</v>
      </c>
      <c r="B222">
        <v>144.5</v>
      </c>
    </row>
    <row r="223" spans="1:2" x14ac:dyDescent="0.5">
      <c r="A223">
        <v>788.14300537109375</v>
      </c>
      <c r="B223">
        <v>91.5</v>
      </c>
    </row>
    <row r="224" spans="1:2" x14ac:dyDescent="0.5">
      <c r="A224">
        <v>788.155029296875</v>
      </c>
      <c r="B224">
        <v>62</v>
      </c>
    </row>
    <row r="225" spans="1:2" x14ac:dyDescent="0.5">
      <c r="A225">
        <v>788.1669921875</v>
      </c>
      <c r="B225">
        <v>133</v>
      </c>
    </row>
    <row r="226" spans="1:2" x14ac:dyDescent="0.5">
      <c r="A226">
        <v>788.17901611328125</v>
      </c>
      <c r="B226">
        <v>179</v>
      </c>
    </row>
    <row r="227" spans="1:2" x14ac:dyDescent="0.5">
      <c r="A227">
        <v>788.1920166015625</v>
      </c>
      <c r="B227">
        <v>150.5</v>
      </c>
    </row>
    <row r="228" spans="1:2" x14ac:dyDescent="0.5">
      <c r="A228">
        <v>788.2039794921875</v>
      </c>
      <c r="B228">
        <v>120.80000305175781</v>
      </c>
    </row>
    <row r="229" spans="1:2" x14ac:dyDescent="0.5">
      <c r="A229">
        <v>788.21600341796875</v>
      </c>
      <c r="B229">
        <v>121.19999694824219</v>
      </c>
    </row>
    <row r="230" spans="1:2" x14ac:dyDescent="0.5">
      <c r="A230">
        <v>788.22802734375</v>
      </c>
      <c r="B230">
        <v>138</v>
      </c>
    </row>
    <row r="231" spans="1:2" x14ac:dyDescent="0.5">
      <c r="A231">
        <v>788.24102783203125</v>
      </c>
      <c r="B231">
        <v>136.5</v>
      </c>
    </row>
    <row r="232" spans="1:2" x14ac:dyDescent="0.5">
      <c r="A232">
        <v>788.25299072265625</v>
      </c>
      <c r="B232">
        <v>133.5</v>
      </c>
    </row>
    <row r="233" spans="1:2" x14ac:dyDescent="0.5">
      <c r="A233">
        <v>788.2650146484375</v>
      </c>
      <c r="B233">
        <v>170.5</v>
      </c>
    </row>
    <row r="234" spans="1:2" x14ac:dyDescent="0.5">
      <c r="A234">
        <v>788.2769775390625</v>
      </c>
      <c r="B234">
        <v>224.5</v>
      </c>
    </row>
    <row r="235" spans="1:2" x14ac:dyDescent="0.5">
      <c r="A235">
        <v>788.28997802734375</v>
      </c>
      <c r="B235">
        <v>339.79998779296875</v>
      </c>
    </row>
    <row r="236" spans="1:2" x14ac:dyDescent="0.5">
      <c r="A236">
        <v>788.302001953125</v>
      </c>
      <c r="B236">
        <v>796</v>
      </c>
    </row>
    <row r="237" spans="1:2" x14ac:dyDescent="0.5">
      <c r="A237">
        <v>788.31402587890625</v>
      </c>
      <c r="B237">
        <v>2216</v>
      </c>
    </row>
    <row r="238" spans="1:2" x14ac:dyDescent="0.5">
      <c r="A238">
        <v>788.32598876953125</v>
      </c>
      <c r="B238">
        <v>8419</v>
      </c>
    </row>
    <row r="239" spans="1:2" x14ac:dyDescent="0.5">
      <c r="A239">
        <v>788.3389892578125</v>
      </c>
      <c r="B239">
        <v>24210</v>
      </c>
    </row>
    <row r="240" spans="1:2" x14ac:dyDescent="0.5">
      <c r="A240">
        <v>788.35101318359375</v>
      </c>
      <c r="B240">
        <v>40010</v>
      </c>
    </row>
    <row r="241" spans="1:2" x14ac:dyDescent="0.5">
      <c r="A241">
        <v>788.36297607421875</v>
      </c>
      <c r="B241">
        <v>37800</v>
      </c>
    </row>
    <row r="242" spans="1:2" x14ac:dyDescent="0.5">
      <c r="A242">
        <v>788.375</v>
      </c>
      <c r="B242">
        <v>20870</v>
      </c>
    </row>
    <row r="243" spans="1:2" x14ac:dyDescent="0.5">
      <c r="A243">
        <v>788.38800048828125</v>
      </c>
      <c r="B243">
        <v>7139</v>
      </c>
    </row>
    <row r="244" spans="1:2" x14ac:dyDescent="0.5">
      <c r="A244">
        <v>788.4000244140625</v>
      </c>
      <c r="B244">
        <v>1937</v>
      </c>
    </row>
    <row r="245" spans="1:2" x14ac:dyDescent="0.5">
      <c r="A245">
        <v>788.4119873046875</v>
      </c>
      <c r="B245">
        <v>677</v>
      </c>
    </row>
    <row r="246" spans="1:2" x14ac:dyDescent="0.5">
      <c r="A246">
        <v>788.42401123046875</v>
      </c>
      <c r="B246">
        <v>376.79998779296875</v>
      </c>
    </row>
    <row r="247" spans="1:2" x14ac:dyDescent="0.5">
      <c r="A247">
        <v>788.43701171875</v>
      </c>
      <c r="B247">
        <v>284.5</v>
      </c>
    </row>
    <row r="248" spans="1:2" x14ac:dyDescent="0.5">
      <c r="A248">
        <v>788.448974609375</v>
      </c>
      <c r="B248">
        <v>239.80000305175781</v>
      </c>
    </row>
    <row r="249" spans="1:2" x14ac:dyDescent="0.5">
      <c r="A249">
        <v>788.46099853515625</v>
      </c>
      <c r="B249">
        <v>184.69999694824219</v>
      </c>
    </row>
    <row r="250" spans="1:2" x14ac:dyDescent="0.5">
      <c r="A250">
        <v>788.4739990234375</v>
      </c>
      <c r="B250">
        <v>155.30000305175781</v>
      </c>
    </row>
    <row r="251" spans="1:2" x14ac:dyDescent="0.5">
      <c r="A251">
        <v>788.48602294921875</v>
      </c>
      <c r="B251">
        <v>155.5</v>
      </c>
    </row>
    <row r="252" spans="1:2" x14ac:dyDescent="0.5">
      <c r="A252">
        <v>788.49798583984375</v>
      </c>
      <c r="B252">
        <v>172.80000305175781</v>
      </c>
    </row>
    <row r="253" spans="1:2" x14ac:dyDescent="0.5">
      <c r="A253">
        <v>788.510009765625</v>
      </c>
      <c r="B253">
        <v>180.80000305175781</v>
      </c>
    </row>
    <row r="254" spans="1:2" x14ac:dyDescent="0.5">
      <c r="A254">
        <v>788.52301025390625</v>
      </c>
      <c r="B254">
        <v>162</v>
      </c>
    </row>
    <row r="255" spans="1:2" x14ac:dyDescent="0.5">
      <c r="A255">
        <v>788.53497314453125</v>
      </c>
      <c r="B255">
        <v>152.80000305175781</v>
      </c>
    </row>
    <row r="256" spans="1:2" x14ac:dyDescent="0.5">
      <c r="A256">
        <v>788.5469970703125</v>
      </c>
      <c r="B256">
        <v>167</v>
      </c>
    </row>
    <row r="257" spans="1:2" x14ac:dyDescent="0.5">
      <c r="A257">
        <v>788.55902099609375</v>
      </c>
      <c r="B257">
        <v>153</v>
      </c>
    </row>
    <row r="258" spans="1:2" x14ac:dyDescent="0.5">
      <c r="A258">
        <v>788.572021484375</v>
      </c>
      <c r="B258">
        <v>126.5</v>
      </c>
    </row>
    <row r="259" spans="1:2" x14ac:dyDescent="0.5">
      <c r="A259">
        <v>788.583984375</v>
      </c>
      <c r="B259">
        <v>173.80000305175781</v>
      </c>
    </row>
    <row r="260" spans="1:2" x14ac:dyDescent="0.5">
      <c r="A260">
        <v>788.59600830078125</v>
      </c>
      <c r="B260">
        <v>234.80000305175781</v>
      </c>
    </row>
    <row r="261" spans="1:2" x14ac:dyDescent="0.5">
      <c r="A261">
        <v>788.60797119140625</v>
      </c>
      <c r="B261">
        <v>211.5</v>
      </c>
    </row>
    <row r="262" spans="1:2" x14ac:dyDescent="0.5">
      <c r="A262">
        <v>788.6209716796875</v>
      </c>
      <c r="B262">
        <v>175.80000305175781</v>
      </c>
    </row>
    <row r="263" spans="1:2" x14ac:dyDescent="0.5">
      <c r="A263">
        <v>788.63299560546875</v>
      </c>
      <c r="B263">
        <v>193.30000305175781</v>
      </c>
    </row>
    <row r="264" spans="1:2" x14ac:dyDescent="0.5">
      <c r="A264">
        <v>788.64501953125</v>
      </c>
      <c r="B264">
        <v>235.30000305175781</v>
      </c>
    </row>
    <row r="265" spans="1:2" x14ac:dyDescent="0.5">
      <c r="A265">
        <v>788.656982421875</v>
      </c>
      <c r="B265">
        <v>228</v>
      </c>
    </row>
    <row r="266" spans="1:2" x14ac:dyDescent="0.5">
      <c r="A266">
        <v>788.66998291015625</v>
      </c>
      <c r="B266">
        <v>198.5</v>
      </c>
    </row>
    <row r="267" spans="1:2" x14ac:dyDescent="0.5">
      <c r="A267">
        <v>788.6820068359375</v>
      </c>
      <c r="B267">
        <v>214.80000305175781</v>
      </c>
    </row>
    <row r="268" spans="1:2" x14ac:dyDescent="0.5">
      <c r="A268">
        <v>788.6939697265625</v>
      </c>
      <c r="B268">
        <v>204</v>
      </c>
    </row>
    <row r="269" spans="1:2" x14ac:dyDescent="0.5">
      <c r="A269">
        <v>788.70599365234375</v>
      </c>
      <c r="B269">
        <v>201.80000305175781</v>
      </c>
    </row>
    <row r="270" spans="1:2" x14ac:dyDescent="0.5">
      <c r="A270">
        <v>788.718994140625</v>
      </c>
      <c r="B270">
        <v>239.5</v>
      </c>
    </row>
    <row r="271" spans="1:2" x14ac:dyDescent="0.5">
      <c r="A271">
        <v>788.73101806640625</v>
      </c>
      <c r="B271">
        <v>243.80000305175781</v>
      </c>
    </row>
    <row r="272" spans="1:2" x14ac:dyDescent="0.5">
      <c r="A272">
        <v>788.74298095703125</v>
      </c>
      <c r="B272">
        <v>243</v>
      </c>
    </row>
    <row r="273" spans="1:2" x14ac:dyDescent="0.5">
      <c r="A273">
        <v>788.7550048828125</v>
      </c>
      <c r="B273">
        <v>267.79998779296875</v>
      </c>
    </row>
    <row r="274" spans="1:2" x14ac:dyDescent="0.5">
      <c r="A274">
        <v>788.76800537109375</v>
      </c>
      <c r="B274">
        <v>341.79998779296875</v>
      </c>
    </row>
    <row r="275" spans="1:2" x14ac:dyDescent="0.5">
      <c r="A275">
        <v>788.780029296875</v>
      </c>
      <c r="B275">
        <v>444</v>
      </c>
    </row>
    <row r="276" spans="1:2" x14ac:dyDescent="0.5">
      <c r="A276">
        <v>788.7919921875</v>
      </c>
      <c r="B276">
        <v>581.70001220703125</v>
      </c>
    </row>
    <row r="277" spans="1:2" x14ac:dyDescent="0.5">
      <c r="A277">
        <v>788.80499267578125</v>
      </c>
      <c r="B277">
        <v>912.70001220703125</v>
      </c>
    </row>
    <row r="278" spans="1:2" x14ac:dyDescent="0.5">
      <c r="A278">
        <v>788.8170166015625</v>
      </c>
      <c r="B278">
        <v>2663</v>
      </c>
    </row>
    <row r="279" spans="1:2" x14ac:dyDescent="0.5">
      <c r="A279">
        <v>788.8289794921875</v>
      </c>
      <c r="B279">
        <v>11670</v>
      </c>
    </row>
    <row r="280" spans="1:2" x14ac:dyDescent="0.5">
      <c r="A280">
        <v>788.84100341796875</v>
      </c>
      <c r="B280">
        <v>36080</v>
      </c>
    </row>
    <row r="281" spans="1:2" x14ac:dyDescent="0.5">
      <c r="A281">
        <v>788.85400390625</v>
      </c>
      <c r="B281">
        <v>61790</v>
      </c>
    </row>
    <row r="282" spans="1:2" x14ac:dyDescent="0.5">
      <c r="A282">
        <v>788.86602783203125</v>
      </c>
      <c r="B282">
        <v>58060</v>
      </c>
    </row>
    <row r="283" spans="1:2" x14ac:dyDescent="0.5">
      <c r="A283">
        <v>788.87799072265625</v>
      </c>
      <c r="B283">
        <v>30420</v>
      </c>
    </row>
    <row r="284" spans="1:2" x14ac:dyDescent="0.5">
      <c r="A284">
        <v>788.8900146484375</v>
      </c>
      <c r="B284">
        <v>9553</v>
      </c>
    </row>
    <row r="285" spans="1:2" x14ac:dyDescent="0.5">
      <c r="A285">
        <v>788.90301513671875</v>
      </c>
      <c r="B285">
        <v>2488</v>
      </c>
    </row>
    <row r="286" spans="1:2" x14ac:dyDescent="0.5">
      <c r="A286">
        <v>788.91497802734375</v>
      </c>
      <c r="B286">
        <v>886</v>
      </c>
    </row>
    <row r="287" spans="1:2" x14ac:dyDescent="0.5">
      <c r="A287">
        <v>788.927001953125</v>
      </c>
      <c r="B287">
        <v>567.29998779296875</v>
      </c>
    </row>
    <row r="288" spans="1:2" x14ac:dyDescent="0.5">
      <c r="A288">
        <v>788.93902587890625</v>
      </c>
      <c r="B288">
        <v>447</v>
      </c>
    </row>
    <row r="289" spans="1:2" x14ac:dyDescent="0.5">
      <c r="A289">
        <v>788.9520263671875</v>
      </c>
      <c r="B289">
        <v>291.29998779296875</v>
      </c>
    </row>
    <row r="290" spans="1:2" x14ac:dyDescent="0.5">
      <c r="A290">
        <v>788.9639892578125</v>
      </c>
      <c r="B290">
        <v>139.80000305175781</v>
      </c>
    </row>
    <row r="291" spans="1:2" x14ac:dyDescent="0.5">
      <c r="A291">
        <v>788.97601318359375</v>
      </c>
      <c r="B291">
        <v>103.80000305175781</v>
      </c>
    </row>
    <row r="292" spans="1:2" x14ac:dyDescent="0.5">
      <c r="A292">
        <v>788.98797607421875</v>
      </c>
      <c r="B292">
        <v>148.80000305175781</v>
      </c>
    </row>
    <row r="293" spans="1:2" x14ac:dyDescent="0.5">
      <c r="A293">
        <v>789.0009765625</v>
      </c>
      <c r="B293">
        <v>155.30000305175781</v>
      </c>
    </row>
    <row r="294" spans="1:2" x14ac:dyDescent="0.5">
      <c r="A294">
        <v>789.01300048828125</v>
      </c>
      <c r="B294">
        <v>179.30000305175781</v>
      </c>
    </row>
    <row r="295" spans="1:2" x14ac:dyDescent="0.5">
      <c r="A295">
        <v>789.0250244140625</v>
      </c>
      <c r="B295">
        <v>212.69999694824219</v>
      </c>
    </row>
    <row r="296" spans="1:2" x14ac:dyDescent="0.5">
      <c r="A296">
        <v>789.0369873046875</v>
      </c>
      <c r="B296">
        <v>191</v>
      </c>
    </row>
    <row r="297" spans="1:2" x14ac:dyDescent="0.5">
      <c r="A297">
        <v>789.04998779296875</v>
      </c>
      <c r="B297">
        <v>176.5</v>
      </c>
    </row>
    <row r="298" spans="1:2" x14ac:dyDescent="0.5">
      <c r="A298">
        <v>789.06201171875</v>
      </c>
      <c r="B298">
        <v>180</v>
      </c>
    </row>
    <row r="299" spans="1:2" x14ac:dyDescent="0.5">
      <c r="A299">
        <v>789.073974609375</v>
      </c>
      <c r="B299">
        <v>162.30000305175781</v>
      </c>
    </row>
    <row r="300" spans="1:2" x14ac:dyDescent="0.5">
      <c r="A300">
        <v>789.08599853515625</v>
      </c>
      <c r="B300">
        <v>162.5</v>
      </c>
    </row>
    <row r="301" spans="1:2" x14ac:dyDescent="0.5">
      <c r="A301">
        <v>789.0989990234375</v>
      </c>
      <c r="B301">
        <v>182</v>
      </c>
    </row>
    <row r="302" spans="1:2" x14ac:dyDescent="0.5">
      <c r="A302">
        <v>789.11102294921875</v>
      </c>
      <c r="B302">
        <v>178.30000305175781</v>
      </c>
    </row>
    <row r="303" spans="1:2" x14ac:dyDescent="0.5">
      <c r="A303">
        <v>789.12298583984375</v>
      </c>
      <c r="B303">
        <v>211.19999694824219</v>
      </c>
    </row>
    <row r="304" spans="1:2" x14ac:dyDescent="0.5">
      <c r="A304">
        <v>789.135986328125</v>
      </c>
      <c r="B304">
        <v>263.20001220703125</v>
      </c>
    </row>
    <row r="305" spans="1:2" x14ac:dyDescent="0.5">
      <c r="A305">
        <v>789.14801025390625</v>
      </c>
      <c r="B305">
        <v>245.80000305175781</v>
      </c>
    </row>
    <row r="306" spans="1:2" x14ac:dyDescent="0.5">
      <c r="A306">
        <v>789.15997314453125</v>
      </c>
      <c r="B306">
        <v>245.5</v>
      </c>
    </row>
    <row r="307" spans="1:2" x14ac:dyDescent="0.5">
      <c r="A307">
        <v>789.1719970703125</v>
      </c>
      <c r="B307">
        <v>291.5</v>
      </c>
    </row>
    <row r="308" spans="1:2" x14ac:dyDescent="0.5">
      <c r="A308">
        <v>789.18499755859375</v>
      </c>
      <c r="B308">
        <v>263</v>
      </c>
    </row>
    <row r="309" spans="1:2" x14ac:dyDescent="0.5">
      <c r="A309">
        <v>789.197021484375</v>
      </c>
      <c r="B309">
        <v>224.30000305175781</v>
      </c>
    </row>
    <row r="310" spans="1:2" x14ac:dyDescent="0.5">
      <c r="A310">
        <v>789.208984375</v>
      </c>
      <c r="B310">
        <v>225.19999694824219</v>
      </c>
    </row>
    <row r="311" spans="1:2" x14ac:dyDescent="0.5">
      <c r="A311">
        <v>789.22100830078125</v>
      </c>
      <c r="B311">
        <v>191.5</v>
      </c>
    </row>
    <row r="312" spans="1:2" x14ac:dyDescent="0.5">
      <c r="A312">
        <v>789.2340087890625</v>
      </c>
      <c r="B312">
        <v>221.19999694824219</v>
      </c>
    </row>
    <row r="313" spans="1:2" x14ac:dyDescent="0.5">
      <c r="A313">
        <v>789.2459716796875</v>
      </c>
      <c r="B313">
        <v>281.29998779296875</v>
      </c>
    </row>
    <row r="314" spans="1:2" x14ac:dyDescent="0.5">
      <c r="A314">
        <v>789.25799560546875</v>
      </c>
      <c r="B314">
        <v>233.5</v>
      </c>
    </row>
    <row r="315" spans="1:2" x14ac:dyDescent="0.5">
      <c r="A315">
        <v>789.27099609375</v>
      </c>
      <c r="B315">
        <v>250.69999694824219</v>
      </c>
    </row>
    <row r="316" spans="1:2" x14ac:dyDescent="0.5">
      <c r="A316">
        <v>789.28302001953125</v>
      </c>
      <c r="B316">
        <v>408.5</v>
      </c>
    </row>
    <row r="317" spans="1:2" x14ac:dyDescent="0.5">
      <c r="A317">
        <v>789.29498291015625</v>
      </c>
      <c r="B317">
        <v>582.5</v>
      </c>
    </row>
    <row r="318" spans="1:2" x14ac:dyDescent="0.5">
      <c r="A318">
        <v>789.3070068359375</v>
      </c>
      <c r="B318">
        <v>858.79998779296875</v>
      </c>
    </row>
    <row r="319" spans="1:2" x14ac:dyDescent="0.5">
      <c r="A319">
        <v>789.32000732421875</v>
      </c>
      <c r="B319">
        <v>2731</v>
      </c>
    </row>
    <row r="320" spans="1:2" x14ac:dyDescent="0.5">
      <c r="A320">
        <v>789.33197021484375</v>
      </c>
      <c r="B320">
        <v>12680</v>
      </c>
    </row>
    <row r="321" spans="1:2" x14ac:dyDescent="0.5">
      <c r="A321">
        <v>789.343994140625</v>
      </c>
      <c r="B321">
        <v>42760</v>
      </c>
    </row>
    <row r="322" spans="1:2" x14ac:dyDescent="0.5">
      <c r="A322">
        <v>789.35601806640625</v>
      </c>
      <c r="B322">
        <v>76870</v>
      </c>
    </row>
    <row r="323" spans="1:2" x14ac:dyDescent="0.5">
      <c r="A323">
        <v>789.3690185546875</v>
      </c>
      <c r="B323">
        <v>72190</v>
      </c>
    </row>
    <row r="324" spans="1:2" x14ac:dyDescent="0.5">
      <c r="A324">
        <v>789.3809814453125</v>
      </c>
      <c r="B324">
        <v>35870</v>
      </c>
    </row>
    <row r="325" spans="1:2" x14ac:dyDescent="0.5">
      <c r="A325">
        <v>789.39300537109375</v>
      </c>
      <c r="B325">
        <v>10070</v>
      </c>
    </row>
    <row r="326" spans="1:2" x14ac:dyDescent="0.5">
      <c r="A326">
        <v>789.405029296875</v>
      </c>
      <c r="B326">
        <v>2381</v>
      </c>
    </row>
    <row r="327" spans="1:2" x14ac:dyDescent="0.5">
      <c r="A327">
        <v>789.41802978515625</v>
      </c>
      <c r="B327">
        <v>966</v>
      </c>
    </row>
    <row r="328" spans="1:2" x14ac:dyDescent="0.5">
      <c r="A328">
        <v>789.42999267578125</v>
      </c>
      <c r="B328">
        <v>738.29998779296875</v>
      </c>
    </row>
    <row r="329" spans="1:2" x14ac:dyDescent="0.5">
      <c r="A329">
        <v>789.4420166015625</v>
      </c>
      <c r="B329">
        <v>600.79998779296875</v>
      </c>
    </row>
    <row r="330" spans="1:2" x14ac:dyDescent="0.5">
      <c r="A330">
        <v>789.4539794921875</v>
      </c>
      <c r="B330">
        <v>440</v>
      </c>
    </row>
    <row r="331" spans="1:2" x14ac:dyDescent="0.5">
      <c r="A331">
        <v>789.46697998046875</v>
      </c>
      <c r="B331">
        <v>284</v>
      </c>
    </row>
    <row r="332" spans="1:2" x14ac:dyDescent="0.5">
      <c r="A332">
        <v>789.47900390625</v>
      </c>
      <c r="B332">
        <v>205.30000305175781</v>
      </c>
    </row>
    <row r="333" spans="1:2" x14ac:dyDescent="0.5">
      <c r="A333">
        <v>789.49102783203125</v>
      </c>
      <c r="B333">
        <v>189.80000305175781</v>
      </c>
    </row>
    <row r="334" spans="1:2" x14ac:dyDescent="0.5">
      <c r="A334">
        <v>789.5040283203125</v>
      </c>
      <c r="B334">
        <v>201.5</v>
      </c>
    </row>
    <row r="335" spans="1:2" x14ac:dyDescent="0.5">
      <c r="A335">
        <v>789.5159912109375</v>
      </c>
      <c r="B335">
        <v>188.30000305175781</v>
      </c>
    </row>
    <row r="336" spans="1:2" x14ac:dyDescent="0.5">
      <c r="A336">
        <v>789.52801513671875</v>
      </c>
      <c r="B336">
        <v>144.19999694824219</v>
      </c>
    </row>
    <row r="337" spans="1:2" x14ac:dyDescent="0.5">
      <c r="A337">
        <v>789.53997802734375</v>
      </c>
      <c r="B337">
        <v>124</v>
      </c>
    </row>
    <row r="338" spans="1:2" x14ac:dyDescent="0.5">
      <c r="A338">
        <v>789.552978515625</v>
      </c>
      <c r="B338">
        <v>127</v>
      </c>
    </row>
    <row r="339" spans="1:2" x14ac:dyDescent="0.5">
      <c r="A339">
        <v>789.56500244140625</v>
      </c>
      <c r="B339">
        <v>133.5</v>
      </c>
    </row>
    <row r="340" spans="1:2" x14ac:dyDescent="0.5">
      <c r="A340">
        <v>789.5770263671875</v>
      </c>
      <c r="B340">
        <v>160</v>
      </c>
    </row>
    <row r="341" spans="1:2" x14ac:dyDescent="0.5">
      <c r="A341">
        <v>789.5889892578125</v>
      </c>
      <c r="B341">
        <v>252.69999694824219</v>
      </c>
    </row>
    <row r="342" spans="1:2" x14ac:dyDescent="0.5">
      <c r="A342">
        <v>789.60198974609375</v>
      </c>
      <c r="B342">
        <v>346</v>
      </c>
    </row>
    <row r="343" spans="1:2" x14ac:dyDescent="0.5">
      <c r="A343">
        <v>789.614013671875</v>
      </c>
      <c r="B343">
        <v>290</v>
      </c>
    </row>
    <row r="344" spans="1:2" x14ac:dyDescent="0.5">
      <c r="A344">
        <v>789.6259765625</v>
      </c>
      <c r="B344">
        <v>203.30000305175781</v>
      </c>
    </row>
    <row r="345" spans="1:2" x14ac:dyDescent="0.5">
      <c r="A345">
        <v>789.63800048828125</v>
      </c>
      <c r="B345">
        <v>208.30000305175781</v>
      </c>
    </row>
    <row r="346" spans="1:2" x14ac:dyDescent="0.5">
      <c r="A346">
        <v>789.6510009765625</v>
      </c>
      <c r="B346">
        <v>204.69999694824219</v>
      </c>
    </row>
    <row r="347" spans="1:2" x14ac:dyDescent="0.5">
      <c r="A347">
        <v>789.66302490234375</v>
      </c>
      <c r="B347">
        <v>176.30000305175781</v>
      </c>
    </row>
    <row r="348" spans="1:2" x14ac:dyDescent="0.5">
      <c r="A348">
        <v>789.67498779296875</v>
      </c>
      <c r="B348">
        <v>191.30000305175781</v>
      </c>
    </row>
    <row r="349" spans="1:2" x14ac:dyDescent="0.5">
      <c r="A349">
        <v>789.68798828125</v>
      </c>
      <c r="B349">
        <v>228.30000305175781</v>
      </c>
    </row>
    <row r="350" spans="1:2" x14ac:dyDescent="0.5">
      <c r="A350">
        <v>789.70001220703125</v>
      </c>
      <c r="B350">
        <v>215.5</v>
      </c>
    </row>
    <row r="351" spans="1:2" x14ac:dyDescent="0.5">
      <c r="A351">
        <v>789.71197509765625</v>
      </c>
      <c r="B351">
        <v>156.69999694824219</v>
      </c>
    </row>
    <row r="352" spans="1:2" x14ac:dyDescent="0.5">
      <c r="A352">
        <v>789.7239990234375</v>
      </c>
      <c r="B352">
        <v>131</v>
      </c>
    </row>
    <row r="353" spans="1:2" x14ac:dyDescent="0.5">
      <c r="A353">
        <v>789.73699951171875</v>
      </c>
      <c r="B353">
        <v>167.30000305175781</v>
      </c>
    </row>
    <row r="354" spans="1:2" x14ac:dyDescent="0.5">
      <c r="A354">
        <v>789.7490234375</v>
      </c>
      <c r="B354">
        <v>248</v>
      </c>
    </row>
    <row r="355" spans="1:2" x14ac:dyDescent="0.5">
      <c r="A355">
        <v>789.760986328125</v>
      </c>
      <c r="B355">
        <v>298.70001220703125</v>
      </c>
    </row>
    <row r="356" spans="1:2" x14ac:dyDescent="0.5">
      <c r="A356">
        <v>789.77301025390625</v>
      </c>
      <c r="B356">
        <v>307.20001220703125</v>
      </c>
    </row>
    <row r="357" spans="1:2" x14ac:dyDescent="0.5">
      <c r="A357">
        <v>789.7860107421875</v>
      </c>
      <c r="B357">
        <v>413</v>
      </c>
    </row>
    <row r="358" spans="1:2" x14ac:dyDescent="0.5">
      <c r="A358">
        <v>789.7979736328125</v>
      </c>
      <c r="B358">
        <v>619.5</v>
      </c>
    </row>
    <row r="359" spans="1:2" x14ac:dyDescent="0.5">
      <c r="A359">
        <v>789.80999755859375</v>
      </c>
      <c r="B359">
        <v>1018</v>
      </c>
    </row>
    <row r="360" spans="1:2" x14ac:dyDescent="0.5">
      <c r="A360">
        <v>789.822998046875</v>
      </c>
      <c r="B360">
        <v>2847</v>
      </c>
    </row>
    <row r="361" spans="1:2" x14ac:dyDescent="0.5">
      <c r="A361">
        <v>789.83502197265625</v>
      </c>
      <c r="B361">
        <v>13470</v>
      </c>
    </row>
    <row r="362" spans="1:2" x14ac:dyDescent="0.5">
      <c r="A362">
        <v>789.84698486328125</v>
      </c>
      <c r="B362">
        <v>42450</v>
      </c>
    </row>
    <row r="363" spans="1:2" x14ac:dyDescent="0.5">
      <c r="A363">
        <v>789.8590087890625</v>
      </c>
      <c r="B363">
        <v>72270</v>
      </c>
    </row>
    <row r="364" spans="1:2" x14ac:dyDescent="0.5">
      <c r="A364">
        <v>789.87200927734375</v>
      </c>
      <c r="B364">
        <v>67010</v>
      </c>
    </row>
    <row r="365" spans="1:2" x14ac:dyDescent="0.5">
      <c r="A365">
        <v>789.88397216796875</v>
      </c>
      <c r="B365">
        <v>33650</v>
      </c>
    </row>
    <row r="366" spans="1:2" x14ac:dyDescent="0.5">
      <c r="A366">
        <v>789.89599609375</v>
      </c>
      <c r="B366">
        <v>9378</v>
      </c>
    </row>
    <row r="367" spans="1:2" x14ac:dyDescent="0.5">
      <c r="A367">
        <v>789.90802001953125</v>
      </c>
      <c r="B367">
        <v>2231</v>
      </c>
    </row>
    <row r="368" spans="1:2" x14ac:dyDescent="0.5">
      <c r="A368">
        <v>789.9210205078125</v>
      </c>
      <c r="B368">
        <v>964</v>
      </c>
    </row>
    <row r="369" spans="1:2" x14ac:dyDescent="0.5">
      <c r="A369">
        <v>789.9329833984375</v>
      </c>
      <c r="B369">
        <v>747.79998779296875</v>
      </c>
    </row>
    <row r="370" spans="1:2" x14ac:dyDescent="0.5">
      <c r="A370">
        <v>789.94500732421875</v>
      </c>
      <c r="B370">
        <v>685.29998779296875</v>
      </c>
    </row>
    <row r="371" spans="1:2" x14ac:dyDescent="0.5">
      <c r="A371">
        <v>789.95697021484375</v>
      </c>
      <c r="B371">
        <v>507.5</v>
      </c>
    </row>
    <row r="372" spans="1:2" x14ac:dyDescent="0.5">
      <c r="A372">
        <v>789.969970703125</v>
      </c>
      <c r="B372">
        <v>295.79998779296875</v>
      </c>
    </row>
    <row r="373" spans="1:2" x14ac:dyDescent="0.5">
      <c r="A373">
        <v>789.98199462890625</v>
      </c>
      <c r="B373">
        <v>198.5</v>
      </c>
    </row>
    <row r="374" spans="1:2" x14ac:dyDescent="0.5">
      <c r="A374">
        <v>789.9940185546875</v>
      </c>
      <c r="B374">
        <v>212</v>
      </c>
    </row>
    <row r="375" spans="1:2" x14ac:dyDescent="0.5">
      <c r="A375">
        <v>790.00701904296875</v>
      </c>
      <c r="B375">
        <v>211.5</v>
      </c>
    </row>
    <row r="376" spans="1:2" x14ac:dyDescent="0.5">
      <c r="A376">
        <v>790.01898193359375</v>
      </c>
      <c r="B376">
        <v>192.30000305175781</v>
      </c>
    </row>
    <row r="377" spans="1:2" x14ac:dyDescent="0.5">
      <c r="A377">
        <v>790.031005859375</v>
      </c>
      <c r="B377">
        <v>205</v>
      </c>
    </row>
    <row r="378" spans="1:2" x14ac:dyDescent="0.5">
      <c r="A378">
        <v>790.04302978515625</v>
      </c>
      <c r="B378">
        <v>207</v>
      </c>
    </row>
    <row r="379" spans="1:2" x14ac:dyDescent="0.5">
      <c r="A379">
        <v>790.0560302734375</v>
      </c>
      <c r="B379">
        <v>184.69999694824219</v>
      </c>
    </row>
    <row r="380" spans="1:2" x14ac:dyDescent="0.5">
      <c r="A380">
        <v>790.0679931640625</v>
      </c>
      <c r="B380">
        <v>168.30000305175781</v>
      </c>
    </row>
    <row r="381" spans="1:2" x14ac:dyDescent="0.5">
      <c r="A381">
        <v>790.08001708984375</v>
      </c>
      <c r="B381">
        <v>154.80000305175781</v>
      </c>
    </row>
    <row r="382" spans="1:2" x14ac:dyDescent="0.5">
      <c r="A382">
        <v>790.09197998046875</v>
      </c>
      <c r="B382">
        <v>146</v>
      </c>
    </row>
    <row r="383" spans="1:2" x14ac:dyDescent="0.5">
      <c r="A383">
        <v>790.10498046875</v>
      </c>
      <c r="B383">
        <v>209.5</v>
      </c>
    </row>
    <row r="384" spans="1:2" x14ac:dyDescent="0.5">
      <c r="A384">
        <v>790.11700439453125</v>
      </c>
      <c r="B384">
        <v>256.70001220703125</v>
      </c>
    </row>
    <row r="385" spans="1:2" x14ac:dyDescent="0.5">
      <c r="A385">
        <v>790.1290283203125</v>
      </c>
      <c r="B385">
        <v>195.19999694824219</v>
      </c>
    </row>
    <row r="386" spans="1:2" x14ac:dyDescent="0.5">
      <c r="A386">
        <v>790.14202880859375</v>
      </c>
      <c r="B386">
        <v>191.30000305175781</v>
      </c>
    </row>
    <row r="387" spans="1:2" x14ac:dyDescent="0.5">
      <c r="A387">
        <v>790.15399169921875</v>
      </c>
      <c r="B387">
        <v>303.79998779296875</v>
      </c>
    </row>
    <row r="388" spans="1:2" x14ac:dyDescent="0.5">
      <c r="A388">
        <v>790.166015625</v>
      </c>
      <c r="B388">
        <v>353</v>
      </c>
    </row>
    <row r="389" spans="1:2" x14ac:dyDescent="0.5">
      <c r="A389">
        <v>790.177978515625</v>
      </c>
      <c r="B389">
        <v>257.20001220703125</v>
      </c>
    </row>
    <row r="390" spans="1:2" x14ac:dyDescent="0.5">
      <c r="A390">
        <v>790.19097900390625</v>
      </c>
      <c r="B390">
        <v>171.19999694824219</v>
      </c>
    </row>
    <row r="391" spans="1:2" x14ac:dyDescent="0.5">
      <c r="A391">
        <v>790.2030029296875</v>
      </c>
      <c r="B391">
        <v>178.80000305175781</v>
      </c>
    </row>
    <row r="392" spans="1:2" x14ac:dyDescent="0.5">
      <c r="A392">
        <v>790.21502685546875</v>
      </c>
      <c r="B392">
        <v>217.80000305175781</v>
      </c>
    </row>
    <row r="393" spans="1:2" x14ac:dyDescent="0.5">
      <c r="A393">
        <v>790.22698974609375</v>
      </c>
      <c r="B393">
        <v>270.5</v>
      </c>
    </row>
    <row r="394" spans="1:2" x14ac:dyDescent="0.5">
      <c r="A394">
        <v>790.239990234375</v>
      </c>
      <c r="B394">
        <v>283.70001220703125</v>
      </c>
    </row>
    <row r="395" spans="1:2" x14ac:dyDescent="0.5">
      <c r="A395">
        <v>790.25201416015625</v>
      </c>
      <c r="B395">
        <v>220</v>
      </c>
    </row>
    <row r="396" spans="1:2" x14ac:dyDescent="0.5">
      <c r="A396">
        <v>790.26397705078125</v>
      </c>
      <c r="B396">
        <v>188.30000305175781</v>
      </c>
    </row>
    <row r="397" spans="1:2" x14ac:dyDescent="0.5">
      <c r="A397">
        <v>790.2769775390625</v>
      </c>
      <c r="B397">
        <v>262</v>
      </c>
    </row>
    <row r="398" spans="1:2" x14ac:dyDescent="0.5">
      <c r="A398">
        <v>790.28900146484375</v>
      </c>
      <c r="B398">
        <v>423.20001220703125</v>
      </c>
    </row>
    <row r="399" spans="1:2" x14ac:dyDescent="0.5">
      <c r="A399">
        <v>790.301025390625</v>
      </c>
      <c r="B399">
        <v>547.79998779296875</v>
      </c>
    </row>
    <row r="400" spans="1:2" x14ac:dyDescent="0.5">
      <c r="A400">
        <v>790.31298828125</v>
      </c>
      <c r="B400">
        <v>900.79998779296875</v>
      </c>
    </row>
    <row r="401" spans="1:2" x14ac:dyDescent="0.5">
      <c r="A401">
        <v>790.32598876953125</v>
      </c>
      <c r="B401">
        <v>3135</v>
      </c>
    </row>
    <row r="402" spans="1:2" x14ac:dyDescent="0.5">
      <c r="A402">
        <v>790.3380126953125</v>
      </c>
      <c r="B402">
        <v>13370</v>
      </c>
    </row>
    <row r="403" spans="1:2" x14ac:dyDescent="0.5">
      <c r="A403">
        <v>790.3499755859375</v>
      </c>
      <c r="B403">
        <v>39960</v>
      </c>
    </row>
    <row r="404" spans="1:2" x14ac:dyDescent="0.5">
      <c r="A404">
        <v>790.36199951171875</v>
      </c>
      <c r="B404">
        <v>67070</v>
      </c>
    </row>
    <row r="405" spans="1:2" x14ac:dyDescent="0.5">
      <c r="A405">
        <v>790.375</v>
      </c>
      <c r="B405">
        <v>60710</v>
      </c>
    </row>
    <row r="406" spans="1:2" x14ac:dyDescent="0.5">
      <c r="A406">
        <v>790.38702392578125</v>
      </c>
      <c r="B406">
        <v>29090</v>
      </c>
    </row>
    <row r="407" spans="1:2" x14ac:dyDescent="0.5">
      <c r="A407">
        <v>790.39898681640625</v>
      </c>
      <c r="B407">
        <v>7956</v>
      </c>
    </row>
    <row r="408" spans="1:2" x14ac:dyDescent="0.5">
      <c r="A408">
        <v>790.4119873046875</v>
      </c>
      <c r="B408">
        <v>2226</v>
      </c>
    </row>
    <row r="409" spans="1:2" x14ac:dyDescent="0.5">
      <c r="A409">
        <v>790.42401123046875</v>
      </c>
      <c r="B409">
        <v>917.79998779296875</v>
      </c>
    </row>
    <row r="410" spans="1:2" x14ac:dyDescent="0.5">
      <c r="A410">
        <v>790.43597412109375</v>
      </c>
      <c r="B410">
        <v>557</v>
      </c>
    </row>
    <row r="411" spans="1:2" x14ac:dyDescent="0.5">
      <c r="A411">
        <v>790.447998046875</v>
      </c>
      <c r="B411">
        <v>423</v>
      </c>
    </row>
    <row r="412" spans="1:2" x14ac:dyDescent="0.5">
      <c r="A412">
        <v>790.46099853515625</v>
      </c>
      <c r="B412">
        <v>315.5</v>
      </c>
    </row>
    <row r="413" spans="1:2" x14ac:dyDescent="0.5">
      <c r="A413">
        <v>790.4730224609375</v>
      </c>
      <c r="B413">
        <v>254.30000305175781</v>
      </c>
    </row>
    <row r="414" spans="1:2" x14ac:dyDescent="0.5">
      <c r="A414">
        <v>790.4849853515625</v>
      </c>
      <c r="B414">
        <v>254.30000305175781</v>
      </c>
    </row>
    <row r="415" spans="1:2" x14ac:dyDescent="0.5">
      <c r="A415">
        <v>790.49700927734375</v>
      </c>
      <c r="B415">
        <v>290.5</v>
      </c>
    </row>
    <row r="416" spans="1:2" x14ac:dyDescent="0.5">
      <c r="A416">
        <v>790.510009765625</v>
      </c>
      <c r="B416">
        <v>286.5</v>
      </c>
    </row>
    <row r="417" spans="1:2" x14ac:dyDescent="0.5">
      <c r="A417">
        <v>790.52197265625</v>
      </c>
      <c r="B417">
        <v>227</v>
      </c>
    </row>
    <row r="418" spans="1:2" x14ac:dyDescent="0.5">
      <c r="A418">
        <v>790.53399658203125</v>
      </c>
      <c r="B418">
        <v>184.69999694824219</v>
      </c>
    </row>
    <row r="419" spans="1:2" x14ac:dyDescent="0.5">
      <c r="A419">
        <v>790.5469970703125</v>
      </c>
      <c r="B419">
        <v>188.80000305175781</v>
      </c>
    </row>
    <row r="420" spans="1:2" x14ac:dyDescent="0.5">
      <c r="A420">
        <v>790.55902099609375</v>
      </c>
      <c r="B420">
        <v>216.5</v>
      </c>
    </row>
    <row r="421" spans="1:2" x14ac:dyDescent="0.5">
      <c r="A421">
        <v>790.57098388671875</v>
      </c>
      <c r="B421">
        <v>222</v>
      </c>
    </row>
    <row r="422" spans="1:2" x14ac:dyDescent="0.5">
      <c r="A422">
        <v>790.5830078125</v>
      </c>
      <c r="B422">
        <v>184.30000305175781</v>
      </c>
    </row>
    <row r="423" spans="1:2" x14ac:dyDescent="0.5">
      <c r="A423">
        <v>790.59600830078125</v>
      </c>
      <c r="B423">
        <v>160.69999694824219</v>
      </c>
    </row>
    <row r="424" spans="1:2" x14ac:dyDescent="0.5">
      <c r="A424">
        <v>790.60797119140625</v>
      </c>
      <c r="B424">
        <v>167</v>
      </c>
    </row>
    <row r="425" spans="1:2" x14ac:dyDescent="0.5">
      <c r="A425">
        <v>790.6199951171875</v>
      </c>
      <c r="B425">
        <v>161.69999694824219</v>
      </c>
    </row>
    <row r="426" spans="1:2" x14ac:dyDescent="0.5">
      <c r="A426">
        <v>790.63299560546875</v>
      </c>
      <c r="B426">
        <v>181.30000305175781</v>
      </c>
    </row>
    <row r="427" spans="1:2" x14ac:dyDescent="0.5">
      <c r="A427">
        <v>790.64501953125</v>
      </c>
      <c r="B427">
        <v>222.30000305175781</v>
      </c>
    </row>
    <row r="428" spans="1:2" x14ac:dyDescent="0.5">
      <c r="A428">
        <v>790.656982421875</v>
      </c>
      <c r="B428">
        <v>237</v>
      </c>
    </row>
    <row r="429" spans="1:2" x14ac:dyDescent="0.5">
      <c r="A429">
        <v>790.66900634765625</v>
      </c>
      <c r="B429">
        <v>218.80000305175781</v>
      </c>
    </row>
    <row r="430" spans="1:2" x14ac:dyDescent="0.5">
      <c r="A430">
        <v>790.6820068359375</v>
      </c>
      <c r="B430">
        <v>197.5</v>
      </c>
    </row>
    <row r="431" spans="1:2" x14ac:dyDescent="0.5">
      <c r="A431">
        <v>790.6939697265625</v>
      </c>
      <c r="B431">
        <v>174.5</v>
      </c>
    </row>
    <row r="432" spans="1:2" x14ac:dyDescent="0.5">
      <c r="A432">
        <v>790.70599365234375</v>
      </c>
      <c r="B432">
        <v>153</v>
      </c>
    </row>
    <row r="433" spans="1:2" x14ac:dyDescent="0.5">
      <c r="A433">
        <v>790.718017578125</v>
      </c>
      <c r="B433">
        <v>201.80000305175781</v>
      </c>
    </row>
    <row r="434" spans="1:2" x14ac:dyDescent="0.5">
      <c r="A434">
        <v>790.73101806640625</v>
      </c>
      <c r="B434">
        <v>369.20001220703125</v>
      </c>
    </row>
    <row r="435" spans="1:2" x14ac:dyDescent="0.5">
      <c r="A435">
        <v>790.74298095703125</v>
      </c>
      <c r="B435">
        <v>490.70001220703125</v>
      </c>
    </row>
    <row r="436" spans="1:2" x14ac:dyDescent="0.5">
      <c r="A436">
        <v>790.7550048828125</v>
      </c>
      <c r="B436">
        <v>435.70001220703125</v>
      </c>
    </row>
    <row r="437" spans="1:2" x14ac:dyDescent="0.5">
      <c r="A437">
        <v>790.76800537109375</v>
      </c>
      <c r="B437">
        <v>384</v>
      </c>
    </row>
    <row r="438" spans="1:2" x14ac:dyDescent="0.5">
      <c r="A438">
        <v>790.780029296875</v>
      </c>
      <c r="B438">
        <v>373</v>
      </c>
    </row>
    <row r="439" spans="1:2" x14ac:dyDescent="0.5">
      <c r="A439">
        <v>790.7919921875</v>
      </c>
      <c r="B439">
        <v>365.5</v>
      </c>
    </row>
    <row r="440" spans="1:2" x14ac:dyDescent="0.5">
      <c r="A440">
        <v>790.80401611328125</v>
      </c>
      <c r="B440">
        <v>459.79998779296875</v>
      </c>
    </row>
    <row r="441" spans="1:2" x14ac:dyDescent="0.5">
      <c r="A441">
        <v>790.8170166015625</v>
      </c>
      <c r="B441">
        <v>949</v>
      </c>
    </row>
    <row r="442" spans="1:2" x14ac:dyDescent="0.5">
      <c r="A442">
        <v>790.8289794921875</v>
      </c>
      <c r="B442">
        <v>3073</v>
      </c>
    </row>
    <row r="443" spans="1:2" x14ac:dyDescent="0.5">
      <c r="A443">
        <v>790.84100341796875</v>
      </c>
      <c r="B443">
        <v>12380</v>
      </c>
    </row>
    <row r="444" spans="1:2" x14ac:dyDescent="0.5">
      <c r="A444">
        <v>790.85302734375</v>
      </c>
      <c r="B444">
        <v>37620</v>
      </c>
    </row>
    <row r="445" spans="1:2" x14ac:dyDescent="0.5">
      <c r="A445">
        <v>790.86602783203125</v>
      </c>
      <c r="B445">
        <v>63100</v>
      </c>
    </row>
    <row r="446" spans="1:2" x14ac:dyDescent="0.5">
      <c r="A446">
        <v>790.87799072265625</v>
      </c>
      <c r="B446">
        <v>57210</v>
      </c>
    </row>
    <row r="447" spans="1:2" x14ac:dyDescent="0.5">
      <c r="A447">
        <v>790.8900146484375</v>
      </c>
      <c r="B447">
        <v>28810</v>
      </c>
    </row>
    <row r="448" spans="1:2" x14ac:dyDescent="0.5">
      <c r="A448">
        <v>790.90301513671875</v>
      </c>
      <c r="B448">
        <v>8617</v>
      </c>
    </row>
    <row r="449" spans="1:2" x14ac:dyDescent="0.5">
      <c r="A449">
        <v>790.91497802734375</v>
      </c>
      <c r="B449">
        <v>2019</v>
      </c>
    </row>
    <row r="450" spans="1:2" x14ac:dyDescent="0.5">
      <c r="A450">
        <v>790.927001953125</v>
      </c>
      <c r="B450">
        <v>880.29998779296875</v>
      </c>
    </row>
    <row r="451" spans="1:2" x14ac:dyDescent="0.5">
      <c r="A451">
        <v>790.93902587890625</v>
      </c>
      <c r="B451">
        <v>800.79998779296875</v>
      </c>
    </row>
    <row r="452" spans="1:2" x14ac:dyDescent="0.5">
      <c r="A452">
        <v>790.9520263671875</v>
      </c>
      <c r="B452">
        <v>639.5</v>
      </c>
    </row>
    <row r="453" spans="1:2" x14ac:dyDescent="0.5">
      <c r="A453">
        <v>790.9639892578125</v>
      </c>
      <c r="B453">
        <v>430.5</v>
      </c>
    </row>
    <row r="454" spans="1:2" x14ac:dyDescent="0.5">
      <c r="A454">
        <v>790.97601318359375</v>
      </c>
      <c r="B454">
        <v>265.20001220703125</v>
      </c>
    </row>
    <row r="455" spans="1:2" x14ac:dyDescent="0.5">
      <c r="A455">
        <v>790.989013671875</v>
      </c>
      <c r="B455">
        <v>165.30000305175781</v>
      </c>
    </row>
    <row r="456" spans="1:2" x14ac:dyDescent="0.5">
      <c r="A456">
        <v>791.0009765625</v>
      </c>
      <c r="B456">
        <v>194.19999694824219</v>
      </c>
    </row>
    <row r="457" spans="1:2" x14ac:dyDescent="0.5">
      <c r="A457">
        <v>791.01300048828125</v>
      </c>
      <c r="B457">
        <v>238.19999694824219</v>
      </c>
    </row>
    <row r="458" spans="1:2" x14ac:dyDescent="0.5">
      <c r="A458">
        <v>791.0250244140625</v>
      </c>
      <c r="B458">
        <v>232.5</v>
      </c>
    </row>
    <row r="459" spans="1:2" x14ac:dyDescent="0.5">
      <c r="A459">
        <v>791.03802490234375</v>
      </c>
      <c r="B459">
        <v>243.30000305175781</v>
      </c>
    </row>
    <row r="460" spans="1:2" x14ac:dyDescent="0.5">
      <c r="A460">
        <v>791.04998779296875</v>
      </c>
      <c r="B460">
        <v>274.5</v>
      </c>
    </row>
    <row r="461" spans="1:2" x14ac:dyDescent="0.5">
      <c r="A461">
        <v>791.06201171875</v>
      </c>
      <c r="B461">
        <v>237.30000305175781</v>
      </c>
    </row>
    <row r="462" spans="1:2" x14ac:dyDescent="0.5">
      <c r="A462">
        <v>791.073974609375</v>
      </c>
      <c r="B462">
        <v>167.80000305175781</v>
      </c>
    </row>
    <row r="463" spans="1:2" x14ac:dyDescent="0.5">
      <c r="A463">
        <v>791.08697509765625</v>
      </c>
      <c r="B463">
        <v>159.5</v>
      </c>
    </row>
    <row r="464" spans="1:2" x14ac:dyDescent="0.5">
      <c r="A464">
        <v>791.0989990234375</v>
      </c>
      <c r="B464">
        <v>167.5</v>
      </c>
    </row>
    <row r="465" spans="1:2" x14ac:dyDescent="0.5">
      <c r="A465">
        <v>791.11102294921875</v>
      </c>
      <c r="B465">
        <v>153</v>
      </c>
    </row>
    <row r="466" spans="1:2" x14ac:dyDescent="0.5">
      <c r="A466">
        <v>791.1240234375</v>
      </c>
      <c r="B466">
        <v>160.69999694824219</v>
      </c>
    </row>
    <row r="467" spans="1:2" x14ac:dyDescent="0.5">
      <c r="A467">
        <v>791.135986328125</v>
      </c>
      <c r="B467">
        <v>226</v>
      </c>
    </row>
    <row r="468" spans="1:2" x14ac:dyDescent="0.5">
      <c r="A468">
        <v>791.14801025390625</v>
      </c>
      <c r="B468">
        <v>278.79998779296875</v>
      </c>
    </row>
    <row r="469" spans="1:2" x14ac:dyDescent="0.5">
      <c r="A469">
        <v>791.15997314453125</v>
      </c>
      <c r="B469">
        <v>232.80000305175781</v>
      </c>
    </row>
    <row r="470" spans="1:2" x14ac:dyDescent="0.5">
      <c r="A470">
        <v>791.1729736328125</v>
      </c>
      <c r="B470">
        <v>161.30000305175781</v>
      </c>
    </row>
    <row r="471" spans="1:2" x14ac:dyDescent="0.5">
      <c r="A471">
        <v>791.18499755859375</v>
      </c>
      <c r="B471">
        <v>136</v>
      </c>
    </row>
    <row r="472" spans="1:2" x14ac:dyDescent="0.5">
      <c r="A472">
        <v>791.197021484375</v>
      </c>
      <c r="B472">
        <v>109.69999694824219</v>
      </c>
    </row>
    <row r="473" spans="1:2" x14ac:dyDescent="0.5">
      <c r="A473">
        <v>791.21002197265625</v>
      </c>
      <c r="B473">
        <v>104.5</v>
      </c>
    </row>
    <row r="474" spans="1:2" x14ac:dyDescent="0.5">
      <c r="A474">
        <v>791.22198486328125</v>
      </c>
      <c r="B474">
        <v>168.30000305175781</v>
      </c>
    </row>
    <row r="475" spans="1:2" x14ac:dyDescent="0.5">
      <c r="A475">
        <v>791.2340087890625</v>
      </c>
      <c r="B475">
        <v>219.19999694824219</v>
      </c>
    </row>
    <row r="476" spans="1:2" x14ac:dyDescent="0.5">
      <c r="A476">
        <v>791.2459716796875</v>
      </c>
      <c r="B476">
        <v>253.30000305175781</v>
      </c>
    </row>
    <row r="477" spans="1:2" x14ac:dyDescent="0.5">
      <c r="A477">
        <v>791.25897216796875</v>
      </c>
      <c r="B477">
        <v>320.79998779296875</v>
      </c>
    </row>
    <row r="478" spans="1:2" x14ac:dyDescent="0.5">
      <c r="A478">
        <v>791.27099609375</v>
      </c>
      <c r="B478">
        <v>368.29998779296875</v>
      </c>
    </row>
    <row r="479" spans="1:2" x14ac:dyDescent="0.5">
      <c r="A479">
        <v>791.28302001953125</v>
      </c>
      <c r="B479">
        <v>411.20001220703125</v>
      </c>
    </row>
    <row r="480" spans="1:2" x14ac:dyDescent="0.5">
      <c r="A480">
        <v>791.2960205078125</v>
      </c>
      <c r="B480">
        <v>502.5</v>
      </c>
    </row>
    <row r="481" spans="1:2" x14ac:dyDescent="0.5">
      <c r="A481">
        <v>791.3079833984375</v>
      </c>
      <c r="B481">
        <v>666.20001220703125</v>
      </c>
    </row>
    <row r="482" spans="1:2" x14ac:dyDescent="0.5">
      <c r="A482">
        <v>791.32000732421875</v>
      </c>
      <c r="B482">
        <v>1123</v>
      </c>
    </row>
    <row r="483" spans="1:2" x14ac:dyDescent="0.5">
      <c r="A483">
        <v>791.33197021484375</v>
      </c>
      <c r="B483">
        <v>3057</v>
      </c>
    </row>
    <row r="484" spans="1:2" x14ac:dyDescent="0.5">
      <c r="A484">
        <v>791.344970703125</v>
      </c>
      <c r="B484">
        <v>13380</v>
      </c>
    </row>
    <row r="485" spans="1:2" x14ac:dyDescent="0.5">
      <c r="A485">
        <v>791.35699462890625</v>
      </c>
      <c r="B485">
        <v>43730</v>
      </c>
    </row>
    <row r="486" spans="1:2" x14ac:dyDescent="0.5">
      <c r="A486">
        <v>791.3690185546875</v>
      </c>
      <c r="B486">
        <v>77200</v>
      </c>
    </row>
    <row r="487" spans="1:2" x14ac:dyDescent="0.5">
      <c r="A487">
        <v>791.3809814453125</v>
      </c>
      <c r="B487">
        <v>73370</v>
      </c>
    </row>
    <row r="488" spans="1:2" x14ac:dyDescent="0.5">
      <c r="A488">
        <v>791.39398193359375</v>
      </c>
      <c r="B488">
        <v>38290</v>
      </c>
    </row>
    <row r="489" spans="1:2" x14ac:dyDescent="0.5">
      <c r="A489">
        <v>791.406005859375</v>
      </c>
      <c r="B489">
        <v>11470</v>
      </c>
    </row>
    <row r="490" spans="1:2" x14ac:dyDescent="0.5">
      <c r="A490">
        <v>791.41802978515625</v>
      </c>
      <c r="B490">
        <v>2505</v>
      </c>
    </row>
    <row r="491" spans="1:2" x14ac:dyDescent="0.5">
      <c r="A491">
        <v>791.4310302734375</v>
      </c>
      <c r="B491">
        <v>767</v>
      </c>
    </row>
    <row r="492" spans="1:2" x14ac:dyDescent="0.5">
      <c r="A492">
        <v>791.4429931640625</v>
      </c>
      <c r="B492">
        <v>543.29998779296875</v>
      </c>
    </row>
    <row r="493" spans="1:2" x14ac:dyDescent="0.5">
      <c r="A493">
        <v>791.45501708984375</v>
      </c>
      <c r="B493">
        <v>482.70001220703125</v>
      </c>
    </row>
    <row r="494" spans="1:2" x14ac:dyDescent="0.5">
      <c r="A494">
        <v>791.46697998046875</v>
      </c>
      <c r="B494">
        <v>349.29998779296875</v>
      </c>
    </row>
    <row r="495" spans="1:2" x14ac:dyDescent="0.5">
      <c r="A495">
        <v>791.47998046875</v>
      </c>
      <c r="B495">
        <v>219.5</v>
      </c>
    </row>
    <row r="496" spans="1:2" x14ac:dyDescent="0.5">
      <c r="A496">
        <v>791.49200439453125</v>
      </c>
      <c r="B496">
        <v>198.80000305175781</v>
      </c>
    </row>
    <row r="497" spans="1:2" x14ac:dyDescent="0.5">
      <c r="A497">
        <v>791.5040283203125</v>
      </c>
      <c r="B497">
        <v>227.30000305175781</v>
      </c>
    </row>
    <row r="498" spans="1:2" x14ac:dyDescent="0.5">
      <c r="A498">
        <v>791.51702880859375</v>
      </c>
      <c r="B498">
        <v>295.79998779296875</v>
      </c>
    </row>
    <row r="499" spans="1:2" x14ac:dyDescent="0.5">
      <c r="A499">
        <v>791.52899169921875</v>
      </c>
      <c r="B499">
        <v>323</v>
      </c>
    </row>
    <row r="500" spans="1:2" x14ac:dyDescent="0.5">
      <c r="A500">
        <v>791.541015625</v>
      </c>
      <c r="B500">
        <v>241.80000305175781</v>
      </c>
    </row>
    <row r="501" spans="1:2" x14ac:dyDescent="0.5">
      <c r="A501">
        <v>791.552978515625</v>
      </c>
      <c r="B501">
        <v>217.5</v>
      </c>
    </row>
    <row r="502" spans="1:2" x14ac:dyDescent="0.5">
      <c r="A502">
        <v>791.56597900390625</v>
      </c>
      <c r="B502">
        <v>255.5</v>
      </c>
    </row>
    <row r="503" spans="1:2" x14ac:dyDescent="0.5">
      <c r="A503">
        <v>791.5780029296875</v>
      </c>
      <c r="B503">
        <v>222.5</v>
      </c>
    </row>
    <row r="504" spans="1:2" x14ac:dyDescent="0.5">
      <c r="A504">
        <v>791.59002685546875</v>
      </c>
      <c r="B504">
        <v>163.30000305175781</v>
      </c>
    </row>
    <row r="505" spans="1:2" x14ac:dyDescent="0.5">
      <c r="A505">
        <v>791.60302734375</v>
      </c>
      <c r="B505">
        <v>167</v>
      </c>
    </row>
    <row r="506" spans="1:2" x14ac:dyDescent="0.5">
      <c r="A506">
        <v>791.614990234375</v>
      </c>
      <c r="B506">
        <v>222.80000305175781</v>
      </c>
    </row>
    <row r="507" spans="1:2" x14ac:dyDescent="0.5">
      <c r="A507">
        <v>791.62701416015625</v>
      </c>
      <c r="B507">
        <v>260</v>
      </c>
    </row>
    <row r="508" spans="1:2" x14ac:dyDescent="0.5">
      <c r="A508">
        <v>791.63897705078125</v>
      </c>
      <c r="B508">
        <v>239.80000305175781</v>
      </c>
    </row>
    <row r="509" spans="1:2" x14ac:dyDescent="0.5">
      <c r="A509">
        <v>791.6519775390625</v>
      </c>
      <c r="B509">
        <v>227.69999694824219</v>
      </c>
    </row>
    <row r="510" spans="1:2" x14ac:dyDescent="0.5">
      <c r="A510">
        <v>791.66400146484375</v>
      </c>
      <c r="B510">
        <v>306.5</v>
      </c>
    </row>
    <row r="511" spans="1:2" x14ac:dyDescent="0.5">
      <c r="A511">
        <v>791.676025390625</v>
      </c>
      <c r="B511">
        <v>340.5</v>
      </c>
    </row>
    <row r="512" spans="1:2" x14ac:dyDescent="0.5">
      <c r="A512">
        <v>791.68902587890625</v>
      </c>
      <c r="B512">
        <v>278.29998779296875</v>
      </c>
    </row>
    <row r="513" spans="1:2" x14ac:dyDescent="0.5">
      <c r="A513">
        <v>791.70098876953125</v>
      </c>
      <c r="B513">
        <v>241.5</v>
      </c>
    </row>
    <row r="514" spans="1:2" x14ac:dyDescent="0.5">
      <c r="A514">
        <v>791.7130126953125</v>
      </c>
      <c r="B514">
        <v>195.80000305175781</v>
      </c>
    </row>
    <row r="515" spans="1:2" x14ac:dyDescent="0.5">
      <c r="A515">
        <v>791.7249755859375</v>
      </c>
      <c r="B515">
        <v>225.5</v>
      </c>
    </row>
    <row r="516" spans="1:2" x14ac:dyDescent="0.5">
      <c r="A516">
        <v>791.73797607421875</v>
      </c>
      <c r="B516">
        <v>359.20001220703125</v>
      </c>
    </row>
    <row r="517" spans="1:2" x14ac:dyDescent="0.5">
      <c r="A517">
        <v>791.75</v>
      </c>
      <c r="B517">
        <v>399.5</v>
      </c>
    </row>
    <row r="518" spans="1:2" x14ac:dyDescent="0.5">
      <c r="A518">
        <v>791.76202392578125</v>
      </c>
      <c r="B518">
        <v>395.79998779296875</v>
      </c>
    </row>
    <row r="519" spans="1:2" x14ac:dyDescent="0.5">
      <c r="A519">
        <v>791.7750244140625</v>
      </c>
      <c r="B519">
        <v>469.5</v>
      </c>
    </row>
    <row r="520" spans="1:2" x14ac:dyDescent="0.5">
      <c r="A520">
        <v>791.7869873046875</v>
      </c>
      <c r="B520">
        <v>515.70001220703125</v>
      </c>
    </row>
    <row r="521" spans="1:2" x14ac:dyDescent="0.5">
      <c r="A521">
        <v>791.79901123046875</v>
      </c>
      <c r="B521">
        <v>494.70001220703125</v>
      </c>
    </row>
    <row r="522" spans="1:2" x14ac:dyDescent="0.5">
      <c r="A522">
        <v>791.81097412109375</v>
      </c>
      <c r="B522">
        <v>532.70001220703125</v>
      </c>
    </row>
    <row r="523" spans="1:2" x14ac:dyDescent="0.5">
      <c r="A523">
        <v>791.823974609375</v>
      </c>
      <c r="B523">
        <v>1011</v>
      </c>
    </row>
    <row r="524" spans="1:2" x14ac:dyDescent="0.5">
      <c r="A524">
        <v>791.83599853515625</v>
      </c>
      <c r="B524">
        <v>3461</v>
      </c>
    </row>
    <row r="525" spans="1:2" x14ac:dyDescent="0.5">
      <c r="A525">
        <v>791.8480224609375</v>
      </c>
      <c r="B525">
        <v>16820</v>
      </c>
    </row>
    <row r="526" spans="1:2" x14ac:dyDescent="0.5">
      <c r="A526">
        <v>791.8599853515625</v>
      </c>
      <c r="B526">
        <v>56470</v>
      </c>
    </row>
    <row r="527" spans="1:2" x14ac:dyDescent="0.5">
      <c r="A527">
        <v>791.87298583984375</v>
      </c>
      <c r="B527">
        <v>97260</v>
      </c>
    </row>
    <row r="528" spans="1:2" x14ac:dyDescent="0.5">
      <c r="A528">
        <v>791.885009765625</v>
      </c>
      <c r="B528">
        <v>86620</v>
      </c>
    </row>
    <row r="529" spans="1:2" x14ac:dyDescent="0.5">
      <c r="A529">
        <v>791.89697265625</v>
      </c>
      <c r="B529">
        <v>40430</v>
      </c>
    </row>
    <row r="530" spans="1:2" x14ac:dyDescent="0.5">
      <c r="A530">
        <v>791.90997314453125</v>
      </c>
      <c r="B530">
        <v>10350</v>
      </c>
    </row>
    <row r="531" spans="1:2" x14ac:dyDescent="0.5">
      <c r="A531">
        <v>791.9219970703125</v>
      </c>
      <c r="B531">
        <v>2136</v>
      </c>
    </row>
    <row r="532" spans="1:2" x14ac:dyDescent="0.5">
      <c r="A532">
        <v>791.93402099609375</v>
      </c>
      <c r="B532">
        <v>867</v>
      </c>
    </row>
    <row r="533" spans="1:2" x14ac:dyDescent="0.5">
      <c r="A533">
        <v>791.947021484375</v>
      </c>
      <c r="B533">
        <v>813</v>
      </c>
    </row>
    <row r="534" spans="1:2" x14ac:dyDescent="0.5">
      <c r="A534">
        <v>791.958984375</v>
      </c>
      <c r="B534">
        <v>709.79998779296875</v>
      </c>
    </row>
    <row r="535" spans="1:2" x14ac:dyDescent="0.5">
      <c r="A535">
        <v>791.97100830078125</v>
      </c>
      <c r="B535">
        <v>533.20001220703125</v>
      </c>
    </row>
    <row r="536" spans="1:2" x14ac:dyDescent="0.5">
      <c r="A536">
        <v>791.98297119140625</v>
      </c>
      <c r="B536">
        <v>469.70001220703125</v>
      </c>
    </row>
    <row r="537" spans="1:2" x14ac:dyDescent="0.5">
      <c r="A537">
        <v>791.9959716796875</v>
      </c>
      <c r="B537">
        <v>371.5</v>
      </c>
    </row>
    <row r="538" spans="1:2" x14ac:dyDescent="0.5">
      <c r="A538">
        <v>792.00799560546875</v>
      </c>
      <c r="B538">
        <v>304.70001220703125</v>
      </c>
    </row>
    <row r="539" spans="1:2" x14ac:dyDescent="0.5">
      <c r="A539">
        <v>792.02001953125</v>
      </c>
      <c r="B539">
        <v>304.5</v>
      </c>
    </row>
    <row r="540" spans="1:2" x14ac:dyDescent="0.5">
      <c r="A540">
        <v>792.03302001953125</v>
      </c>
      <c r="B540">
        <v>247.30000305175781</v>
      </c>
    </row>
    <row r="541" spans="1:2" x14ac:dyDescent="0.5">
      <c r="A541">
        <v>792.04498291015625</v>
      </c>
      <c r="B541">
        <v>179.80000305175781</v>
      </c>
    </row>
    <row r="542" spans="1:2" x14ac:dyDescent="0.5">
      <c r="A542">
        <v>792.0570068359375</v>
      </c>
      <c r="B542">
        <v>174.80000305175781</v>
      </c>
    </row>
    <row r="543" spans="1:2" x14ac:dyDescent="0.5">
      <c r="A543">
        <v>792.0689697265625</v>
      </c>
      <c r="B543">
        <v>173.80000305175781</v>
      </c>
    </row>
    <row r="544" spans="1:2" x14ac:dyDescent="0.5">
      <c r="A544">
        <v>792.08197021484375</v>
      </c>
      <c r="B544">
        <v>131.30000305175781</v>
      </c>
    </row>
    <row r="545" spans="1:2" x14ac:dyDescent="0.5">
      <c r="A545">
        <v>792.093994140625</v>
      </c>
      <c r="B545">
        <v>130.5</v>
      </c>
    </row>
    <row r="546" spans="1:2" x14ac:dyDescent="0.5">
      <c r="A546">
        <v>792.10601806640625</v>
      </c>
      <c r="B546">
        <v>181.69999694824219</v>
      </c>
    </row>
    <row r="547" spans="1:2" x14ac:dyDescent="0.5">
      <c r="A547">
        <v>792.1190185546875</v>
      </c>
      <c r="B547">
        <v>226</v>
      </c>
    </row>
    <row r="548" spans="1:2" x14ac:dyDescent="0.5">
      <c r="A548">
        <v>792.1309814453125</v>
      </c>
      <c r="B548">
        <v>273</v>
      </c>
    </row>
    <row r="549" spans="1:2" x14ac:dyDescent="0.5">
      <c r="A549">
        <v>792.14300537109375</v>
      </c>
      <c r="B549">
        <v>272.29998779296875</v>
      </c>
    </row>
    <row r="550" spans="1:2" x14ac:dyDescent="0.5">
      <c r="A550">
        <v>792.155029296875</v>
      </c>
      <c r="B550">
        <v>213.19999694824219</v>
      </c>
    </row>
    <row r="551" spans="1:2" x14ac:dyDescent="0.5">
      <c r="A551">
        <v>792.16802978515625</v>
      </c>
      <c r="B551">
        <v>190.30000305175781</v>
      </c>
    </row>
    <row r="552" spans="1:2" x14ac:dyDescent="0.5">
      <c r="A552">
        <v>792.17999267578125</v>
      </c>
      <c r="B552">
        <v>213</v>
      </c>
    </row>
    <row r="553" spans="1:2" x14ac:dyDescent="0.5">
      <c r="A553">
        <v>792.1920166015625</v>
      </c>
      <c r="B553">
        <v>222.30000305175781</v>
      </c>
    </row>
    <row r="554" spans="1:2" x14ac:dyDescent="0.5">
      <c r="A554">
        <v>792.20501708984375</v>
      </c>
      <c r="B554">
        <v>233.5</v>
      </c>
    </row>
    <row r="555" spans="1:2" x14ac:dyDescent="0.5">
      <c r="A555">
        <v>792.21697998046875</v>
      </c>
      <c r="B555">
        <v>244.19999694824219</v>
      </c>
    </row>
    <row r="556" spans="1:2" x14ac:dyDescent="0.5">
      <c r="A556">
        <v>792.22900390625</v>
      </c>
      <c r="B556">
        <v>213.80000305175781</v>
      </c>
    </row>
    <row r="557" spans="1:2" x14ac:dyDescent="0.5">
      <c r="A557">
        <v>792.24102783203125</v>
      </c>
      <c r="B557">
        <v>241.5</v>
      </c>
    </row>
    <row r="558" spans="1:2" x14ac:dyDescent="0.5">
      <c r="A558">
        <v>792.2540283203125</v>
      </c>
      <c r="B558">
        <v>323.20001220703125</v>
      </c>
    </row>
    <row r="559" spans="1:2" x14ac:dyDescent="0.5">
      <c r="A559">
        <v>792.2659912109375</v>
      </c>
      <c r="B559">
        <v>384.79998779296875</v>
      </c>
    </row>
    <row r="560" spans="1:2" x14ac:dyDescent="0.5">
      <c r="A560">
        <v>792.27801513671875</v>
      </c>
      <c r="B560">
        <v>432.70001220703125</v>
      </c>
    </row>
    <row r="561" spans="1:2" x14ac:dyDescent="0.5">
      <c r="A561">
        <v>792.291015625</v>
      </c>
      <c r="B561">
        <v>379</v>
      </c>
    </row>
    <row r="562" spans="1:2" x14ac:dyDescent="0.5">
      <c r="A562">
        <v>792.302978515625</v>
      </c>
      <c r="B562">
        <v>323.70001220703125</v>
      </c>
    </row>
    <row r="563" spans="1:2" x14ac:dyDescent="0.5">
      <c r="A563">
        <v>792.31500244140625</v>
      </c>
      <c r="B563">
        <v>459.79998779296875</v>
      </c>
    </row>
    <row r="564" spans="1:2" x14ac:dyDescent="0.5">
      <c r="A564">
        <v>792.3270263671875</v>
      </c>
      <c r="B564">
        <v>869.5</v>
      </c>
    </row>
    <row r="565" spans="1:2" x14ac:dyDescent="0.5">
      <c r="A565">
        <v>792.34002685546875</v>
      </c>
      <c r="B565">
        <v>3458</v>
      </c>
    </row>
    <row r="566" spans="1:2" x14ac:dyDescent="0.5">
      <c r="A566">
        <v>792.35198974609375</v>
      </c>
      <c r="B566">
        <v>17510</v>
      </c>
    </row>
    <row r="567" spans="1:2" x14ac:dyDescent="0.5">
      <c r="A567">
        <v>792.364013671875</v>
      </c>
      <c r="B567">
        <v>57590</v>
      </c>
    </row>
    <row r="568" spans="1:2" x14ac:dyDescent="0.5">
      <c r="A568">
        <v>792.37701416015625</v>
      </c>
      <c r="B568">
        <v>97140</v>
      </c>
    </row>
    <row r="569" spans="1:2" x14ac:dyDescent="0.5">
      <c r="A569">
        <v>792.38897705078125</v>
      </c>
      <c r="B569">
        <v>83910</v>
      </c>
    </row>
    <row r="570" spans="1:2" x14ac:dyDescent="0.5">
      <c r="A570">
        <v>792.4010009765625</v>
      </c>
      <c r="B570">
        <v>37140</v>
      </c>
    </row>
    <row r="571" spans="1:2" x14ac:dyDescent="0.5">
      <c r="A571">
        <v>792.41302490234375</v>
      </c>
      <c r="B571">
        <v>8732</v>
      </c>
    </row>
    <row r="572" spans="1:2" x14ac:dyDescent="0.5">
      <c r="A572">
        <v>792.426025390625</v>
      </c>
      <c r="B572">
        <v>1683</v>
      </c>
    </row>
    <row r="573" spans="1:2" x14ac:dyDescent="0.5">
      <c r="A573">
        <v>792.43798828125</v>
      </c>
      <c r="B573">
        <v>614</v>
      </c>
    </row>
    <row r="574" spans="1:2" x14ac:dyDescent="0.5">
      <c r="A574">
        <v>792.45001220703125</v>
      </c>
      <c r="B574">
        <v>574.70001220703125</v>
      </c>
    </row>
    <row r="575" spans="1:2" x14ac:dyDescent="0.5">
      <c r="A575">
        <v>792.4630126953125</v>
      </c>
      <c r="B575">
        <v>652.70001220703125</v>
      </c>
    </row>
    <row r="576" spans="1:2" x14ac:dyDescent="0.5">
      <c r="A576">
        <v>792.4749755859375</v>
      </c>
      <c r="B576">
        <v>576</v>
      </c>
    </row>
    <row r="577" spans="1:2" x14ac:dyDescent="0.5">
      <c r="A577">
        <v>792.48699951171875</v>
      </c>
      <c r="B577">
        <v>400.79998779296875</v>
      </c>
    </row>
    <row r="578" spans="1:2" x14ac:dyDescent="0.5">
      <c r="A578">
        <v>792.4990234375</v>
      </c>
      <c r="B578">
        <v>272.5</v>
      </c>
    </row>
    <row r="579" spans="1:2" x14ac:dyDescent="0.5">
      <c r="A579">
        <v>792.51202392578125</v>
      </c>
      <c r="B579">
        <v>246.5</v>
      </c>
    </row>
    <row r="580" spans="1:2" x14ac:dyDescent="0.5">
      <c r="A580">
        <v>792.52398681640625</v>
      </c>
      <c r="B580">
        <v>342.5</v>
      </c>
    </row>
    <row r="581" spans="1:2" x14ac:dyDescent="0.5">
      <c r="A581">
        <v>792.5360107421875</v>
      </c>
      <c r="B581">
        <v>429.29998779296875</v>
      </c>
    </row>
    <row r="582" spans="1:2" x14ac:dyDescent="0.5">
      <c r="A582">
        <v>792.54901123046875</v>
      </c>
      <c r="B582">
        <v>344.5</v>
      </c>
    </row>
    <row r="583" spans="1:2" x14ac:dyDescent="0.5">
      <c r="A583">
        <v>792.56097412109375</v>
      </c>
      <c r="B583">
        <v>207</v>
      </c>
    </row>
    <row r="584" spans="1:2" x14ac:dyDescent="0.5">
      <c r="A584">
        <v>792.572998046875</v>
      </c>
      <c r="B584">
        <v>175</v>
      </c>
    </row>
    <row r="585" spans="1:2" x14ac:dyDescent="0.5">
      <c r="A585">
        <v>792.58599853515625</v>
      </c>
      <c r="B585">
        <v>225.19999694824219</v>
      </c>
    </row>
    <row r="586" spans="1:2" x14ac:dyDescent="0.5">
      <c r="A586">
        <v>792.5980224609375</v>
      </c>
      <c r="B586">
        <v>259.5</v>
      </c>
    </row>
    <row r="587" spans="1:2" x14ac:dyDescent="0.5">
      <c r="A587">
        <v>792.6099853515625</v>
      </c>
      <c r="B587">
        <v>250.5</v>
      </c>
    </row>
    <row r="588" spans="1:2" x14ac:dyDescent="0.5">
      <c r="A588">
        <v>792.62200927734375</v>
      </c>
      <c r="B588">
        <v>207</v>
      </c>
    </row>
    <row r="589" spans="1:2" x14ac:dyDescent="0.5">
      <c r="A589">
        <v>792.635009765625</v>
      </c>
      <c r="B589">
        <v>167.80000305175781</v>
      </c>
    </row>
    <row r="590" spans="1:2" x14ac:dyDescent="0.5">
      <c r="A590">
        <v>792.64697265625</v>
      </c>
      <c r="B590">
        <v>201</v>
      </c>
    </row>
    <row r="591" spans="1:2" x14ac:dyDescent="0.5">
      <c r="A591">
        <v>792.65899658203125</v>
      </c>
      <c r="B591">
        <v>225.19999694824219</v>
      </c>
    </row>
    <row r="592" spans="1:2" x14ac:dyDescent="0.5">
      <c r="A592">
        <v>792.6719970703125</v>
      </c>
      <c r="B592">
        <v>223.5</v>
      </c>
    </row>
    <row r="593" spans="1:2" x14ac:dyDescent="0.5">
      <c r="A593">
        <v>792.68402099609375</v>
      </c>
      <c r="B593">
        <v>313.20001220703125</v>
      </c>
    </row>
    <row r="594" spans="1:2" x14ac:dyDescent="0.5">
      <c r="A594">
        <v>792.69598388671875</v>
      </c>
      <c r="B594">
        <v>357.5</v>
      </c>
    </row>
    <row r="595" spans="1:2" x14ac:dyDescent="0.5">
      <c r="A595">
        <v>792.7080078125</v>
      </c>
      <c r="B595">
        <v>256</v>
      </c>
    </row>
    <row r="596" spans="1:2" x14ac:dyDescent="0.5">
      <c r="A596">
        <v>792.72100830078125</v>
      </c>
      <c r="B596">
        <v>201.80000305175781</v>
      </c>
    </row>
    <row r="597" spans="1:2" x14ac:dyDescent="0.5">
      <c r="A597">
        <v>792.73297119140625</v>
      </c>
      <c r="B597">
        <v>245</v>
      </c>
    </row>
    <row r="598" spans="1:2" x14ac:dyDescent="0.5">
      <c r="A598">
        <v>792.7449951171875</v>
      </c>
      <c r="B598">
        <v>249.30000305175781</v>
      </c>
    </row>
    <row r="599" spans="1:2" x14ac:dyDescent="0.5">
      <c r="A599">
        <v>792.75799560546875</v>
      </c>
      <c r="B599">
        <v>220.30000305175781</v>
      </c>
    </row>
    <row r="600" spans="1:2" x14ac:dyDescent="0.5">
      <c r="A600">
        <v>792.77001953125</v>
      </c>
      <c r="B600">
        <v>259.5</v>
      </c>
    </row>
    <row r="601" spans="1:2" x14ac:dyDescent="0.5">
      <c r="A601">
        <v>792.781982421875</v>
      </c>
      <c r="B601">
        <v>322.29998779296875</v>
      </c>
    </row>
    <row r="602" spans="1:2" x14ac:dyDescent="0.5">
      <c r="A602">
        <v>792.79400634765625</v>
      </c>
      <c r="B602">
        <v>335</v>
      </c>
    </row>
    <row r="603" spans="1:2" x14ac:dyDescent="0.5">
      <c r="A603">
        <v>792.8070068359375</v>
      </c>
      <c r="B603">
        <v>390.5</v>
      </c>
    </row>
    <row r="604" spans="1:2" x14ac:dyDescent="0.5">
      <c r="A604">
        <v>792.8189697265625</v>
      </c>
      <c r="B604">
        <v>590</v>
      </c>
    </row>
    <row r="605" spans="1:2" x14ac:dyDescent="0.5">
      <c r="A605">
        <v>792.83099365234375</v>
      </c>
      <c r="B605">
        <v>1174</v>
      </c>
    </row>
    <row r="606" spans="1:2" x14ac:dyDescent="0.5">
      <c r="A606">
        <v>792.843994140625</v>
      </c>
      <c r="B606">
        <v>3981</v>
      </c>
    </row>
    <row r="607" spans="1:2" x14ac:dyDescent="0.5">
      <c r="A607">
        <v>792.85601806640625</v>
      </c>
      <c r="B607">
        <v>16570</v>
      </c>
    </row>
    <row r="608" spans="1:2" x14ac:dyDescent="0.5">
      <c r="A608">
        <v>792.86798095703125</v>
      </c>
      <c r="B608">
        <v>43950</v>
      </c>
    </row>
    <row r="609" spans="1:2" x14ac:dyDescent="0.5">
      <c r="A609">
        <v>792.8809814453125</v>
      </c>
      <c r="B609">
        <v>63840</v>
      </c>
    </row>
    <row r="610" spans="1:2" x14ac:dyDescent="0.5">
      <c r="A610">
        <v>792.89300537109375</v>
      </c>
      <c r="B610">
        <v>50960</v>
      </c>
    </row>
    <row r="611" spans="1:2" x14ac:dyDescent="0.5">
      <c r="A611">
        <v>792.905029296875</v>
      </c>
      <c r="B611">
        <v>22710</v>
      </c>
    </row>
    <row r="612" spans="1:2" x14ac:dyDescent="0.5">
      <c r="A612">
        <v>792.9169921875</v>
      </c>
      <c r="B612">
        <v>6273</v>
      </c>
    </row>
    <row r="613" spans="1:2" x14ac:dyDescent="0.5">
      <c r="A613">
        <v>792.92999267578125</v>
      </c>
      <c r="B613">
        <v>1694</v>
      </c>
    </row>
    <row r="614" spans="1:2" x14ac:dyDescent="0.5">
      <c r="A614">
        <v>792.9420166015625</v>
      </c>
      <c r="B614">
        <v>738.5</v>
      </c>
    </row>
    <row r="615" spans="1:2" x14ac:dyDescent="0.5">
      <c r="A615">
        <v>792.9539794921875</v>
      </c>
      <c r="B615">
        <v>522.5</v>
      </c>
    </row>
    <row r="616" spans="1:2" x14ac:dyDescent="0.5">
      <c r="A616">
        <v>792.96697998046875</v>
      </c>
      <c r="B616">
        <v>398</v>
      </c>
    </row>
    <row r="617" spans="1:2" x14ac:dyDescent="0.5">
      <c r="A617">
        <v>792.97900390625</v>
      </c>
      <c r="B617">
        <v>241.80000305175781</v>
      </c>
    </row>
    <row r="618" spans="1:2" x14ac:dyDescent="0.5">
      <c r="A618">
        <v>792.99102783203125</v>
      </c>
      <c r="B618">
        <v>157</v>
      </c>
    </row>
    <row r="619" spans="1:2" x14ac:dyDescent="0.5">
      <c r="A619">
        <v>793.00299072265625</v>
      </c>
      <c r="B619">
        <v>164</v>
      </c>
    </row>
    <row r="620" spans="1:2" x14ac:dyDescent="0.5">
      <c r="A620">
        <v>793.0159912109375</v>
      </c>
      <c r="B620">
        <v>192.5</v>
      </c>
    </row>
    <row r="621" spans="1:2" x14ac:dyDescent="0.5">
      <c r="A621">
        <v>793.02801513671875</v>
      </c>
      <c r="B621">
        <v>199.19999694824219</v>
      </c>
    </row>
    <row r="622" spans="1:2" x14ac:dyDescent="0.5">
      <c r="A622">
        <v>793.03997802734375</v>
      </c>
      <c r="B622">
        <v>161.30000305175781</v>
      </c>
    </row>
    <row r="623" spans="1:2" x14ac:dyDescent="0.5">
      <c r="A623">
        <v>793.052978515625</v>
      </c>
      <c r="B623">
        <v>120.19999694824219</v>
      </c>
    </row>
    <row r="624" spans="1:2" x14ac:dyDescent="0.5">
      <c r="A624">
        <v>793.06500244140625</v>
      </c>
      <c r="B624">
        <v>133.30000305175781</v>
      </c>
    </row>
    <row r="625" spans="1:2" x14ac:dyDescent="0.5">
      <c r="A625">
        <v>793.0770263671875</v>
      </c>
      <c r="B625">
        <v>134.69999694824219</v>
      </c>
    </row>
    <row r="626" spans="1:2" x14ac:dyDescent="0.5">
      <c r="A626">
        <v>793.09002685546875</v>
      </c>
      <c r="B626">
        <v>115.5</v>
      </c>
    </row>
    <row r="627" spans="1:2" x14ac:dyDescent="0.5">
      <c r="A627">
        <v>793.10198974609375</v>
      </c>
      <c r="B627">
        <v>147</v>
      </c>
    </row>
    <row r="628" spans="1:2" x14ac:dyDescent="0.5">
      <c r="A628">
        <v>793.114013671875</v>
      </c>
      <c r="B628">
        <v>192.5</v>
      </c>
    </row>
    <row r="629" spans="1:2" x14ac:dyDescent="0.5">
      <c r="A629">
        <v>793.1259765625</v>
      </c>
      <c r="B629">
        <v>186.5</v>
      </c>
    </row>
    <row r="630" spans="1:2" x14ac:dyDescent="0.5">
      <c r="A630">
        <v>793.13897705078125</v>
      </c>
      <c r="B630">
        <v>160.69999694824219</v>
      </c>
    </row>
    <row r="631" spans="1:2" x14ac:dyDescent="0.5">
      <c r="A631">
        <v>793.1510009765625</v>
      </c>
      <c r="B631">
        <v>156.69999694824219</v>
      </c>
    </row>
    <row r="632" spans="1:2" x14ac:dyDescent="0.5">
      <c r="A632">
        <v>793.16302490234375</v>
      </c>
      <c r="B632">
        <v>163.30000305175781</v>
      </c>
    </row>
    <row r="633" spans="1:2" x14ac:dyDescent="0.5">
      <c r="A633">
        <v>793.176025390625</v>
      </c>
      <c r="B633">
        <v>152.5</v>
      </c>
    </row>
    <row r="634" spans="1:2" x14ac:dyDescent="0.5">
      <c r="A634">
        <v>793.18798828125</v>
      </c>
      <c r="B634">
        <v>139.30000305175781</v>
      </c>
    </row>
    <row r="635" spans="1:2" x14ac:dyDescent="0.5">
      <c r="A635">
        <v>793.20001220703125</v>
      </c>
      <c r="B635">
        <v>168.80000305175781</v>
      </c>
    </row>
    <row r="636" spans="1:2" x14ac:dyDescent="0.5">
      <c r="A636">
        <v>793.21197509765625</v>
      </c>
      <c r="B636">
        <v>203</v>
      </c>
    </row>
    <row r="637" spans="1:2" x14ac:dyDescent="0.5">
      <c r="A637">
        <v>793.2249755859375</v>
      </c>
      <c r="B637">
        <v>195.5</v>
      </c>
    </row>
    <row r="638" spans="1:2" x14ac:dyDescent="0.5">
      <c r="A638">
        <v>793.23699951171875</v>
      </c>
      <c r="B638">
        <v>193.80000305175781</v>
      </c>
    </row>
    <row r="639" spans="1:2" x14ac:dyDescent="0.5">
      <c r="A639">
        <v>793.2490234375</v>
      </c>
      <c r="B639">
        <v>240.19999694824219</v>
      </c>
    </row>
    <row r="640" spans="1:2" x14ac:dyDescent="0.5">
      <c r="A640">
        <v>793.26202392578125</v>
      </c>
      <c r="B640">
        <v>278.79998779296875</v>
      </c>
    </row>
    <row r="641" spans="1:2" x14ac:dyDescent="0.5">
      <c r="A641">
        <v>793.27398681640625</v>
      </c>
      <c r="B641">
        <v>256.5</v>
      </c>
    </row>
    <row r="642" spans="1:2" x14ac:dyDescent="0.5">
      <c r="A642">
        <v>793.2860107421875</v>
      </c>
      <c r="B642">
        <v>262.70001220703125</v>
      </c>
    </row>
    <row r="643" spans="1:2" x14ac:dyDescent="0.5">
      <c r="A643">
        <v>793.29901123046875</v>
      </c>
      <c r="B643">
        <v>295.79998779296875</v>
      </c>
    </row>
    <row r="644" spans="1:2" x14ac:dyDescent="0.5">
      <c r="A644">
        <v>793.31097412109375</v>
      </c>
      <c r="B644">
        <v>279</v>
      </c>
    </row>
    <row r="645" spans="1:2" x14ac:dyDescent="0.5">
      <c r="A645">
        <v>793.322998046875</v>
      </c>
      <c r="B645">
        <v>316.79998779296875</v>
      </c>
    </row>
    <row r="646" spans="1:2" x14ac:dyDescent="0.5">
      <c r="A646">
        <v>793.33502197265625</v>
      </c>
      <c r="B646">
        <v>792.79998779296875</v>
      </c>
    </row>
    <row r="647" spans="1:2" x14ac:dyDescent="0.5">
      <c r="A647">
        <v>793.3480224609375</v>
      </c>
      <c r="B647">
        <v>3156</v>
      </c>
    </row>
    <row r="648" spans="1:2" x14ac:dyDescent="0.5">
      <c r="A648">
        <v>793.3599853515625</v>
      </c>
      <c r="B648">
        <v>11050</v>
      </c>
    </row>
    <row r="649" spans="1:2" x14ac:dyDescent="0.5">
      <c r="A649">
        <v>793.37200927734375</v>
      </c>
      <c r="B649">
        <v>24030</v>
      </c>
    </row>
    <row r="650" spans="1:2" x14ac:dyDescent="0.5">
      <c r="A650">
        <v>793.385009765625</v>
      </c>
      <c r="B650">
        <v>30810</v>
      </c>
    </row>
    <row r="651" spans="1:2" x14ac:dyDescent="0.5">
      <c r="A651">
        <v>793.39697265625</v>
      </c>
      <c r="B651">
        <v>23540</v>
      </c>
    </row>
    <row r="652" spans="1:2" x14ac:dyDescent="0.5">
      <c r="A652">
        <v>793.40899658203125</v>
      </c>
      <c r="B652">
        <v>10820</v>
      </c>
    </row>
    <row r="653" spans="1:2" x14ac:dyDescent="0.5">
      <c r="A653">
        <v>793.4219970703125</v>
      </c>
      <c r="B653">
        <v>3195</v>
      </c>
    </row>
    <row r="654" spans="1:2" x14ac:dyDescent="0.5">
      <c r="A654">
        <v>793.43402099609375</v>
      </c>
      <c r="B654">
        <v>910.20001220703125</v>
      </c>
    </row>
    <row r="655" spans="1:2" x14ac:dyDescent="0.5">
      <c r="A655">
        <v>793.44598388671875</v>
      </c>
      <c r="B655">
        <v>437.79998779296875</v>
      </c>
    </row>
    <row r="656" spans="1:2" x14ac:dyDescent="0.5">
      <c r="A656">
        <v>793.4580078125</v>
      </c>
      <c r="B656">
        <v>319</v>
      </c>
    </row>
    <row r="657" spans="1:2" x14ac:dyDescent="0.5">
      <c r="A657">
        <v>793.47100830078125</v>
      </c>
      <c r="B657">
        <v>294.5</v>
      </c>
    </row>
    <row r="658" spans="1:2" x14ac:dyDescent="0.5">
      <c r="A658">
        <v>793.48297119140625</v>
      </c>
      <c r="B658">
        <v>217.5</v>
      </c>
    </row>
    <row r="659" spans="1:2" x14ac:dyDescent="0.5">
      <c r="A659">
        <v>793.4949951171875</v>
      </c>
      <c r="B659">
        <v>112</v>
      </c>
    </row>
    <row r="660" spans="1:2" x14ac:dyDescent="0.5">
      <c r="A660">
        <v>793.50799560546875</v>
      </c>
      <c r="B660">
        <v>79.75</v>
      </c>
    </row>
    <row r="661" spans="1:2" x14ac:dyDescent="0.5">
      <c r="A661">
        <v>793.52001953125</v>
      </c>
      <c r="B661">
        <v>76.5</v>
      </c>
    </row>
    <row r="662" spans="1:2" x14ac:dyDescent="0.5">
      <c r="A662">
        <v>793.531982421875</v>
      </c>
      <c r="B662">
        <v>78.75</v>
      </c>
    </row>
    <row r="663" spans="1:2" x14ac:dyDescent="0.5">
      <c r="A663">
        <v>793.54400634765625</v>
      </c>
      <c r="B663">
        <v>120.19999694824219</v>
      </c>
    </row>
    <row r="664" spans="1:2" x14ac:dyDescent="0.5">
      <c r="A664">
        <v>793.5570068359375</v>
      </c>
      <c r="B664">
        <v>143.5</v>
      </c>
    </row>
    <row r="665" spans="1:2" x14ac:dyDescent="0.5">
      <c r="A665">
        <v>793.5689697265625</v>
      </c>
      <c r="B665">
        <v>108.5</v>
      </c>
    </row>
    <row r="666" spans="1:2" x14ac:dyDescent="0.5">
      <c r="A666">
        <v>793.58099365234375</v>
      </c>
      <c r="B666">
        <v>70.25</v>
      </c>
    </row>
    <row r="667" spans="1:2" x14ac:dyDescent="0.5">
      <c r="A667">
        <v>793.593994140625</v>
      </c>
      <c r="B667">
        <v>58.5</v>
      </c>
    </row>
    <row r="668" spans="1:2" x14ac:dyDescent="0.5">
      <c r="A668">
        <v>793.60601806640625</v>
      </c>
      <c r="B668">
        <v>69</v>
      </c>
    </row>
    <row r="669" spans="1:2" x14ac:dyDescent="0.5">
      <c r="A669">
        <v>793.61798095703125</v>
      </c>
      <c r="B669">
        <v>82</v>
      </c>
    </row>
    <row r="670" spans="1:2" x14ac:dyDescent="0.5">
      <c r="A670">
        <v>793.6309814453125</v>
      </c>
      <c r="B670">
        <v>101.30000305175781</v>
      </c>
    </row>
    <row r="671" spans="1:2" x14ac:dyDescent="0.5">
      <c r="A671">
        <v>793.64300537109375</v>
      </c>
      <c r="B671">
        <v>152.80000305175781</v>
      </c>
    </row>
    <row r="672" spans="1:2" x14ac:dyDescent="0.5">
      <c r="A672">
        <v>793.655029296875</v>
      </c>
      <c r="B672">
        <v>164.30000305175781</v>
      </c>
    </row>
    <row r="673" spans="1:2" x14ac:dyDescent="0.5">
      <c r="A673">
        <v>793.6669921875</v>
      </c>
      <c r="B673">
        <v>118.80000305175781</v>
      </c>
    </row>
    <row r="674" spans="1:2" x14ac:dyDescent="0.5">
      <c r="A674">
        <v>793.67999267578125</v>
      </c>
      <c r="B674">
        <v>125</v>
      </c>
    </row>
    <row r="675" spans="1:2" x14ac:dyDescent="0.5">
      <c r="A675">
        <v>793.6920166015625</v>
      </c>
      <c r="B675">
        <v>147.5</v>
      </c>
    </row>
    <row r="676" spans="1:2" x14ac:dyDescent="0.5">
      <c r="A676">
        <v>793.7039794921875</v>
      </c>
      <c r="B676">
        <v>142.80000305175781</v>
      </c>
    </row>
    <row r="677" spans="1:2" x14ac:dyDescent="0.5">
      <c r="A677">
        <v>793.71697998046875</v>
      </c>
      <c r="B677">
        <v>142.30000305175781</v>
      </c>
    </row>
    <row r="678" spans="1:2" x14ac:dyDescent="0.5">
      <c r="A678">
        <v>793.72900390625</v>
      </c>
      <c r="B678">
        <v>136.5</v>
      </c>
    </row>
    <row r="679" spans="1:2" x14ac:dyDescent="0.5">
      <c r="A679">
        <v>793.74102783203125</v>
      </c>
      <c r="B679">
        <v>119</v>
      </c>
    </row>
    <row r="680" spans="1:2" x14ac:dyDescent="0.5">
      <c r="A680">
        <v>793.7540283203125</v>
      </c>
      <c r="B680">
        <v>85.25</v>
      </c>
    </row>
    <row r="681" spans="1:2" x14ac:dyDescent="0.5">
      <c r="A681">
        <v>793.7659912109375</v>
      </c>
      <c r="B681">
        <v>76</v>
      </c>
    </row>
    <row r="682" spans="1:2" x14ac:dyDescent="0.5">
      <c r="A682">
        <v>793.77801513671875</v>
      </c>
      <c r="B682">
        <v>155</v>
      </c>
    </row>
    <row r="683" spans="1:2" x14ac:dyDescent="0.5">
      <c r="A683">
        <v>793.78997802734375</v>
      </c>
      <c r="B683">
        <v>253.80000305175781</v>
      </c>
    </row>
    <row r="684" spans="1:2" x14ac:dyDescent="0.5">
      <c r="A684">
        <v>793.802978515625</v>
      </c>
      <c r="B684">
        <v>247.80000305175781</v>
      </c>
    </row>
    <row r="685" spans="1:2" x14ac:dyDescent="0.5">
      <c r="A685">
        <v>793.81500244140625</v>
      </c>
      <c r="B685">
        <v>211.19999694824219</v>
      </c>
    </row>
    <row r="686" spans="1:2" x14ac:dyDescent="0.5">
      <c r="A686">
        <v>793.8270263671875</v>
      </c>
      <c r="B686">
        <v>319.5</v>
      </c>
    </row>
    <row r="687" spans="1:2" x14ac:dyDescent="0.5">
      <c r="A687">
        <v>793.84002685546875</v>
      </c>
      <c r="B687">
        <v>739</v>
      </c>
    </row>
    <row r="688" spans="1:2" x14ac:dyDescent="0.5">
      <c r="A688">
        <v>793.85198974609375</v>
      </c>
      <c r="B688">
        <v>2056</v>
      </c>
    </row>
    <row r="689" spans="1:2" x14ac:dyDescent="0.5">
      <c r="A689">
        <v>793.864013671875</v>
      </c>
      <c r="B689">
        <v>5357</v>
      </c>
    </row>
    <row r="690" spans="1:2" x14ac:dyDescent="0.5">
      <c r="A690">
        <v>793.87701416015625</v>
      </c>
      <c r="B690">
        <v>9257</v>
      </c>
    </row>
    <row r="691" spans="1:2" x14ac:dyDescent="0.5">
      <c r="A691">
        <v>793.88897705078125</v>
      </c>
      <c r="B691">
        <v>9960</v>
      </c>
    </row>
    <row r="692" spans="1:2" x14ac:dyDescent="0.5">
      <c r="A692">
        <v>793.9010009765625</v>
      </c>
      <c r="B692">
        <v>7140</v>
      </c>
    </row>
    <row r="693" spans="1:2" x14ac:dyDescent="0.5">
      <c r="A693">
        <v>793.91302490234375</v>
      </c>
      <c r="B693">
        <v>3671</v>
      </c>
    </row>
    <row r="694" spans="1:2" x14ac:dyDescent="0.5">
      <c r="A694">
        <v>793.926025390625</v>
      </c>
      <c r="B694">
        <v>1365</v>
      </c>
    </row>
    <row r="695" spans="1:2" x14ac:dyDescent="0.5">
      <c r="A695">
        <v>793.93798828125</v>
      </c>
      <c r="B695">
        <v>443</v>
      </c>
    </row>
    <row r="696" spans="1:2" x14ac:dyDescent="0.5">
      <c r="A696">
        <v>793.95001220703125</v>
      </c>
      <c r="B696">
        <v>216.5</v>
      </c>
    </row>
    <row r="697" spans="1:2" x14ac:dyDescent="0.5">
      <c r="A697">
        <v>793.9630126953125</v>
      </c>
      <c r="B697">
        <v>140.30000305175781</v>
      </c>
    </row>
    <row r="698" spans="1:2" x14ac:dyDescent="0.5">
      <c r="A698">
        <v>793.9749755859375</v>
      </c>
      <c r="B698">
        <v>117.80000305175781</v>
      </c>
    </row>
    <row r="699" spans="1:2" x14ac:dyDescent="0.5">
      <c r="A699">
        <v>793.98699951171875</v>
      </c>
      <c r="B699">
        <v>85</v>
      </c>
    </row>
    <row r="700" spans="1:2" x14ac:dyDescent="0.5">
      <c r="A700">
        <v>794</v>
      </c>
      <c r="B700">
        <v>53</v>
      </c>
    </row>
    <row r="701" spans="1:2" x14ac:dyDescent="0.5">
      <c r="A701">
        <v>794.01202392578125</v>
      </c>
      <c r="B701">
        <v>62</v>
      </c>
    </row>
    <row r="702" spans="1:2" x14ac:dyDescent="0.5">
      <c r="A702">
        <v>794.02398681640625</v>
      </c>
      <c r="B702">
        <v>98.75</v>
      </c>
    </row>
    <row r="703" spans="1:2" x14ac:dyDescent="0.5">
      <c r="A703">
        <v>794.0360107421875</v>
      </c>
      <c r="B703">
        <v>117</v>
      </c>
    </row>
    <row r="704" spans="1:2" x14ac:dyDescent="0.5">
      <c r="A704">
        <v>794.04901123046875</v>
      </c>
      <c r="B704">
        <v>93.5</v>
      </c>
    </row>
    <row r="705" spans="1:2" x14ac:dyDescent="0.5">
      <c r="A705">
        <v>794.06097412109375</v>
      </c>
      <c r="B705">
        <v>85.25</v>
      </c>
    </row>
    <row r="706" spans="1:2" x14ac:dyDescent="0.5">
      <c r="A706">
        <v>794.072998046875</v>
      </c>
      <c r="B706">
        <v>84.75</v>
      </c>
    </row>
    <row r="707" spans="1:2" x14ac:dyDescent="0.5">
      <c r="A707">
        <v>794.08599853515625</v>
      </c>
      <c r="B707">
        <v>54</v>
      </c>
    </row>
    <row r="708" spans="1:2" x14ac:dyDescent="0.5">
      <c r="A708">
        <v>794.0980224609375</v>
      </c>
      <c r="B708">
        <v>18</v>
      </c>
    </row>
    <row r="709" spans="1:2" x14ac:dyDescent="0.5">
      <c r="A709">
        <v>794.1099853515625</v>
      </c>
      <c r="B709">
        <v>22.25</v>
      </c>
    </row>
    <row r="710" spans="1:2" x14ac:dyDescent="0.5">
      <c r="A710">
        <v>794.12298583984375</v>
      </c>
      <c r="B710">
        <v>79</v>
      </c>
    </row>
    <row r="711" spans="1:2" x14ac:dyDescent="0.5">
      <c r="A711">
        <v>794.135009765625</v>
      </c>
      <c r="B711">
        <v>128</v>
      </c>
    </row>
    <row r="712" spans="1:2" x14ac:dyDescent="0.5">
      <c r="A712">
        <v>794.14697265625</v>
      </c>
      <c r="B712">
        <v>128.80000305175781</v>
      </c>
    </row>
    <row r="713" spans="1:2" x14ac:dyDescent="0.5">
      <c r="A713">
        <v>794.15899658203125</v>
      </c>
      <c r="B713">
        <v>133</v>
      </c>
    </row>
    <row r="714" spans="1:2" x14ac:dyDescent="0.5">
      <c r="A714">
        <v>794.1719970703125</v>
      </c>
      <c r="B714">
        <v>137.69999694824219</v>
      </c>
    </row>
    <row r="715" spans="1:2" x14ac:dyDescent="0.5">
      <c r="A715">
        <v>794.18402099609375</v>
      </c>
      <c r="B715">
        <v>111.5</v>
      </c>
    </row>
    <row r="716" spans="1:2" x14ac:dyDescent="0.5">
      <c r="A716">
        <v>794.19598388671875</v>
      </c>
      <c r="B716">
        <v>93.25</v>
      </c>
    </row>
    <row r="717" spans="1:2" x14ac:dyDescent="0.5">
      <c r="A717">
        <v>794.208984375</v>
      </c>
      <c r="B717">
        <v>75.5</v>
      </c>
    </row>
    <row r="718" spans="1:2" x14ac:dyDescent="0.5">
      <c r="A718">
        <v>794.22100830078125</v>
      </c>
      <c r="B718">
        <v>64.5</v>
      </c>
    </row>
    <row r="719" spans="1:2" x14ac:dyDescent="0.5">
      <c r="A719">
        <v>794.23297119140625</v>
      </c>
      <c r="B719">
        <v>72.5</v>
      </c>
    </row>
    <row r="720" spans="1:2" x14ac:dyDescent="0.5">
      <c r="A720">
        <v>794.2459716796875</v>
      </c>
      <c r="B720">
        <v>84.75</v>
      </c>
    </row>
    <row r="721" spans="1:2" x14ac:dyDescent="0.5">
      <c r="A721">
        <v>794.25799560546875</v>
      </c>
      <c r="B721">
        <v>94</v>
      </c>
    </row>
    <row r="722" spans="1:2" x14ac:dyDescent="0.5">
      <c r="A722">
        <v>794.27001953125</v>
      </c>
      <c r="B722">
        <v>125</v>
      </c>
    </row>
    <row r="723" spans="1:2" x14ac:dyDescent="0.5">
      <c r="A723">
        <v>794.28302001953125</v>
      </c>
      <c r="B723">
        <v>178.80000305175781</v>
      </c>
    </row>
    <row r="724" spans="1:2" x14ac:dyDescent="0.5">
      <c r="A724">
        <v>794.29498291015625</v>
      </c>
      <c r="B724">
        <v>169.5</v>
      </c>
    </row>
    <row r="725" spans="1:2" x14ac:dyDescent="0.5">
      <c r="A725">
        <v>794.3070068359375</v>
      </c>
      <c r="B725">
        <v>115.30000305175781</v>
      </c>
    </row>
    <row r="726" spans="1:2" x14ac:dyDescent="0.5">
      <c r="A726">
        <v>794.3189697265625</v>
      </c>
      <c r="B726">
        <v>144.80000305175781</v>
      </c>
    </row>
    <row r="727" spans="1:2" x14ac:dyDescent="0.5">
      <c r="A727">
        <v>794.33197021484375</v>
      </c>
      <c r="B727">
        <v>274.29998779296875</v>
      </c>
    </row>
    <row r="728" spans="1:2" x14ac:dyDescent="0.5">
      <c r="A728">
        <v>794.343994140625</v>
      </c>
      <c r="B728">
        <v>510.70001220703125</v>
      </c>
    </row>
    <row r="729" spans="1:2" x14ac:dyDescent="0.5">
      <c r="A729">
        <v>794.35601806640625</v>
      </c>
      <c r="B729">
        <v>1199</v>
      </c>
    </row>
    <row r="730" spans="1:2" x14ac:dyDescent="0.5">
      <c r="A730">
        <v>794.3690185546875</v>
      </c>
      <c r="B730">
        <v>2547</v>
      </c>
    </row>
    <row r="731" spans="1:2" x14ac:dyDescent="0.5">
      <c r="A731">
        <v>794.3809814453125</v>
      </c>
      <c r="B731">
        <v>3604</v>
      </c>
    </row>
    <row r="732" spans="1:2" x14ac:dyDescent="0.5">
      <c r="A732">
        <v>794.39300537109375</v>
      </c>
      <c r="B732">
        <v>3343</v>
      </c>
    </row>
    <row r="733" spans="1:2" x14ac:dyDescent="0.5">
      <c r="A733">
        <v>794.406005859375</v>
      </c>
      <c r="B733">
        <v>2200</v>
      </c>
    </row>
    <row r="734" spans="1:2" x14ac:dyDescent="0.5">
      <c r="A734">
        <v>794.41802978515625</v>
      </c>
      <c r="B734">
        <v>1109</v>
      </c>
    </row>
    <row r="735" spans="1:2" x14ac:dyDescent="0.5">
      <c r="A735">
        <v>794.42999267578125</v>
      </c>
      <c r="B735">
        <v>488.79998779296875</v>
      </c>
    </row>
    <row r="736" spans="1:2" x14ac:dyDescent="0.5">
      <c r="A736">
        <v>794.4429931640625</v>
      </c>
      <c r="B736">
        <v>213</v>
      </c>
    </row>
    <row r="737" spans="1:2" x14ac:dyDescent="0.5">
      <c r="A737">
        <v>794.45501708984375</v>
      </c>
      <c r="B737">
        <v>65.25</v>
      </c>
    </row>
    <row r="738" spans="1:2" x14ac:dyDescent="0.5">
      <c r="A738">
        <v>794.46697998046875</v>
      </c>
      <c r="B738">
        <v>46.25</v>
      </c>
    </row>
    <row r="739" spans="1:2" x14ac:dyDescent="0.5">
      <c r="A739">
        <v>794.47900390625</v>
      </c>
      <c r="B739">
        <v>81.25</v>
      </c>
    </row>
    <row r="740" spans="1:2" x14ac:dyDescent="0.5">
      <c r="A740">
        <v>794.49200439453125</v>
      </c>
      <c r="B740">
        <v>68</v>
      </c>
    </row>
    <row r="741" spans="1:2" x14ac:dyDescent="0.5">
      <c r="A741">
        <v>794.5040283203125</v>
      </c>
      <c r="B741">
        <v>36</v>
      </c>
    </row>
    <row r="742" spans="1:2" x14ac:dyDescent="0.5">
      <c r="A742">
        <v>794.5159912109375</v>
      </c>
      <c r="B742">
        <v>21.75</v>
      </c>
    </row>
    <row r="743" spans="1:2" x14ac:dyDescent="0.5">
      <c r="A743">
        <v>794.52899169921875</v>
      </c>
      <c r="B743">
        <v>15.5</v>
      </c>
    </row>
    <row r="744" spans="1:2" x14ac:dyDescent="0.5">
      <c r="A744">
        <v>794.541015625</v>
      </c>
      <c r="B744">
        <v>27</v>
      </c>
    </row>
    <row r="745" spans="1:2" x14ac:dyDescent="0.5">
      <c r="A745">
        <v>794.552978515625</v>
      </c>
      <c r="B745">
        <v>46.75</v>
      </c>
    </row>
    <row r="746" spans="1:2" x14ac:dyDescent="0.5">
      <c r="A746">
        <v>794.56597900390625</v>
      </c>
      <c r="B746">
        <v>47.75</v>
      </c>
    </row>
    <row r="747" spans="1:2" x14ac:dyDescent="0.5">
      <c r="A747">
        <v>794.5780029296875</v>
      </c>
      <c r="B747">
        <v>50.25</v>
      </c>
    </row>
    <row r="748" spans="1:2" x14ac:dyDescent="0.5">
      <c r="A748">
        <v>794.59002685546875</v>
      </c>
      <c r="B748">
        <v>56.25</v>
      </c>
    </row>
    <row r="749" spans="1:2" x14ac:dyDescent="0.5">
      <c r="A749">
        <v>794.60198974609375</v>
      </c>
      <c r="B749">
        <v>83</v>
      </c>
    </row>
    <row r="750" spans="1:2" x14ac:dyDescent="0.5">
      <c r="A750">
        <v>794.614990234375</v>
      </c>
      <c r="B750">
        <v>105.5</v>
      </c>
    </row>
    <row r="751" spans="1:2" x14ac:dyDescent="0.5">
      <c r="A751">
        <v>794.62701416015625</v>
      </c>
      <c r="B751">
        <v>64.5</v>
      </c>
    </row>
    <row r="752" spans="1:2" x14ac:dyDescent="0.5">
      <c r="A752">
        <v>794.63897705078125</v>
      </c>
      <c r="B752">
        <v>21.5</v>
      </c>
    </row>
    <row r="753" spans="1:2" x14ac:dyDescent="0.5">
      <c r="A753">
        <v>794.6519775390625</v>
      </c>
      <c r="B753">
        <v>14.75</v>
      </c>
    </row>
    <row r="754" spans="1:2" x14ac:dyDescent="0.5">
      <c r="A754">
        <v>794.66400146484375</v>
      </c>
      <c r="B754">
        <v>49.25</v>
      </c>
    </row>
    <row r="755" spans="1:2" x14ac:dyDescent="0.5">
      <c r="A755">
        <v>794.676025390625</v>
      </c>
      <c r="B755">
        <v>108.69999694824219</v>
      </c>
    </row>
    <row r="756" spans="1:2" x14ac:dyDescent="0.5">
      <c r="A756">
        <v>794.68902587890625</v>
      </c>
      <c r="B756">
        <v>108.5</v>
      </c>
    </row>
    <row r="757" spans="1:2" x14ac:dyDescent="0.5">
      <c r="A757">
        <v>794.70098876953125</v>
      </c>
      <c r="B757">
        <v>63</v>
      </c>
    </row>
    <row r="758" spans="1:2" x14ac:dyDescent="0.5">
      <c r="A758">
        <v>794.7130126953125</v>
      </c>
      <c r="B758">
        <v>46.25</v>
      </c>
    </row>
    <row r="759" spans="1:2" x14ac:dyDescent="0.5">
      <c r="A759">
        <v>794.72601318359375</v>
      </c>
      <c r="B759">
        <v>75.75</v>
      </c>
    </row>
    <row r="760" spans="1:2" x14ac:dyDescent="0.5">
      <c r="A760">
        <v>794.73797607421875</v>
      </c>
      <c r="B760">
        <v>138.30000305175781</v>
      </c>
    </row>
    <row r="761" spans="1:2" x14ac:dyDescent="0.5">
      <c r="A761">
        <v>794.75</v>
      </c>
      <c r="B761">
        <v>152.30000305175781</v>
      </c>
    </row>
    <row r="762" spans="1:2" x14ac:dyDescent="0.5">
      <c r="A762">
        <v>794.76202392578125</v>
      </c>
      <c r="B762">
        <v>113.30000305175781</v>
      </c>
    </row>
    <row r="763" spans="1:2" x14ac:dyDescent="0.5">
      <c r="A763">
        <v>794.7750244140625</v>
      </c>
      <c r="B763">
        <v>117.80000305175781</v>
      </c>
    </row>
    <row r="764" spans="1:2" x14ac:dyDescent="0.5">
      <c r="A764">
        <v>794.7869873046875</v>
      </c>
      <c r="B764">
        <v>128</v>
      </c>
    </row>
    <row r="765" spans="1:2" x14ac:dyDescent="0.5">
      <c r="A765">
        <v>794.79901123046875</v>
      </c>
      <c r="B765">
        <v>116</v>
      </c>
    </row>
    <row r="766" spans="1:2" x14ac:dyDescent="0.5">
      <c r="A766">
        <v>794.81201171875</v>
      </c>
      <c r="B766">
        <v>121.5</v>
      </c>
    </row>
    <row r="767" spans="1:2" x14ac:dyDescent="0.5">
      <c r="A767">
        <v>794.823974609375</v>
      </c>
      <c r="B767">
        <v>124.19999694824219</v>
      </c>
    </row>
    <row r="768" spans="1:2" x14ac:dyDescent="0.5">
      <c r="A768">
        <v>794.83599853515625</v>
      </c>
      <c r="B768">
        <v>145.19999694824219</v>
      </c>
    </row>
    <row r="769" spans="1:2" x14ac:dyDescent="0.5">
      <c r="A769">
        <v>794.8489990234375</v>
      </c>
      <c r="B769">
        <v>260</v>
      </c>
    </row>
    <row r="770" spans="1:2" x14ac:dyDescent="0.5">
      <c r="A770">
        <v>794.86102294921875</v>
      </c>
      <c r="B770">
        <v>526.29998779296875</v>
      </c>
    </row>
    <row r="771" spans="1:2" x14ac:dyDescent="0.5">
      <c r="A771">
        <v>794.87298583984375</v>
      </c>
      <c r="B771">
        <v>963.70001220703125</v>
      </c>
    </row>
    <row r="772" spans="1:2" x14ac:dyDescent="0.5">
      <c r="A772">
        <v>794.885986328125</v>
      </c>
      <c r="B772">
        <v>1208</v>
      </c>
    </row>
    <row r="773" spans="1:2" x14ac:dyDescent="0.5">
      <c r="A773">
        <v>794.89801025390625</v>
      </c>
      <c r="B773">
        <v>982.5</v>
      </c>
    </row>
    <row r="774" spans="1:2" x14ac:dyDescent="0.5">
      <c r="A774">
        <v>794.90997314453125</v>
      </c>
      <c r="B774">
        <v>721.79998779296875</v>
      </c>
    </row>
    <row r="775" spans="1:2" x14ac:dyDescent="0.5">
      <c r="A775">
        <v>794.9219970703125</v>
      </c>
      <c r="B775">
        <v>517.5</v>
      </c>
    </row>
    <row r="776" spans="1:2" x14ac:dyDescent="0.5">
      <c r="A776">
        <v>794.93499755859375</v>
      </c>
      <c r="B776">
        <v>211.80000305175781</v>
      </c>
    </row>
    <row r="777" spans="1:2" x14ac:dyDescent="0.5">
      <c r="A777">
        <v>794.947021484375</v>
      </c>
      <c r="B777">
        <v>35.75</v>
      </c>
    </row>
    <row r="778" spans="1:2" x14ac:dyDescent="0.5">
      <c r="A778">
        <v>794.958984375</v>
      </c>
      <c r="B778">
        <v>34.25</v>
      </c>
    </row>
    <row r="779" spans="1:2" x14ac:dyDescent="0.5">
      <c r="A779">
        <v>794.97198486328125</v>
      </c>
      <c r="B779">
        <v>67.25</v>
      </c>
    </row>
    <row r="780" spans="1:2" x14ac:dyDescent="0.5">
      <c r="A780">
        <v>794.9840087890625</v>
      </c>
      <c r="B780">
        <v>80.5</v>
      </c>
    </row>
    <row r="781" spans="1:2" x14ac:dyDescent="0.5">
      <c r="A781">
        <v>794.9959716796875</v>
      </c>
      <c r="B781">
        <v>83.25</v>
      </c>
    </row>
    <row r="782" spans="1:2" x14ac:dyDescent="0.5">
      <c r="A782">
        <v>795.00897216796875</v>
      </c>
      <c r="B782">
        <v>62</v>
      </c>
    </row>
    <row r="783" spans="1:2" x14ac:dyDescent="0.5">
      <c r="A783">
        <v>795.02099609375</v>
      </c>
      <c r="B783">
        <v>37</v>
      </c>
    </row>
    <row r="784" spans="1:2" x14ac:dyDescent="0.5">
      <c r="A784">
        <v>795.03302001953125</v>
      </c>
      <c r="B784">
        <v>43.5</v>
      </c>
    </row>
    <row r="785" spans="1:2" x14ac:dyDescent="0.5">
      <c r="A785">
        <v>795.0460205078125</v>
      </c>
      <c r="B785">
        <v>39.25</v>
      </c>
    </row>
    <row r="786" spans="1:2" x14ac:dyDescent="0.5">
      <c r="A786">
        <v>795.0579833984375</v>
      </c>
      <c r="B786">
        <v>15.75</v>
      </c>
    </row>
    <row r="787" spans="1:2" x14ac:dyDescent="0.5">
      <c r="A787">
        <v>795.07000732421875</v>
      </c>
      <c r="B787">
        <v>8</v>
      </c>
    </row>
    <row r="788" spans="1:2" x14ac:dyDescent="0.5">
      <c r="A788">
        <v>795.08197021484375</v>
      </c>
      <c r="B788">
        <v>21.25</v>
      </c>
    </row>
    <row r="789" spans="1:2" x14ac:dyDescent="0.5">
      <c r="A789">
        <v>795.094970703125</v>
      </c>
      <c r="B789">
        <v>40</v>
      </c>
    </row>
    <row r="790" spans="1:2" x14ac:dyDescent="0.5">
      <c r="A790">
        <v>795.10699462890625</v>
      </c>
      <c r="B790">
        <v>50.75</v>
      </c>
    </row>
    <row r="791" spans="1:2" x14ac:dyDescent="0.5">
      <c r="A791">
        <v>795.1190185546875</v>
      </c>
      <c r="B791">
        <v>52.25</v>
      </c>
    </row>
    <row r="792" spans="1:2" x14ac:dyDescent="0.5">
      <c r="A792">
        <v>795.13201904296875</v>
      </c>
      <c r="B792">
        <v>48.25</v>
      </c>
    </row>
    <row r="793" spans="1:2" x14ac:dyDescent="0.5">
      <c r="A793">
        <v>795.14398193359375</v>
      </c>
      <c r="B793">
        <v>54.25</v>
      </c>
    </row>
    <row r="794" spans="1:2" x14ac:dyDescent="0.5">
      <c r="A794">
        <v>795.156005859375</v>
      </c>
      <c r="B794">
        <v>55</v>
      </c>
    </row>
    <row r="795" spans="1:2" x14ac:dyDescent="0.5">
      <c r="A795">
        <v>795.16900634765625</v>
      </c>
      <c r="B795">
        <v>26.5</v>
      </c>
    </row>
    <row r="796" spans="1:2" x14ac:dyDescent="0.5">
      <c r="A796">
        <v>795.1810302734375</v>
      </c>
      <c r="B796">
        <v>14</v>
      </c>
    </row>
    <row r="797" spans="1:2" x14ac:dyDescent="0.5">
      <c r="A797">
        <v>795.1929931640625</v>
      </c>
      <c r="B797">
        <v>54.5</v>
      </c>
    </row>
    <row r="798" spans="1:2" x14ac:dyDescent="0.5">
      <c r="A798">
        <v>795.20599365234375</v>
      </c>
      <c r="B798">
        <v>103</v>
      </c>
    </row>
    <row r="799" spans="1:2" x14ac:dyDescent="0.5">
      <c r="A799">
        <v>795.218017578125</v>
      </c>
      <c r="B799">
        <v>90.5</v>
      </c>
    </row>
    <row r="800" spans="1:2" x14ac:dyDescent="0.5">
      <c r="A800">
        <v>795.22998046875</v>
      </c>
      <c r="B800">
        <v>52.25</v>
      </c>
    </row>
    <row r="801" spans="1:2" x14ac:dyDescent="0.5">
      <c r="A801">
        <v>795.24298095703125</v>
      </c>
      <c r="B801">
        <v>49.25</v>
      </c>
    </row>
    <row r="802" spans="1:2" x14ac:dyDescent="0.5">
      <c r="A802">
        <v>795.2550048828125</v>
      </c>
      <c r="B802">
        <v>47</v>
      </c>
    </row>
    <row r="803" spans="1:2" x14ac:dyDescent="0.5">
      <c r="A803">
        <v>795.26702880859375</v>
      </c>
      <c r="B803">
        <v>34.5</v>
      </c>
    </row>
    <row r="804" spans="1:2" x14ac:dyDescent="0.5">
      <c r="A804">
        <v>795.27899169921875</v>
      </c>
      <c r="B804">
        <v>62.75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V803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91</v>
      </c>
      <c r="C1" s="2" t="s">
        <v>21</v>
      </c>
      <c r="D1">
        <f>D2 - (1/$G$6)</f>
        <v>785.84600830078125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5.3797152412925111E-4</v>
      </c>
      <c r="M1">
        <f>I$7*(L$1*J1) + $I$4</f>
        <v>9.5923944708007234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5.6808337487685769E-5</v>
      </c>
      <c r="O1">
        <f>I$10*(N$1*J1) + $I$4</f>
        <v>6.6542500918341991</v>
      </c>
      <c r="P1">
        <f>IF(ISNUMBER(D1),SUM(M1,O1,V1)-(2*$I$4),"")</f>
        <v>16.310213240410327</v>
      </c>
      <c r="Q1">
        <f>IF(ISNUMBER(P1),P1-E1,"")</f>
        <v>16.310213240410327</v>
      </c>
      <c r="R1">
        <f>IF(ISNUMBER(P1),Q1*Q1,"")</f>
        <v>266.02305594765636</v>
      </c>
      <c r="S1">
        <f>IF(ISNUMBER(P1),((IF(P1&gt;E1,I$5*(P1-E1),P1-E1)))^2,"")</f>
        <v>266.02305594765636</v>
      </c>
      <c r="T1">
        <f>IF(ISNUMBER(P1),(M1*D1),"")</f>
        <v>7538.1449049252333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2.4779056663469652E-7</v>
      </c>
      <c r="V1">
        <f>I$13*(U$1*J1)+$I$4</f>
        <v>6.356867777540233E-2</v>
      </c>
    </row>
    <row r="2" spans="1:22" ht="14.7" thickTop="1" x14ac:dyDescent="0.5">
      <c r="A2">
        <v>785.43597412109375</v>
      </c>
      <c r="B2">
        <v>94.5</v>
      </c>
      <c r="C2" s="2" t="s">
        <v>22</v>
      </c>
      <c r="D2">
        <f>D3 - (1/$G$6)</f>
        <v>786.34600830078125</v>
      </c>
      <c r="E2">
        <v>0</v>
      </c>
      <c r="F2" s="3" t="s">
        <v>25</v>
      </c>
      <c r="G2" s="4">
        <v>5.47296142578125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6.037204692047618E-3</v>
      </c>
      <c r="M2">
        <f>I$7*((L$1*J2)+(L$2*J1)) + $I$4</f>
        <v>115.35439694255605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9.4115704848040359E-4</v>
      </c>
      <c r="O2">
        <f>I$10*((N$1*J2)+(N$2*J1)) + $I$4</f>
        <v>115.58885346237021</v>
      </c>
      <c r="P2">
        <f t="shared" ref="P2:P48" si="3">IF(ISNUMBER(D2),SUM(M2,O2,V2)-(2*$I$4),"")</f>
        <v>232.76218740193445</v>
      </c>
      <c r="Q2">
        <f t="shared" ref="Q2:Q48" si="4">IF(ISNUMBER(P2),P2-E2,"")</f>
        <v>232.76218740193445</v>
      </c>
      <c r="R2">
        <f t="shared" ref="R2:R48" si="5">IF(ISNUMBER(P2),Q2*Q2,"")</f>
        <v>54178.235884133253</v>
      </c>
      <c r="S2">
        <f t="shared" ref="S2:S48" si="6">IF(ISNUMBER(P2),((IF(P2&gt;E2,I$5*(P2-E2),P2-E2)))^2,"")</f>
        <v>54178.235884133253</v>
      </c>
      <c r="T2">
        <f t="shared" ref="T2:T48" si="7">IF(ISNUMBER(P2),(M2*D2),"")</f>
        <v>90708.469575722789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6.8911260440353484E-6</v>
      </c>
      <c r="V2">
        <f>I$13*((U$1*J2)+(U$2*J1))+$I$4</f>
        <v>1.8189369970081835</v>
      </c>
    </row>
    <row r="3" spans="1:22" x14ac:dyDescent="0.5">
      <c r="A3">
        <v>785.447998046875</v>
      </c>
      <c r="B3">
        <v>62.5</v>
      </c>
      <c r="D3">
        <f>D4 - (1/$G$6)</f>
        <v>786.84600830078125</v>
      </c>
      <c r="E3">
        <v>0</v>
      </c>
      <c r="F3" s="7" t="s">
        <v>19</v>
      </c>
      <c r="G3" s="8">
        <f>IF(ISBLANK(G2),"",$G$2*$G$6)</f>
        <v>10.9459228515625</v>
      </c>
      <c r="H3" s="21" t="s">
        <v>432</v>
      </c>
      <c r="I3" s="21">
        <v>10.013848503878656</v>
      </c>
      <c r="J3">
        <f>'hidden params'!J3</f>
        <v>0.37217999724675188</v>
      </c>
      <c r="K3">
        <f t="shared" si="0"/>
        <v>2</v>
      </c>
      <c r="L3">
        <f t="shared" si="1"/>
        <v>3.0492410353579517E-2</v>
      </c>
      <c r="M3">
        <f>I$7*((L$1*J3)+(L$2*J2)+(L$3*J1)) + $I$4</f>
        <v>633.75921481354749</v>
      </c>
      <c r="N3">
        <f t="shared" si="2"/>
        <v>7.0176444456939921E-3</v>
      </c>
      <c r="O3">
        <f>I$10*((N$1*J3)+(N$2*J2)+(N$3*J1)) + $I$4</f>
        <v>913.06297047628971</v>
      </c>
      <c r="P3">
        <f t="shared" si="3"/>
        <v>1571.061315398259</v>
      </c>
      <c r="Q3">
        <f t="shared" si="4"/>
        <v>1571.061315398259</v>
      </c>
      <c r="R3">
        <f t="shared" si="5"/>
        <v>2468233.656740908</v>
      </c>
      <c r="S3">
        <f t="shared" si="6"/>
        <v>2468233.656740908</v>
      </c>
      <c r="T3">
        <f t="shared" si="7"/>
        <v>498670.9083998772</v>
      </c>
      <c r="U3">
        <f t="shared" si="8"/>
        <v>8.8855204466542793E-5</v>
      </c>
      <c r="V3">
        <f>I$13*((U$1*J3)+(U$2*J2)+(U$3*J1))+$I$4</f>
        <v>24.239130108421591</v>
      </c>
    </row>
    <row r="4" spans="1:22" x14ac:dyDescent="0.5">
      <c r="A4">
        <v>785.46099853515625</v>
      </c>
      <c r="B4">
        <v>24</v>
      </c>
      <c r="D4">
        <v>787.34600830078125</v>
      </c>
      <c r="E4">
        <v>7438</v>
      </c>
      <c r="F4" s="5" t="s">
        <v>26</v>
      </c>
      <c r="G4" s="6">
        <v>790.3717041015625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9.1282436765022484E-2</v>
      </c>
      <c r="M4">
        <f>I$7*((L$1*J4)+(L$2*J3)+(L$3*J2)+(L$4*J1)) + $I$4</f>
        <v>2105.7356757796683</v>
      </c>
      <c r="N4">
        <f t="shared" si="2"/>
        <v>3.1014175247161546E-2</v>
      </c>
      <c r="O4">
        <f>I$10*((N$1*J4)+(N$2*J3)+(N$3*J2)+(N$4*J1)) + $I$4</f>
        <v>4335.1608253560962</v>
      </c>
      <c r="P4">
        <f t="shared" si="3"/>
        <v>6640.4621651798161</v>
      </c>
      <c r="Q4">
        <f t="shared" si="4"/>
        <v>-797.53783482018389</v>
      </c>
      <c r="R4">
        <f t="shared" si="5"/>
        <v>636066.59796966694</v>
      </c>
      <c r="S4">
        <f t="shared" si="6"/>
        <v>636066.59796966694</v>
      </c>
      <c r="T4">
        <f t="shared" si="7"/>
        <v>1657942.5788616699</v>
      </c>
      <c r="U4">
        <f t="shared" si="8"/>
        <v>7.0392014293886866E-4</v>
      </c>
      <c r="V4">
        <f>I$13*((U$1*J4)+(U$2*J3)+(U$3*J2)+(U$4*J1))+$I$4</f>
        <v>199.56566404405152</v>
      </c>
    </row>
    <row r="5" spans="1:22" ht="14.7" thickBot="1" x14ac:dyDescent="0.55000000000000004">
      <c r="A5">
        <v>785.4730224609375</v>
      </c>
      <c r="B5">
        <v>28.75</v>
      </c>
      <c r="D5">
        <v>787.8480224609375</v>
      </c>
      <c r="E5">
        <v>19900</v>
      </c>
      <c r="F5" s="9" t="s">
        <v>27</v>
      </c>
      <c r="G5" s="10">
        <f>($G$4-1.00794)*$G$6</f>
        <v>1578.7275282031251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0.17937388337999643</v>
      </c>
      <c r="M5">
        <f>I$7*((L$1*J5)+(L$2*J4)+(L$3*J3)+(L$4*J2)+(L$5*J1)) + $I$4</f>
        <v>4722.335532131995</v>
      </c>
      <c r="N5">
        <f t="shared" si="2"/>
        <v>8.9971638344489985E-2</v>
      </c>
      <c r="O5">
        <f>I$10*((N$1*J5)+(N$2*J4)+(N$3*J3)+(N$4*J2)+(N$5*J1)) + $I$4</f>
        <v>13777.71050883948</v>
      </c>
      <c r="P5">
        <f t="shared" si="3"/>
        <v>19635.520541640097</v>
      </c>
      <c r="Q5">
        <f t="shared" si="4"/>
        <v>-264.47945835990322</v>
      </c>
      <c r="R5">
        <f t="shared" si="5"/>
        <v>69949.383894347775</v>
      </c>
      <c r="S5">
        <f t="shared" si="6"/>
        <v>69949.383894347775</v>
      </c>
      <c r="T5">
        <f t="shared" si="7"/>
        <v>3720482.7103872113</v>
      </c>
      <c r="U5">
        <f t="shared" si="8"/>
        <v>3.8265670141056844E-3</v>
      </c>
      <c r="V5">
        <f>I$13*((U$1*J5)+(U$2*J4)+(U$3*J3)+(U$4*J2)+(U$5*J1))+$I$4</f>
        <v>1135.4745006686217</v>
      </c>
    </row>
    <row r="6" spans="1:22" ht="14.7" thickTop="1" x14ac:dyDescent="0.5">
      <c r="A6">
        <v>785.4849853515625</v>
      </c>
      <c r="B6">
        <v>40.75</v>
      </c>
      <c r="D6">
        <v>788.35101318359375</v>
      </c>
      <c r="E6">
        <v>42960</v>
      </c>
      <c r="F6" t="s">
        <v>28</v>
      </c>
      <c r="G6">
        <v>2</v>
      </c>
      <c r="H6" t="s">
        <v>434</v>
      </c>
      <c r="I6">
        <f>SUM(S1:S30)</f>
        <v>13330521.148557076</v>
      </c>
      <c r="J6">
        <f>'hidden params'!J6</f>
        <v>8.0089009138998458E-3</v>
      </c>
      <c r="K6">
        <f t="shared" si="0"/>
        <v>5</v>
      </c>
      <c r="L6">
        <f t="shared" si="1"/>
        <v>0.24177828104241869</v>
      </c>
      <c r="M6">
        <f>I$7*((L$1*J6)+(L$2*J5)+(L$3*J4)+(L$4*J3)+(L$5*J2)+(L$6*J1)) + $I$4</f>
        <v>7558.93873296932</v>
      </c>
      <c r="N6">
        <f t="shared" si="2"/>
        <v>0.17903465783572015</v>
      </c>
      <c r="O6">
        <f>I$10*((N$1*J6)+(N$2*J5)+(N$3*J4)+(N$4*J3)+(N$5*J2)+(N$6*J1)) + $I$4</f>
        <v>30898.27593859952</v>
      </c>
      <c r="P6">
        <f t="shared" si="3"/>
        <v>43188.270733783182</v>
      </c>
      <c r="Q6">
        <f t="shared" si="4"/>
        <v>228.27073378318164</v>
      </c>
      <c r="R6">
        <f t="shared" si="5"/>
        <v>52107.527901912181</v>
      </c>
      <c r="S6">
        <f t="shared" si="6"/>
        <v>52107.527901912181</v>
      </c>
      <c r="T6">
        <f t="shared" si="7"/>
        <v>5959097.0087290742</v>
      </c>
      <c r="U6">
        <f t="shared" si="8"/>
        <v>1.5093769659648579E-2</v>
      </c>
      <c r="V6">
        <f>I$13*((U$1*J6)+(U$2*J5)+(U$3*J4)+(U$4*J3)+(U$5*J2)+(U$6*J1))+$I$4</f>
        <v>4731.0560622143385</v>
      </c>
    </row>
    <row r="7" spans="1:22" x14ac:dyDescent="0.5">
      <c r="A7">
        <v>785.49700927734375</v>
      </c>
      <c r="B7">
        <v>22.5</v>
      </c>
      <c r="D7">
        <v>788.85400390625</v>
      </c>
      <c r="E7">
        <v>73500</v>
      </c>
      <c r="F7" t="s">
        <v>29</v>
      </c>
      <c r="G7" s="11">
        <v>0.10000000149011612</v>
      </c>
      <c r="H7" s="21" t="s">
        <v>435</v>
      </c>
      <c r="I7" s="21">
        <v>17830.673261613174</v>
      </c>
      <c r="J7">
        <f>'hidden params'!J7</f>
        <v>1.6289556013377802E-3</v>
      </c>
      <c r="K7">
        <f t="shared" si="0"/>
        <v>6</v>
      </c>
      <c r="L7">
        <f t="shared" si="1"/>
        <v>0.22641898460214216</v>
      </c>
      <c r="M7">
        <f>I$7*((L$1*J7)+(L$2*J6)+(L$3*J5)+(L$4*J4)+(L$5*J3)+(L$6*J2)+(L$7*J1)) + $I$4</f>
        <v>8916.2785363127932</v>
      </c>
      <c r="N7">
        <f t="shared" si="2"/>
        <v>0.24751759134246235</v>
      </c>
      <c r="O7">
        <f>I$10*((N$1*J7)+(N$2*J6)+(N$3*J5)+(N$4*J4)+(N$5*J3)+(N$6*J2)+(N$7*J1)) + $I$4</f>
        <v>50252.22687050177</v>
      </c>
      <c r="P7">
        <f t="shared" si="3"/>
        <v>74091.7167453328</v>
      </c>
      <c r="Q7">
        <f t="shared" si="4"/>
        <v>591.7167453328002</v>
      </c>
      <c r="R7">
        <f t="shared" si="5"/>
        <v>350128.70670724194</v>
      </c>
      <c r="S7">
        <f t="shared" si="6"/>
        <v>350128.70670724194</v>
      </c>
      <c r="T7">
        <f t="shared" si="7"/>
        <v>7033642.0233137049</v>
      </c>
      <c r="U7">
        <f t="shared" si="8"/>
        <v>4.4527504924201537E-2</v>
      </c>
      <c r="V7">
        <f>I$13*((U$1*J7)+(U$2*J6)+(U$3*J5)+(U$4*J4)+(U$5*J3)+(U$6*J2)+(U$7*J1))+$I$4</f>
        <v>14923.211338518233</v>
      </c>
    </row>
    <row r="8" spans="1:22" x14ac:dyDescent="0.5">
      <c r="A8">
        <v>785.510009765625</v>
      </c>
      <c r="B8">
        <v>3.5</v>
      </c>
      <c r="D8">
        <v>789.35601806640625</v>
      </c>
      <c r="E8">
        <v>105600</v>
      </c>
      <c r="F8" t="s">
        <v>30</v>
      </c>
      <c r="G8" s="11">
        <v>1.9999999552965164E-2</v>
      </c>
      <c r="H8" s="21" t="s">
        <v>436</v>
      </c>
      <c r="I8" s="21">
        <v>0.5284496802921107</v>
      </c>
      <c r="J8">
        <f>'hidden params'!J8</f>
        <v>2.9654445356787595E-4</v>
      </c>
      <c r="K8">
        <f t="shared" si="0"/>
        <v>7</v>
      </c>
      <c r="L8">
        <f t="shared" si="1"/>
        <v>0.14549610626910262</v>
      </c>
      <c r="M8">
        <f>I$7*((L$1*J8)+(L$2*J7)+(L$3*J6)+(L$4*J5)+(L$5*J4)+(L$6*J3)+(L$7*J2)+(L$8*J1)) + $I$4</f>
        <v>7906.6967697217679</v>
      </c>
      <c r="N8">
        <f t="shared" si="2"/>
        <v>0.23481076822809183</v>
      </c>
      <c r="O8">
        <f>I$10*((N$1*J8)+(N$2*J7)+(N$3*J6)+(N$4*J5)+(N$5*J4)+(N$6*J3)+(N$7*J2)+(N$8*J1)) + $I$4</f>
        <v>60065.79075882132</v>
      </c>
      <c r="P8">
        <f t="shared" si="3"/>
        <v>104307.05964144891</v>
      </c>
      <c r="Q8">
        <f t="shared" si="4"/>
        <v>-1292.9403585510881</v>
      </c>
      <c r="R8">
        <f t="shared" si="5"/>
        <v>1671694.7707702164</v>
      </c>
      <c r="S8">
        <f t="shared" si="6"/>
        <v>1671694.7707702164</v>
      </c>
      <c r="T8">
        <f t="shared" si="7"/>
        <v>6241198.6782060917</v>
      </c>
      <c r="U8">
        <f t="shared" si="8"/>
        <v>9.9731211169506381E-2</v>
      </c>
      <c r="V8">
        <f>I$13*((U$1*J8)+(U$2*J7)+(U$3*J6)+(U$4*J5)+(U$5*J4)+(U$6*J3)+(U$7*J2)+(U$8*J1))+$I$4</f>
        <v>36334.572112905822</v>
      </c>
    </row>
    <row r="9" spans="1:22" x14ac:dyDescent="0.5">
      <c r="A9">
        <v>785.52197265625</v>
      </c>
      <c r="B9">
        <v>0</v>
      </c>
      <c r="D9">
        <v>789.8590087890625</v>
      </c>
      <c r="E9">
        <v>126100</v>
      </c>
      <c r="F9" t="s">
        <v>31</v>
      </c>
      <c r="G9">
        <v>6</v>
      </c>
      <c r="H9" t="s">
        <v>442</v>
      </c>
      <c r="I9">
        <f>I3*I8</f>
        <v>5.2918150403683066</v>
      </c>
      <c r="J9">
        <f>'hidden params'!J9</f>
        <v>4.9062092495307995E-5</v>
      </c>
      <c r="K9">
        <f t="shared" si="0"/>
        <v>8</v>
      </c>
      <c r="L9">
        <f t="shared" si="1"/>
        <v>6.1426871611981321E-2</v>
      </c>
      <c r="M9">
        <f>I$7*((L$1*J9)+(L$2*J8)+(L$3*J7)+(L$4*J6)+(L$5*J5)+(L$6*J4)+(L$7*J3)+(L$8*J2)+(L$9*J1)) + $I$4</f>
        <v>5350.465303156966</v>
      </c>
      <c r="N9">
        <f t="shared" si="2"/>
        <v>0.14635192627963972</v>
      </c>
      <c r="O9">
        <f>I$10*((N$1*J9)+(N$2*J8)+(N$3*J7)+(N$4*J6)+(N$5*J5)+(N$6*J4)+(N$7*J3)+(N$8*J2)+(N$9*J1)) + $I$4</f>
        <v>53072.086492934803</v>
      </c>
      <c r="P9">
        <f t="shared" si="3"/>
        <v>127429.52648974175</v>
      </c>
      <c r="Q9">
        <f t="shared" si="4"/>
        <v>1329.526489741751</v>
      </c>
      <c r="R9">
        <f t="shared" si="5"/>
        <v>1767640.6869250224</v>
      </c>
      <c r="S9">
        <f t="shared" si="6"/>
        <v>1767640.6869250224</v>
      </c>
      <c r="T9">
        <f t="shared" si="7"/>
        <v>4226113.2209118316</v>
      </c>
      <c r="U9">
        <f t="shared" si="8"/>
        <v>0.17024589701233678</v>
      </c>
      <c r="V9">
        <f>I$13*((U$1*J9)+(U$2*J8)+(U$3*J7)+(U$4*J6)+(U$5*J5)+(U$6*J4)+(U$7*J3)+(U$8*J2)+(U$9*J1))+$I$4</f>
        <v>69006.974693649987</v>
      </c>
    </row>
    <row r="10" spans="1:22" x14ac:dyDescent="0.5">
      <c r="A10">
        <v>785.53399658203125</v>
      </c>
      <c r="B10">
        <v>0</v>
      </c>
      <c r="D10">
        <v>790.36199951171875</v>
      </c>
      <c r="E10">
        <v>141100</v>
      </c>
      <c r="F10" s="2" t="s">
        <v>22</v>
      </c>
      <c r="G10">
        <v>787.61480712890625</v>
      </c>
      <c r="H10" s="22" t="s">
        <v>450</v>
      </c>
      <c r="I10" s="22">
        <v>117135.09646848278</v>
      </c>
      <c r="J10">
        <f>'hidden params'!J10</f>
        <v>7.4618768218493286E-6</v>
      </c>
      <c r="K10">
        <f t="shared" si="0"/>
        <v>9</v>
      </c>
      <c r="L10">
        <f t="shared" si="1"/>
        <v>1.5403459852264656E-2</v>
      </c>
      <c r="M10">
        <f>I$7*((L1*J$10)+(L2*J$9)+(L3*J$8)+(L4*J$7)+(L5*J$6)+(L6*J$5)+(L7*J$4)+(L8*J$3)+(L9*J$2)+(L10*J$1)) + $I$4</f>
        <v>2806.7552085377747</v>
      </c>
      <c r="N10">
        <f t="shared" si="2"/>
        <v>5.4179093308171569E-2</v>
      </c>
      <c r="O10">
        <f>I$10*((N1*J$10)+(N2*J$9)+(N3*J$8)+(N4*J$7)+(N5*J$6)+(N6*J$5)+(N7*J$4)+(N8*J$3)+(N9*J$2)+(N10*J$1)) + $I$4</f>
        <v>34828.602564712841</v>
      </c>
      <c r="P10">
        <f t="shared" si="3"/>
        <v>140290.81133057355</v>
      </c>
      <c r="Q10">
        <f t="shared" si="4"/>
        <v>-809.188669426454</v>
      </c>
      <c r="R10">
        <f t="shared" si="5"/>
        <v>654786.30272815505</v>
      </c>
      <c r="S10">
        <f t="shared" si="6"/>
        <v>654786.30272815505</v>
      </c>
      <c r="T10">
        <f t="shared" si="7"/>
        <v>2218352.6587598468</v>
      </c>
      <c r="U10">
        <f t="shared" si="8"/>
        <v>0.22007861296986014</v>
      </c>
      <c r="V10">
        <f>I$13*((U1*J$10)+(U2*J$9)+(U3*J$8)+(U4*J$7)+(U5*J$6)+(U6*J$5)+(U7*J$4)+(U8*J$3)+(U9*J$2)+(U10*J$1)) + $I$4</f>
        <v>102655.45355732294</v>
      </c>
    </row>
    <row r="11" spans="1:22" x14ac:dyDescent="0.5">
      <c r="A11">
        <v>785.55902099609375</v>
      </c>
      <c r="B11">
        <v>10.25</v>
      </c>
      <c r="D11">
        <v>790.86602783203125</v>
      </c>
      <c r="E11">
        <v>137600</v>
      </c>
      <c r="F11" s="2" t="s">
        <v>32</v>
      </c>
      <c r="G11">
        <v>793.0877685546875</v>
      </c>
      <c r="H11" s="22" t="s">
        <v>451</v>
      </c>
      <c r="I11" s="22">
        <v>0.62327161372737772</v>
      </c>
      <c r="J11">
        <f>'hidden params'!J11</f>
        <v>1.052564504578221E-6</v>
      </c>
      <c r="K11">
        <f t="shared" si="0"/>
        <v>10</v>
      </c>
      <c r="L11">
        <f t="shared" si="1"/>
        <v>1.7501164279013031E-3</v>
      </c>
      <c r="M11">
        <f>I$7*((L1*J$11)+(L2*J$10)+(L3*J$9)+(L4*J$8)+(L5*J$7)+(L6*J$6)+(L7*J$5)+(L8*J$4)+(L9*J$3)+(L10*J$2)+(L11*J$1)) + $I$4</f>
        <v>1166.3830659353118</v>
      </c>
      <c r="N11">
        <f t="shared" si="2"/>
        <v>9.0876961949109721E-3</v>
      </c>
      <c r="O11">
        <f>I$10*((N1*J$11)+(N2*J$10)+(N3*J$9)+(N4*J$8)+(N5*J$10)+(N6*J$6)+(N7*J$5)+(N8*J$4)+(N9*J$3)+(N10*J$2)+(N11*J$1)) + $I$4</f>
        <v>17183.422700959691</v>
      </c>
      <c r="P11">
        <f t="shared" si="3"/>
        <v>137891.35420349764</v>
      </c>
      <c r="Q11">
        <f t="shared" si="4"/>
        <v>291.35420349764172</v>
      </c>
      <c r="R11">
        <f t="shared" si="5"/>
        <v>84887.271895745216</v>
      </c>
      <c r="S11">
        <f t="shared" si="6"/>
        <v>84887.271895745216</v>
      </c>
      <c r="T11">
        <f t="shared" si="7"/>
        <v>922452.74228680623</v>
      </c>
      <c r="U11">
        <f t="shared" si="8"/>
        <v>0.21154848893367009</v>
      </c>
      <c r="V11">
        <f>I$13*((U1*J$11)+(U2*J$10)+(U3*J$9)+(U4*J$8)+(U5*J$10)+(U6*J$6)+(U7*J$5)+(U8*J$4)+(U9*J$3)+(U10*J$2)+(U11*J$1)) + $I$4</f>
        <v>119541.54843660264</v>
      </c>
    </row>
    <row r="12" spans="1:22" x14ac:dyDescent="0.5">
      <c r="A12">
        <v>785.57098388671875</v>
      </c>
      <c r="B12">
        <v>41.5</v>
      </c>
      <c r="D12">
        <v>791.3690185546875</v>
      </c>
      <c r="E12">
        <v>115900</v>
      </c>
      <c r="F12" t="s">
        <v>33</v>
      </c>
      <c r="G12" t="s">
        <v>34</v>
      </c>
      <c r="H12" t="s">
        <v>455</v>
      </c>
      <c r="I12">
        <f>I11*I22</f>
        <v>6.2413475166384416</v>
      </c>
      <c r="J12">
        <f>'hidden params'!J12</f>
        <v>1.3868021752309093E-7</v>
      </c>
      <c r="K12">
        <f t="shared" si="0"/>
        <v>11</v>
      </c>
      <c r="L12">
        <f t="shared" si="1"/>
        <v>2.4691797642297072E-6</v>
      </c>
      <c r="M12">
        <f>I$7*((L1*J$12)+(L2*J$11)+(L3*J$10)+(L4*J$9)+(L5*J$8)+(L6*J$7)+(L7*J$6)+(L8*J$5)+(L9*J$4)+(L10*J$3)+(L11*J$2)+(L12*J$1)) + $I$4</f>
        <v>395.42688395498845</v>
      </c>
      <c r="N12">
        <f t="shared" si="2"/>
        <v>1.892835944875518E-5</v>
      </c>
      <c r="O12">
        <f>I$10*((N1*J$12)+(N2*J$11)+(N3*J$10)+(N4*J$9)+(N5*J$8)+(N6*J$10)+(N7*J$6)+(N8*J$5)+(N9*J$4)+(N10*J$3)+(N11*J$2)+(N12*J$1)) + $I$4</f>
        <v>6567.0193146104702</v>
      </c>
      <c r="P12">
        <f t="shared" si="3"/>
        <v>115513.65786778546</v>
      </c>
      <c r="Q12">
        <f t="shared" si="4"/>
        <v>-386.34213221454411</v>
      </c>
      <c r="R12">
        <f t="shared" si="5"/>
        <v>149260.24312408027</v>
      </c>
      <c r="S12">
        <f t="shared" si="6"/>
        <v>149260.24312408027</v>
      </c>
      <c r="T12">
        <f t="shared" si="7"/>
        <v>312928.58506559749</v>
      </c>
      <c r="U12">
        <f t="shared" si="8"/>
        <v>0.14597651722527341</v>
      </c>
      <c r="V12">
        <f>I$13*((U1*J$12)+(U2*J$11)+(U3*J$10)+(U4*J$9)+(U5*J$8)+(U6*J$10)+(U7*J$6)+(U8*J$5)+(U9*J$4)+(U10*J$3)+(U11*J$2)+(U12*J$1)) + $I$4</f>
        <v>108551.21166921999</v>
      </c>
    </row>
    <row r="13" spans="1:22" x14ac:dyDescent="0.5">
      <c r="A13">
        <v>785.5830078125</v>
      </c>
      <c r="B13">
        <v>58.25</v>
      </c>
      <c r="D13">
        <v>791.87298583984375</v>
      </c>
      <c r="E13">
        <v>78150</v>
      </c>
      <c r="F13">
        <v>14110</v>
      </c>
      <c r="H13" s="23" t="s">
        <v>511</v>
      </c>
      <c r="I13" s="23">
        <v>256541.96057075085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112.8939821234203</v>
      </c>
      <c r="N13">
        <f t="shared" si="2"/>
        <v>0</v>
      </c>
      <c r="O13">
        <f>I$10*((N1*J$13)+(N2*J$12)+(N3*J$11)+(N4*J$10)+(N5*J$9)+(N6*J$8)+(N7*J$10)+(N8*J$6)+(N9*J$5)+(N10*J$4)+(N11*J$3)+(N12*J$2)+(N13*J$1)) + $I$4</f>
        <v>2017.4053796580856</v>
      </c>
      <c r="P13">
        <f t="shared" si="3"/>
        <v>78631.668524487512</v>
      </c>
      <c r="Q13">
        <f t="shared" si="4"/>
        <v>481.6685244875116</v>
      </c>
      <c r="R13">
        <f t="shared" si="5"/>
        <v>232004.56748197656</v>
      </c>
      <c r="S13">
        <f t="shared" si="6"/>
        <v>232004.56748197656</v>
      </c>
      <c r="T13">
        <f t="shared" si="7"/>
        <v>89397.694707422779</v>
      </c>
      <c r="U13">
        <f t="shared" si="8"/>
        <v>6.7738366406922393E-2</v>
      </c>
      <c r="V13">
        <f>I$13*((U1*J$13)+(U2*J$12)+(U3*J$11)+(U4*J$10)+(U5*J$9)+(U6*J$8)+(U7*J$10)+(U8*J$6)+(U9*J$5)+(U10*J$4)+(U11*J$3)+(U12*J$2)+(U13*J$1)) + $I$4</f>
        <v>76501.369162706003</v>
      </c>
    </row>
    <row r="14" spans="1:22" x14ac:dyDescent="0.5">
      <c r="A14">
        <v>785.594970703125</v>
      </c>
      <c r="B14">
        <v>33.75</v>
      </c>
      <c r="D14">
        <v>792.37701416015625</v>
      </c>
      <c r="E14">
        <v>42200</v>
      </c>
      <c r="F14">
        <v>14110</v>
      </c>
      <c r="H14" s="23" t="s">
        <v>512</v>
      </c>
      <c r="I14" s="23">
        <v>0.66909183701368002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27.861984475227082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501.29962673772462</v>
      </c>
      <c r="P14">
        <f t="shared" si="3"/>
        <v>42318.777283697338</v>
      </c>
      <c r="Q14">
        <f t="shared" si="4"/>
        <v>118.77728369733813</v>
      </c>
      <c r="R14">
        <f t="shared" si="5"/>
        <v>14108.043122517947</v>
      </c>
      <c r="S14">
        <f t="shared" si="6"/>
        <v>14108.043122517947</v>
      </c>
      <c r="T14">
        <f t="shared" si="7"/>
        <v>22077.196067057062</v>
      </c>
      <c r="U14">
        <f t="shared" si="8"/>
        <v>1.8479266569975655E-2</v>
      </c>
      <c r="V14">
        <f>I$13*((U1*J$14)+(U2*J$13)+(U3*J$12)+(U4*J$11)+(U5*J$10)+(U6*J$9)+(U7*J$8)+(U8*J$10)+(U9*J$6)+(U10*J$5)+(U11*J$4)+(U12*J$3)+(U13*J$2)+(U14*J$1)) + $I$4</f>
        <v>41789.61567248439</v>
      </c>
    </row>
    <row r="15" spans="1:22" x14ac:dyDescent="0.5">
      <c r="A15">
        <v>785.60699462890625</v>
      </c>
      <c r="B15">
        <v>11.5</v>
      </c>
      <c r="D15">
        <v>792.8809814453125</v>
      </c>
      <c r="E15">
        <v>19260</v>
      </c>
      <c r="H15" t="s">
        <v>510</v>
      </c>
      <c r="I15">
        <f>I14*I23</f>
        <v>9.2026500084673462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6.069202660323997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97.707364887951627</v>
      </c>
      <c r="P15">
        <f t="shared" si="3"/>
        <v>17954.705167203269</v>
      </c>
      <c r="Q15">
        <f t="shared" si="4"/>
        <v>-1305.2948327967315</v>
      </c>
      <c r="R15">
        <f t="shared" si="5"/>
        <v>1703794.6005258472</v>
      </c>
      <c r="S15">
        <f t="shared" si="6"/>
        <v>1703794.6005258472</v>
      </c>
      <c r="T15">
        <f t="shared" si="7"/>
        <v>4812.1553619081924</v>
      </c>
      <c r="U15">
        <f t="shared" si="8"/>
        <v>2.012206814835397E-3</v>
      </c>
      <c r="V15">
        <f>I$13*((U1*J$15)+(U2*J$14)+(U3*J$13)+(U4*J$12)+(U5*J$11)+(U6*J$10)+(U7*J$9)+(U8*J$8)+(U9*J$10)+(U10*J$6)+(U11*J$5)+(U12*J$4)+(U13*J$3)+(U14*J$2)+(U15*J$1)) + $I$4</f>
        <v>17850.928599654992</v>
      </c>
    </row>
    <row r="16" spans="1:22" x14ac:dyDescent="0.5">
      <c r="A16">
        <v>785.6199951171875</v>
      </c>
      <c r="B16">
        <v>16.5</v>
      </c>
      <c r="D16">
        <v>793.385009765625</v>
      </c>
      <c r="E16">
        <v>6707</v>
      </c>
      <c r="F16">
        <v>14218272.416630257</v>
      </c>
      <c r="H16" t="s">
        <v>452</v>
      </c>
      <c r="I16">
        <f>I7/(I7+I10+I13)</f>
        <v>4.5543604587095957E-2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1.1860587253381445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15.322249891229173</v>
      </c>
      <c r="P16">
        <f t="shared" si="3"/>
        <v>6129.6660385486393</v>
      </c>
      <c r="Q16">
        <f t="shared" si="4"/>
        <v>-577.33396145136066</v>
      </c>
      <c r="R16">
        <f t="shared" si="5"/>
        <v>333314.50304512121</v>
      </c>
      <c r="S16">
        <f t="shared" si="6"/>
        <v>333314.50304512121</v>
      </c>
      <c r="T16">
        <f t="shared" si="7"/>
        <v>941.00121338500855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6113.1577299320725</v>
      </c>
    </row>
    <row r="17" spans="1:22" x14ac:dyDescent="0.5">
      <c r="A17">
        <v>785.63201904296875</v>
      </c>
      <c r="B17">
        <v>48.25</v>
      </c>
      <c r="D17">
        <f>D16 + (1/$G$6)</f>
        <v>793.885009765625</v>
      </c>
      <c r="E17">
        <v>0</v>
      </c>
      <c r="F17">
        <v>76117298.277429193</v>
      </c>
      <c r="H17" t="s">
        <v>453</v>
      </c>
      <c r="I17">
        <f>I10/(I10+I7+I13)</f>
        <v>0.29918974110287044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0.21063291225214706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2.9875698116180698</v>
      </c>
      <c r="P17">
        <f t="shared" si="3"/>
        <v>1712.4457336379196</v>
      </c>
      <c r="Q17">
        <f t="shared" si="4"/>
        <v>1712.4457336379196</v>
      </c>
      <c r="R17">
        <f t="shared" si="5"/>
        <v>2932470.3906547129</v>
      </c>
      <c r="S17">
        <f t="shared" si="6"/>
        <v>2932470.3906547129</v>
      </c>
      <c r="T17">
        <f t="shared" si="7"/>
        <v>167.21831160025781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1709.2475309140493</v>
      </c>
    </row>
    <row r="18" spans="1:22" x14ac:dyDescent="0.5">
      <c r="A18">
        <v>785.64398193359375</v>
      </c>
      <c r="B18">
        <v>88.25</v>
      </c>
      <c r="D18">
        <f>D17 + (1/$G$6)</f>
        <v>794.385009765625</v>
      </c>
      <c r="E18">
        <v>0</v>
      </c>
      <c r="F18">
        <v>13550559.600663437</v>
      </c>
      <c r="H18" t="s">
        <v>508</v>
      </c>
      <c r="I18">
        <f>I13/(I13+I10+I7)</f>
        <v>0.65526665431003361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3.4344242733458104E-2</v>
      </c>
      <c r="N18">
        <f t="shared" si="2"/>
        <v>0</v>
      </c>
      <c r="O18">
        <f t="shared" si="10"/>
        <v>0.78831543112968561</v>
      </c>
      <c r="P18">
        <f t="shared" si="3"/>
        <v>388.18957358943265</v>
      </c>
      <c r="Q18">
        <f t="shared" si="4"/>
        <v>388.18957358943265</v>
      </c>
      <c r="R18">
        <f t="shared" si="5"/>
        <v>150691.14504354555</v>
      </c>
      <c r="S18">
        <f t="shared" si="6"/>
        <v>150691.14504354555</v>
      </c>
      <c r="T18">
        <f t="shared" si="7"/>
        <v>27.282551599211111</v>
      </c>
      <c r="U18">
        <f t="shared" si="8"/>
        <v>0</v>
      </c>
      <c r="V18">
        <f t="shared" si="11"/>
        <v>387.36691391556951</v>
      </c>
    </row>
    <row r="19" spans="1:22" x14ac:dyDescent="0.5">
      <c r="A19">
        <v>785.656005859375</v>
      </c>
      <c r="B19">
        <v>78.25</v>
      </c>
      <c r="D19">
        <f>D18 + (1/$G$6)</f>
        <v>794.885009765625</v>
      </c>
      <c r="E19">
        <v>0</v>
      </c>
      <c r="H19" t="s">
        <v>441</v>
      </c>
      <c r="I19">
        <v>78.584317189996895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5.1838112189810555E-3</v>
      </c>
      <c r="N19">
        <f t="shared" si="2"/>
        <v>0</v>
      </c>
      <c r="O19">
        <f t="shared" si="10"/>
        <v>0.12263479146538867</v>
      </c>
      <c r="P19">
        <f t="shared" si="3"/>
        <v>70.27439851025126</v>
      </c>
      <c r="Q19">
        <f t="shared" si="4"/>
        <v>70.27439851025126</v>
      </c>
      <c r="R19">
        <f t="shared" si="5"/>
        <v>4938.4910859776046</v>
      </c>
      <c r="S19">
        <f t="shared" si="6"/>
        <v>4938.4910859776046</v>
      </c>
      <c r="T19">
        <f t="shared" si="7"/>
        <v>4.1205338314229127</v>
      </c>
      <c r="U19">
        <f t="shared" si="8"/>
        <v>0</v>
      </c>
      <c r="V19">
        <f t="shared" si="11"/>
        <v>70.146579907566888</v>
      </c>
    </row>
    <row r="20" spans="1:22" x14ac:dyDescent="0.5">
      <c r="A20">
        <v>785.66900634765625</v>
      </c>
      <c r="B20">
        <v>31.5</v>
      </c>
      <c r="E20">
        <v>0</v>
      </c>
      <c r="F20">
        <v>0.57817238151176764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7.2844429821474431E-4</v>
      </c>
      <c r="N20">
        <f t="shared" si="2"/>
        <v>0</v>
      </c>
      <c r="O20">
        <f t="shared" si="10"/>
        <v>1.7637489556437617E-2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11.631203378662168</v>
      </c>
    </row>
    <row r="21" spans="1:22" x14ac:dyDescent="0.5">
      <c r="A21">
        <v>785.6810302734375</v>
      </c>
      <c r="B21">
        <v>9.75</v>
      </c>
      <c r="E21">
        <v>0</v>
      </c>
      <c r="F21">
        <v>0.67186467666570504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9.5187013736415578E-5</v>
      </c>
      <c r="N21">
        <f t="shared" si="2"/>
        <v>0</v>
      </c>
      <c r="O21">
        <f t="shared" si="10"/>
        <v>2.3653025379358505E-3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2.607462611087056</v>
      </c>
    </row>
    <row r="22" spans="1:22" x14ac:dyDescent="0.5">
      <c r="A22">
        <v>785.6929931640625</v>
      </c>
      <c r="B22">
        <v>13.75</v>
      </c>
      <c r="E22">
        <v>0</v>
      </c>
      <c r="F22">
        <v>142351.87403160447</v>
      </c>
      <c r="H22" s="22" t="s">
        <v>454</v>
      </c>
      <c r="I22" s="22">
        <v>10.013848503885884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1.1263322982435441E-5</v>
      </c>
      <c r="N22">
        <f t="shared" si="2"/>
        <v>0</v>
      </c>
      <c r="O22">
        <f t="shared" si="10"/>
        <v>2.927997765568202E-4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0.56333719327569987</v>
      </c>
    </row>
    <row r="23" spans="1:22" x14ac:dyDescent="0.5">
      <c r="A23">
        <v>785.70501708984375</v>
      </c>
      <c r="B23">
        <v>44</v>
      </c>
      <c r="E23">
        <v>0</v>
      </c>
      <c r="F23">
        <v>10.753901743580228</v>
      </c>
      <c r="H23" s="23" t="s">
        <v>509</v>
      </c>
      <c r="I23" s="23">
        <v>13.753941535949707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1.0895715633035916E-6</v>
      </c>
      <c r="N23">
        <f t="shared" si="2"/>
        <v>0</v>
      </c>
      <c r="O23">
        <f t="shared" si="10"/>
        <v>3.1215373693402772E-5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8.5226904460865421E-2</v>
      </c>
    </row>
    <row r="24" spans="1:22" x14ac:dyDescent="0.5">
      <c r="A24">
        <v>785.718017578125</v>
      </c>
      <c r="B24">
        <v>84</v>
      </c>
      <c r="E24">
        <v>0</v>
      </c>
      <c r="F24">
        <v>13.753941147222903</v>
      </c>
      <c r="H24" t="s">
        <v>443</v>
      </c>
      <c r="I24">
        <v>2476602072.3321667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6.3224241402562769E-8</v>
      </c>
      <c r="N24">
        <f t="shared" si="2"/>
        <v>0</v>
      </c>
      <c r="O24">
        <f t="shared" si="10"/>
        <v>2.168932570473543E-6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1.2000825335521157E-2</v>
      </c>
    </row>
    <row r="25" spans="1:22" x14ac:dyDescent="0.5">
      <c r="A25">
        <v>785.72998046875</v>
      </c>
      <c r="B25">
        <v>85</v>
      </c>
      <c r="E25">
        <v>0</v>
      </c>
      <c r="H25" t="s">
        <v>449</v>
      </c>
      <c r="I25">
        <v>341432109.54337031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8.8138717236586911E-11</v>
      </c>
      <c r="N25">
        <f t="shared" si="2"/>
        <v>0</v>
      </c>
      <c r="O25">
        <f t="shared" si="10"/>
        <v>4.4386028606862421E-9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1.572928683548636E-3</v>
      </c>
    </row>
    <row r="26" spans="1:22" x14ac:dyDescent="0.5">
      <c r="A26">
        <v>785.74200439453125</v>
      </c>
      <c r="B26">
        <v>72.25</v>
      </c>
      <c r="E26">
        <v>0</v>
      </c>
      <c r="H26" t="s">
        <v>507</v>
      </c>
      <c r="I26">
        <v>13331749.863826763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1.8744567715391189E-4</v>
      </c>
    </row>
    <row r="27" spans="1:22" x14ac:dyDescent="0.5">
      <c r="A27">
        <v>785.7540283203125</v>
      </c>
      <c r="B27">
        <v>91</v>
      </c>
      <c r="E27">
        <v>0</v>
      </c>
      <c r="H27" t="s">
        <v>470</v>
      </c>
      <c r="I27">
        <f xml:space="preserve"> 1 + 1.5*EXP(-(I22 * 0.000239 * I19))</f>
        <v>2.2428268369516275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1.8317999847465317E-5</v>
      </c>
    </row>
    <row r="28" spans="1:22" x14ac:dyDescent="0.5">
      <c r="A28">
        <v>785.76702880859375</v>
      </c>
      <c r="B28">
        <v>120.5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1.0974849958820847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1.0334210403865416E-6</v>
      </c>
    </row>
    <row r="29" spans="1:22" x14ac:dyDescent="0.5">
      <c r="A29">
        <v>785.77899169921875</v>
      </c>
      <c r="B29">
        <v>115</v>
      </c>
      <c r="H29" t="s">
        <v>471</v>
      </c>
      <c r="I29">
        <f>(I25-I26)/I26</f>
        <v>24.610449718216149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785.791015625</v>
      </c>
      <c r="B30">
        <v>110.30000305175781</v>
      </c>
      <c r="H30" t="s">
        <v>513</v>
      </c>
      <c r="I30">
        <f>(I26-I6)/I6</f>
        <v>9.2173085807650739E-5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785.802978515625</v>
      </c>
      <c r="B31">
        <v>191.80000305175781</v>
      </c>
      <c r="H31" t="s">
        <v>472</v>
      </c>
      <c r="I31">
        <f>(0.25* 0.0058*I22*I19)*EXP(-((I17-0.5)^2)/(2*((0.174318)^2)))</f>
        <v>0.58767826994423922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785.81597900390625</v>
      </c>
      <c r="B32">
        <v>373.5</v>
      </c>
      <c r="H32" t="s">
        <v>495</v>
      </c>
      <c r="I32">
        <f xml:space="preserve"> 1/ (0.01 * $R$69)</f>
        <v>8.7592967401997136E-4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785.8280029296875</v>
      </c>
      <c r="B33">
        <v>553</v>
      </c>
      <c r="F33">
        <v>6707</v>
      </c>
      <c r="H33" t="s">
        <v>496</v>
      </c>
      <c r="I33">
        <f xml:space="preserve"> 1/ (0.01 * $R$72)</f>
        <v>5.7367043657784514E-3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785.84002685546875</v>
      </c>
      <c r="B34">
        <v>641</v>
      </c>
      <c r="H34" t="s">
        <v>517</v>
      </c>
      <c r="I34">
        <f xml:space="preserve"> 1/ (0.01 * $R$75)</f>
        <v>1.9438944277932628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785.85198974609375</v>
      </c>
      <c r="B35">
        <v>603.20001220703125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785.864990234375</v>
      </c>
      <c r="B36">
        <v>463.79998779296875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785.87701416015625</v>
      </c>
      <c r="B37">
        <v>417.5</v>
      </c>
      <c r="G37" s="13" t="s">
        <v>458</v>
      </c>
      <c r="H37">
        <f>AVERAGE(K101:K110)</f>
        <v>5.6481844170249706</v>
      </c>
      <c r="I37" s="19">
        <f>STDEV(K101:K110)</f>
        <v>0.6520104001605983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785.88897705078125</v>
      </c>
      <c r="B38">
        <v>483.79998779296875</v>
      </c>
      <c r="G38" s="13" t="s">
        <v>460</v>
      </c>
      <c r="H38">
        <f>AVERAGE(M101:M110)</f>
        <v>7.8098137612220757</v>
      </c>
      <c r="I38" s="19">
        <f>STDEV(M101:M110)</f>
        <v>1.0892512029030224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785.9010009765625</v>
      </c>
      <c r="B39">
        <v>470.70001220703125</v>
      </c>
      <c r="G39" s="13" t="s">
        <v>462</v>
      </c>
      <c r="H39">
        <f>AVERAGE(O101:O110)</f>
        <v>10.460356071985004</v>
      </c>
      <c r="I39" s="19">
        <f>STDEV(O101:O110)</f>
        <v>1.1941154800567186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785.91302490234375</v>
      </c>
      <c r="B40">
        <v>309.79998779296875</v>
      </c>
      <c r="G40" s="13" t="s">
        <v>504</v>
      </c>
      <c r="H40">
        <f>AVERAGE(Q101:Q110)</f>
        <v>0.26096722009445977</v>
      </c>
      <c r="I40" s="19">
        <f>STDEV(Q101:Q110)</f>
        <v>0.17776451626773412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785.926025390625</v>
      </c>
      <c r="B41">
        <v>114</v>
      </c>
      <c r="G41" s="13" t="s">
        <v>505</v>
      </c>
      <c r="H41">
        <f>AVERAGE(R101:R110)</f>
        <v>0.41781318908701393</v>
      </c>
      <c r="I41" s="19">
        <f>STDEV(R101:R110)</f>
        <v>0.28080807503022803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785.93798828125</v>
      </c>
      <c r="B42">
        <v>36.5</v>
      </c>
      <c r="G42" s="16" t="s">
        <v>506</v>
      </c>
      <c r="H42" s="17">
        <f>AVERAGE(S101:S110)</f>
        <v>0.3212195908185263</v>
      </c>
      <c r="I42" s="20">
        <f>STDEV(S101:S110)</f>
        <v>0.28049449962226736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785.95001220703125</v>
      </c>
      <c r="B43">
        <v>30</v>
      </c>
      <c r="F43">
        <v>78.584317189996895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785.96197509765625</v>
      </c>
      <c r="B44">
        <v>15.5</v>
      </c>
      <c r="F44">
        <f xml:space="preserve"> $F$51 / 2</f>
        <v>78.584317189996895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785.9749755859375</v>
      </c>
      <c r="B45">
        <v>18.75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785.98699951171875</v>
      </c>
      <c r="B46">
        <v>36.5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785.9990234375</v>
      </c>
      <c r="B47">
        <v>33.75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786.010986328125</v>
      </c>
      <c r="B48">
        <v>14.25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786.02398681640625</v>
      </c>
      <c r="B49">
        <v>11.75</v>
      </c>
    </row>
    <row r="50" spans="1:16" x14ac:dyDescent="0.5">
      <c r="A50">
        <v>786.0360107421875</v>
      </c>
      <c r="B50">
        <v>19</v>
      </c>
      <c r="E50" t="s">
        <v>437</v>
      </c>
      <c r="F50">
        <f>MEDIAN(F54:F74)</f>
        <v>105.375</v>
      </c>
    </row>
    <row r="51" spans="1:16" x14ac:dyDescent="0.5">
      <c r="A51">
        <v>786.0479736328125</v>
      </c>
      <c r="B51">
        <v>20.5</v>
      </c>
      <c r="E51" t="s">
        <v>438</v>
      </c>
      <c r="F51">
        <f>AVERAGE(F54:F74)</f>
        <v>157.16863437999379</v>
      </c>
    </row>
    <row r="52" spans="1:16" x14ac:dyDescent="0.5">
      <c r="A52">
        <v>786.05999755859375</v>
      </c>
      <c r="B52">
        <v>19.75</v>
      </c>
      <c r="E52" t="s">
        <v>439</v>
      </c>
      <c r="F52">
        <f>SUM(E$1:E$18)</f>
        <v>916415</v>
      </c>
    </row>
    <row r="53" spans="1:16" x14ac:dyDescent="0.5">
      <c r="A53">
        <v>786.072998046875</v>
      </c>
      <c r="B53">
        <v>13.5</v>
      </c>
      <c r="E53" t="s">
        <v>440</v>
      </c>
      <c r="F53">
        <f>ABS(F52/F50)</f>
        <v>8696.7022538552792</v>
      </c>
    </row>
    <row r="54" spans="1:16" x14ac:dyDescent="0.5">
      <c r="A54">
        <v>786.08502197265625</v>
      </c>
      <c r="B54">
        <v>9.5</v>
      </c>
      <c r="F54">
        <f>AVERAGE(B1:B10)</f>
        <v>36.75</v>
      </c>
    </row>
    <row r="55" spans="1:16" x14ac:dyDescent="0.5">
      <c r="A55">
        <v>786.09698486328125</v>
      </c>
      <c r="B55">
        <v>13.5</v>
      </c>
      <c r="F55">
        <v>9.5</v>
      </c>
    </row>
    <row r="56" spans="1:16" x14ac:dyDescent="0.5">
      <c r="A56">
        <v>786.1090087890625</v>
      </c>
      <c r="B56">
        <v>13</v>
      </c>
      <c r="F56">
        <v>23.75</v>
      </c>
    </row>
    <row r="57" spans="1:16" x14ac:dyDescent="0.5">
      <c r="A57">
        <v>786.12200927734375</v>
      </c>
      <c r="B57">
        <v>26</v>
      </c>
      <c r="F57">
        <v>46.25</v>
      </c>
    </row>
    <row r="58" spans="1:16" x14ac:dyDescent="0.5">
      <c r="A58">
        <v>786.13397216796875</v>
      </c>
      <c r="B58">
        <v>48.75</v>
      </c>
      <c r="F58">
        <v>89.5</v>
      </c>
    </row>
    <row r="59" spans="1:16" x14ac:dyDescent="0.5">
      <c r="A59">
        <v>786.14599609375</v>
      </c>
      <c r="B59">
        <v>42</v>
      </c>
      <c r="F59">
        <v>138.5</v>
      </c>
    </row>
    <row r="60" spans="1:16" x14ac:dyDescent="0.5">
      <c r="A60">
        <v>786.15802001953125</v>
      </c>
      <c r="B60">
        <v>22.75</v>
      </c>
      <c r="F60">
        <v>159.5</v>
      </c>
    </row>
    <row r="61" spans="1:16" x14ac:dyDescent="0.5">
      <c r="A61">
        <v>786.1710205078125</v>
      </c>
      <c r="B61">
        <v>33.5</v>
      </c>
      <c r="F61">
        <v>120</v>
      </c>
      <c r="I61" s="21"/>
    </row>
    <row r="62" spans="1:16" x14ac:dyDescent="0.5">
      <c r="A62">
        <v>786.1829833984375</v>
      </c>
      <c r="B62">
        <v>68</v>
      </c>
      <c r="F62">
        <v>328.29998779296875</v>
      </c>
      <c r="I62" s="21"/>
    </row>
    <row r="63" spans="1:16" x14ac:dyDescent="0.5">
      <c r="A63">
        <v>786.19500732421875</v>
      </c>
      <c r="B63">
        <v>73.25</v>
      </c>
      <c r="F63">
        <v>454.5</v>
      </c>
      <c r="I63" s="21"/>
    </row>
    <row r="64" spans="1:16" x14ac:dyDescent="0.5">
      <c r="A64">
        <v>786.20697021484375</v>
      </c>
      <c r="B64">
        <v>57.25</v>
      </c>
      <c r="F64">
        <v>392.79998779296875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786.218994140625</v>
      </c>
      <c r="B65">
        <v>51.5</v>
      </c>
      <c r="F65">
        <v>441.79998779296875</v>
      </c>
      <c r="I65" t="s">
        <v>488</v>
      </c>
      <c r="L65">
        <v>0.99986872475942967</v>
      </c>
      <c r="M65">
        <v>0.99951216424652745</v>
      </c>
      <c r="N65">
        <v>0.99996467880259066</v>
      </c>
      <c r="O65">
        <v>0.99973746675204811</v>
      </c>
      <c r="P65">
        <v>0.99952744015368666</v>
      </c>
    </row>
    <row r="66" spans="1:20" x14ac:dyDescent="0.5">
      <c r="A66">
        <v>786.23199462890625</v>
      </c>
      <c r="B66">
        <v>41</v>
      </c>
      <c r="F66">
        <v>250.19999694824219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786.2440185546875</v>
      </c>
      <c r="B67">
        <v>37.75</v>
      </c>
      <c r="F67">
        <v>216</v>
      </c>
      <c r="I67" t="s">
        <v>473</v>
      </c>
      <c r="J67">
        <v>10.013848503878656</v>
      </c>
      <c r="K67">
        <v>2632.0014538976679</v>
      </c>
      <c r="L67">
        <v>3.8046515852221082E-3</v>
      </c>
      <c r="M67">
        <v>2.2281388519862744</v>
      </c>
      <c r="N67">
        <v>-5854.4508494098764</v>
      </c>
      <c r="O67">
        <v>5874.4785464176339</v>
      </c>
      <c r="P67">
        <v>0.9970391641977604</v>
      </c>
      <c r="Q67" s="12" t="s">
        <v>487</v>
      </c>
      <c r="R67">
        <v>26283.615663630393</v>
      </c>
      <c r="S67">
        <v>1</v>
      </c>
      <c r="T67" s="12" t="s">
        <v>487</v>
      </c>
    </row>
    <row r="68" spans="1:20" x14ac:dyDescent="0.5">
      <c r="A68">
        <v>786.2559814453125</v>
      </c>
      <c r="B68">
        <v>71.75</v>
      </c>
      <c r="F68">
        <v>125</v>
      </c>
      <c r="I68" t="s">
        <v>474</v>
      </c>
      <c r="J68">
        <v>0.5284496802921107</v>
      </c>
      <c r="K68">
        <v>49.109760971668592</v>
      </c>
      <c r="L68">
        <v>1.0760583432629069E-2</v>
      </c>
      <c r="M68">
        <v>2.2281388519862744</v>
      </c>
      <c r="N68">
        <v>-108.89491675244189</v>
      </c>
      <c r="O68">
        <v>109.95181611302611</v>
      </c>
      <c r="P68">
        <v>0.99162611130230016</v>
      </c>
      <c r="Q68" s="12" t="s">
        <v>487</v>
      </c>
      <c r="R68">
        <v>9293.1763994108642</v>
      </c>
      <c r="S68">
        <v>1</v>
      </c>
      <c r="T68" s="12" t="s">
        <v>487</v>
      </c>
    </row>
    <row r="69" spans="1:20" x14ac:dyDescent="0.5">
      <c r="A69">
        <v>786.26800537109375</v>
      </c>
      <c r="B69">
        <v>134.30000305175781</v>
      </c>
      <c r="F69">
        <v>44.75</v>
      </c>
      <c r="I69" t="s">
        <v>475</v>
      </c>
      <c r="J69">
        <v>17830.673261613174</v>
      </c>
      <c r="K69">
        <v>20356284.060775675</v>
      </c>
      <c r="L69">
        <v>8.7592967401997125E-4</v>
      </c>
      <c r="M69">
        <v>2.2281388519862744</v>
      </c>
      <c r="N69">
        <v>-45338796.724621594</v>
      </c>
      <c r="O69">
        <v>45374458.071144819</v>
      </c>
      <c r="P69">
        <v>0.99931833693603322</v>
      </c>
      <c r="Q69" s="12" t="s">
        <v>487</v>
      </c>
      <c r="R69">
        <v>114164.41635212828</v>
      </c>
      <c r="S69">
        <v>1</v>
      </c>
      <c r="T69" s="12" t="s">
        <v>487</v>
      </c>
    </row>
    <row r="70" spans="1:20" x14ac:dyDescent="0.5">
      <c r="A70">
        <v>786.281005859375</v>
      </c>
      <c r="B70">
        <v>222.30000305175781</v>
      </c>
      <c r="F70">
        <v>90.75</v>
      </c>
      <c r="I70" t="s">
        <v>476</v>
      </c>
      <c r="J70">
        <v>10.013848503885884</v>
      </c>
      <c r="K70">
        <v>51.713440005250639</v>
      </c>
      <c r="L70">
        <v>0.19364112120309815</v>
      </c>
      <c r="M70">
        <v>2.2281388519862744</v>
      </c>
      <c r="N70">
        <v>-105.21087634167435</v>
      </c>
      <c r="O70">
        <v>125.23857334944611</v>
      </c>
      <c r="P70">
        <v>0.85033364867485384</v>
      </c>
      <c r="Q70" s="12" t="s">
        <v>487</v>
      </c>
      <c r="R70">
        <v>516.4192366719268</v>
      </c>
      <c r="S70">
        <v>0.99999999888341451</v>
      </c>
      <c r="T70" s="12" t="s">
        <v>487</v>
      </c>
    </row>
    <row r="71" spans="1:20" x14ac:dyDescent="0.5">
      <c r="A71">
        <v>786.29302978515625</v>
      </c>
      <c r="B71">
        <v>394.70001220703125</v>
      </c>
      <c r="F71">
        <v>46.5</v>
      </c>
      <c r="I71" t="s">
        <v>477</v>
      </c>
      <c r="J71">
        <v>0.62327161372737772</v>
      </c>
      <c r="K71">
        <v>5.9428030623274992</v>
      </c>
      <c r="L71">
        <v>0.10487838940489361</v>
      </c>
      <c r="M71">
        <v>2.2281388519862744</v>
      </c>
      <c r="N71">
        <v>-12.618118779147531</v>
      </c>
      <c r="O71">
        <v>13.864662006602288</v>
      </c>
      <c r="P71">
        <v>0.91854611514970652</v>
      </c>
      <c r="Q71" s="12" t="s">
        <v>487</v>
      </c>
      <c r="R71">
        <v>953.48527535009998</v>
      </c>
      <c r="S71">
        <v>0.99999999999542899</v>
      </c>
      <c r="T71" s="12" t="s">
        <v>487</v>
      </c>
    </row>
    <row r="72" spans="1:20" x14ac:dyDescent="0.5">
      <c r="A72">
        <v>786.30499267578125</v>
      </c>
      <c r="B72">
        <v>534.29998779296875</v>
      </c>
      <c r="F72">
        <v>79.5</v>
      </c>
      <c r="I72" t="s">
        <v>478</v>
      </c>
      <c r="J72">
        <v>117135.09646848278</v>
      </c>
      <c r="K72">
        <v>20418534.580104325</v>
      </c>
      <c r="L72">
        <v>5.7367043657784523E-3</v>
      </c>
      <c r="M72">
        <v>2.2281388519862744</v>
      </c>
      <c r="N72">
        <v>-45378195.102087215</v>
      </c>
      <c r="O72">
        <v>45612465.295024179</v>
      </c>
      <c r="P72">
        <v>0.99553562740548129</v>
      </c>
      <c r="Q72" s="12" t="s">
        <v>487</v>
      </c>
      <c r="R72">
        <v>17431.611187171631</v>
      </c>
      <c r="S72">
        <v>1</v>
      </c>
      <c r="T72" s="12" t="s">
        <v>487</v>
      </c>
    </row>
    <row r="73" spans="1:20" x14ac:dyDescent="0.5">
      <c r="A73">
        <v>786.3170166015625</v>
      </c>
      <c r="B73">
        <v>552.5</v>
      </c>
      <c r="F73">
        <f>AVERAGE(B$793:B$803)</f>
        <v>49.522727272727273</v>
      </c>
      <c r="I73" t="s">
        <v>514</v>
      </c>
      <c r="J73">
        <v>13.753941535949707</v>
      </c>
      <c r="K73">
        <v>1.0824482251123735</v>
      </c>
      <c r="L73">
        <v>12.70632739457063</v>
      </c>
      <c r="M73">
        <v>2.2281388519862744</v>
      </c>
      <c r="N73">
        <v>11.342096590313243</v>
      </c>
      <c r="O73">
        <v>16.165786481586171</v>
      </c>
      <c r="P73">
        <v>1.7030803351544401E-7</v>
      </c>
      <c r="Q73" t="s">
        <v>481</v>
      </c>
      <c r="R73">
        <v>7.8700947090919176</v>
      </c>
      <c r="S73">
        <v>4.8472585485209739E-5</v>
      </c>
      <c r="T73" t="s">
        <v>481</v>
      </c>
    </row>
    <row r="74" spans="1:20" x14ac:dyDescent="0.5">
      <c r="A74">
        <v>786.33001708984375</v>
      </c>
      <c r="B74">
        <v>723</v>
      </c>
      <c r="I74" t="s">
        <v>515</v>
      </c>
      <c r="J74">
        <v>0.66909183701368002</v>
      </c>
      <c r="K74">
        <v>0.10642724812605622</v>
      </c>
      <c r="L74">
        <v>6.286847107248172</v>
      </c>
      <c r="M74">
        <v>2.2281388519862744</v>
      </c>
      <c r="N74">
        <v>0.43195715055403072</v>
      </c>
      <c r="O74">
        <v>0.90622652347332933</v>
      </c>
      <c r="P74">
        <v>9.0613957756877788E-5</v>
      </c>
      <c r="Q74" t="s">
        <v>481</v>
      </c>
      <c r="R74">
        <v>15.90622426378223</v>
      </c>
      <c r="S74">
        <v>1.5131940401554503E-2</v>
      </c>
      <c r="T74" t="s">
        <v>481</v>
      </c>
    </row>
    <row r="75" spans="1:20" x14ac:dyDescent="0.5">
      <c r="A75">
        <v>786.34197998046875</v>
      </c>
      <c r="B75">
        <v>948.5</v>
      </c>
      <c r="I75" t="s">
        <v>516</v>
      </c>
      <c r="J75">
        <v>256541.96057075085</v>
      </c>
      <c r="K75">
        <v>131973.19612772437</v>
      </c>
      <c r="L75">
        <v>1.943894427793263</v>
      </c>
      <c r="M75">
        <v>2.2281388519862744</v>
      </c>
      <c r="N75">
        <v>-37512.645142236361</v>
      </c>
      <c r="O75">
        <v>550596.56628373801</v>
      </c>
      <c r="P75">
        <v>8.0559505459106923E-2</v>
      </c>
      <c r="Q75" s="12" t="s">
        <v>487</v>
      </c>
      <c r="R75">
        <v>51.443122923872693</v>
      </c>
      <c r="S75">
        <v>0.89637814827741824</v>
      </c>
      <c r="T75" s="12" t="s">
        <v>487</v>
      </c>
    </row>
    <row r="76" spans="1:20" x14ac:dyDescent="0.5">
      <c r="A76">
        <v>786.35400390625</v>
      </c>
      <c r="B76">
        <v>870.5</v>
      </c>
    </row>
    <row r="77" spans="1:20" x14ac:dyDescent="0.5">
      <c r="A77">
        <v>786.36602783203125</v>
      </c>
      <c r="B77">
        <v>704</v>
      </c>
      <c r="I77" t="s">
        <v>497</v>
      </c>
      <c r="J77" t="s">
        <v>498</v>
      </c>
      <c r="K77" t="s">
        <v>469</v>
      </c>
    </row>
    <row r="78" spans="1:20" x14ac:dyDescent="0.5">
      <c r="A78">
        <v>786.3790283203125</v>
      </c>
      <c r="B78">
        <v>689.79998779296875</v>
      </c>
      <c r="I78">
        <f>MIN(I32:I34)</f>
        <v>8.7592967401997136E-4</v>
      </c>
      <c r="J78">
        <f>I30</f>
        <v>9.2173085807650739E-5</v>
      </c>
      <c r="K78">
        <f>I28</f>
        <v>1.0974849958820847</v>
      </c>
    </row>
    <row r="79" spans="1:20" x14ac:dyDescent="0.5">
      <c r="A79">
        <v>786.3909912109375</v>
      </c>
      <c r="B79">
        <v>638.79998779296875</v>
      </c>
      <c r="I79">
        <f>8</f>
        <v>8</v>
      </c>
      <c r="J79">
        <f>J80*2</f>
        <v>1.1753565398884784</v>
      </c>
      <c r="K79">
        <v>2</v>
      </c>
    </row>
    <row r="80" spans="1:20" x14ac:dyDescent="0.5">
      <c r="A80">
        <v>786.40301513671875</v>
      </c>
      <c r="B80">
        <v>509.29998779296875</v>
      </c>
      <c r="I80">
        <f>4</f>
        <v>4</v>
      </c>
      <c r="J80">
        <f>I31</f>
        <v>0.58767826994423922</v>
      </c>
      <c r="K80">
        <v>1.5</v>
      </c>
    </row>
    <row r="81" spans="1:11" x14ac:dyDescent="0.5">
      <c r="A81">
        <v>786.41497802734375</v>
      </c>
      <c r="B81">
        <v>420.70001220703125</v>
      </c>
      <c r="I81">
        <f>2</f>
        <v>2</v>
      </c>
      <c r="J81">
        <f>J80/2</f>
        <v>0.29383913497211961</v>
      </c>
      <c r="K81">
        <v>1</v>
      </c>
    </row>
    <row r="82" spans="1:11" x14ac:dyDescent="0.5">
      <c r="A82">
        <v>786.427978515625</v>
      </c>
      <c r="B82">
        <v>284.20001220703125</v>
      </c>
    </row>
    <row r="83" spans="1:11" x14ac:dyDescent="0.5">
      <c r="A83">
        <v>786.44000244140625</v>
      </c>
      <c r="B83">
        <v>111.5</v>
      </c>
    </row>
    <row r="84" spans="1:11" x14ac:dyDescent="0.5">
      <c r="A84">
        <v>786.4520263671875</v>
      </c>
      <c r="B84">
        <v>33.25</v>
      </c>
    </row>
    <row r="85" spans="1:11" x14ac:dyDescent="0.5">
      <c r="A85">
        <v>786.4639892578125</v>
      </c>
      <c r="B85">
        <v>29.5</v>
      </c>
    </row>
    <row r="86" spans="1:11" x14ac:dyDescent="0.5">
      <c r="A86">
        <v>786.47698974609375</v>
      </c>
      <c r="B86">
        <v>33.75</v>
      </c>
    </row>
    <row r="87" spans="1:11" x14ac:dyDescent="0.5">
      <c r="A87">
        <v>786.489013671875</v>
      </c>
      <c r="B87">
        <v>31.25</v>
      </c>
    </row>
    <row r="88" spans="1:11" x14ac:dyDescent="0.5">
      <c r="A88">
        <v>786.5009765625</v>
      </c>
      <c r="B88">
        <v>32.25</v>
      </c>
    </row>
    <row r="89" spans="1:11" x14ac:dyDescent="0.5">
      <c r="A89">
        <v>786.51300048828125</v>
      </c>
      <c r="B89">
        <v>22.75</v>
      </c>
      <c r="I89">
        <v>341432109.54337031</v>
      </c>
    </row>
    <row r="90" spans="1:11" x14ac:dyDescent="0.5">
      <c r="A90">
        <v>786.5260009765625</v>
      </c>
      <c r="B90">
        <v>10.75</v>
      </c>
      <c r="H90" t="s">
        <v>500</v>
      </c>
      <c r="I90">
        <f>((MIN(I24:I25)-I26)/(I98-I97))/((I26/(I96-I98)))</f>
        <v>73.83134915464845</v>
      </c>
    </row>
    <row r="91" spans="1:11" x14ac:dyDescent="0.5">
      <c r="A91">
        <v>786.53802490234375</v>
      </c>
      <c r="B91">
        <v>13</v>
      </c>
      <c r="H91" t="s">
        <v>501</v>
      </c>
      <c r="I91">
        <f>_xlfn.F.DIST(I90,I96-I97,I96-I98,FALSE)</f>
        <v>1.0613859761311527E-8</v>
      </c>
    </row>
    <row r="92" spans="1:11" x14ac:dyDescent="0.5">
      <c r="A92">
        <v>786.54998779296875</v>
      </c>
      <c r="B92">
        <v>16.25</v>
      </c>
      <c r="I92">
        <f>ROUND(I91,3-(1+INT(LOG10(I91))))</f>
        <v>1.0600000000000001E-8</v>
      </c>
    </row>
    <row r="93" spans="1:11" x14ac:dyDescent="0.5">
      <c r="A93">
        <v>786.56201171875</v>
      </c>
      <c r="B93">
        <v>17.5</v>
      </c>
      <c r="H93" t="s">
        <v>518</v>
      </c>
      <c r="I93">
        <f>((I26-I6)/(I99-I98))/((I6/(I96-I99)))</f>
        <v>1.8434617161530145E-4</v>
      </c>
    </row>
    <row r="94" spans="1:11" x14ac:dyDescent="0.5">
      <c r="A94">
        <v>786.57501220703125</v>
      </c>
      <c r="B94">
        <v>18</v>
      </c>
      <c r="H94" t="s">
        <v>519</v>
      </c>
      <c r="I94">
        <f>_xlfn.F.DIST(I93,I96-I98,I96-I99,FALSE)</f>
        <v>4.2333882853516094E-11</v>
      </c>
    </row>
    <row r="95" spans="1:11" x14ac:dyDescent="0.5">
      <c r="A95">
        <v>786.58697509765625</v>
      </c>
      <c r="B95">
        <v>23.75</v>
      </c>
      <c r="I95">
        <f>ROUND(I94,3-(1+INT(LOG10(I94))))</f>
        <v>4.2299999999999999E-11</v>
      </c>
    </row>
    <row r="96" spans="1:11" x14ac:dyDescent="0.5">
      <c r="A96">
        <v>786.5989990234375</v>
      </c>
      <c r="B96">
        <v>60.75</v>
      </c>
      <c r="H96" t="s">
        <v>499</v>
      </c>
      <c r="I96">
        <v>15</v>
      </c>
    </row>
    <row r="97" spans="1:19" x14ac:dyDescent="0.5">
      <c r="A97">
        <v>786.61102294921875</v>
      </c>
      <c r="B97">
        <v>105</v>
      </c>
      <c r="H97" t="s">
        <v>23</v>
      </c>
      <c r="I97">
        <v>3</v>
      </c>
      <c r="J97" t="s">
        <v>464</v>
      </c>
      <c r="K97">
        <f>AVERAGE(K101:K120)</f>
        <v>5.6481844170249706</v>
      </c>
      <c r="L97">
        <f t="shared" ref="L97:P97" si="12">AVERAGE(L101:L120)</f>
        <v>98342.853020754323</v>
      </c>
      <c r="M97">
        <f t="shared" si="12"/>
        <v>7.8098137612220757</v>
      </c>
      <c r="N97">
        <f t="shared" si="12"/>
        <v>158849.22007763907</v>
      </c>
      <c r="O97">
        <f t="shared" si="12"/>
        <v>10.460356071985004</v>
      </c>
      <c r="P97">
        <f t="shared" si="12"/>
        <v>123398.32668106278</v>
      </c>
    </row>
    <row r="98" spans="1:19" x14ac:dyDescent="0.5">
      <c r="A98">
        <v>786.62298583984375</v>
      </c>
      <c r="B98">
        <v>86.25</v>
      </c>
      <c r="H98" t="s">
        <v>24</v>
      </c>
      <c r="I98">
        <v>6</v>
      </c>
      <c r="J98" t="s">
        <v>465</v>
      </c>
      <c r="K98">
        <f>K99/AVERAGE(K101:K120)</f>
        <v>0.11543716564836019</v>
      </c>
      <c r="L98">
        <f t="shared" ref="L98:P98" si="13">L99/AVERAGE(L101:L120)</f>
        <v>0.6509123509883149</v>
      </c>
      <c r="M98">
        <f t="shared" si="13"/>
        <v>0.13947210986150033</v>
      </c>
      <c r="N98">
        <f t="shared" si="13"/>
        <v>0.66898324382239727</v>
      </c>
      <c r="O98">
        <f t="shared" si="13"/>
        <v>0.1141562937092368</v>
      </c>
      <c r="P98">
        <f t="shared" si="13"/>
        <v>0.88786728760970235</v>
      </c>
    </row>
    <row r="99" spans="1:19" x14ac:dyDescent="0.5">
      <c r="A99">
        <v>786.635986328125</v>
      </c>
      <c r="B99">
        <v>31.75</v>
      </c>
      <c r="H99" t="s">
        <v>1</v>
      </c>
      <c r="I99">
        <v>9</v>
      </c>
      <c r="J99" t="s">
        <v>456</v>
      </c>
      <c r="K99">
        <f>STDEV(K101:K120)</f>
        <v>0.6520104001605983</v>
      </c>
      <c r="L99">
        <f t="shared" ref="L99:P99" si="14">STDEV(L101:L120)</f>
        <v>64012.577662637501</v>
      </c>
      <c r="M99">
        <f t="shared" si="14"/>
        <v>1.0892512029030224</v>
      </c>
      <c r="N99">
        <f t="shared" si="14"/>
        <v>106267.46652619686</v>
      </c>
      <c r="O99">
        <f t="shared" si="14"/>
        <v>1.1941154800567186</v>
      </c>
      <c r="P99">
        <f t="shared" si="14"/>
        <v>109561.33760589118</v>
      </c>
    </row>
    <row r="100" spans="1:19" x14ac:dyDescent="0.5">
      <c r="A100">
        <v>786.64801025390625</v>
      </c>
      <c r="B100">
        <v>18.75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786.65997314453125</v>
      </c>
      <c r="B101">
        <v>40.5</v>
      </c>
      <c r="J101">
        <v>1</v>
      </c>
      <c r="K101">
        <v>5.2054765184141294</v>
      </c>
      <c r="L101">
        <v>77425.667654827877</v>
      </c>
      <c r="M101">
        <v>8.7353184724978856</v>
      </c>
      <c r="N101">
        <v>300287.56313185825</v>
      </c>
      <c r="O101">
        <v>12.842292962421547</v>
      </c>
      <c r="P101">
        <v>10358.728668129996</v>
      </c>
      <c r="Q101">
        <f>L101/SUM(P101,N101,L101)</f>
        <v>0.19951368752228202</v>
      </c>
      <c r="R101">
        <f>N101/SUM(P101,N101,L101)</f>
        <v>0.77379350869286712</v>
      </c>
      <c r="S101">
        <f>P101/SUM(P101,N101,L101)</f>
        <v>2.6692803784850835E-2</v>
      </c>
    </row>
    <row r="102" spans="1:19" x14ac:dyDescent="0.5">
      <c r="A102">
        <v>786.6719970703125</v>
      </c>
      <c r="B102">
        <v>73</v>
      </c>
      <c r="J102">
        <v>2</v>
      </c>
      <c r="K102">
        <v>6.0253596901600268</v>
      </c>
      <c r="L102">
        <v>117902.63831866145</v>
      </c>
      <c r="M102">
        <v>8.2015116672477184</v>
      </c>
      <c r="N102">
        <v>186086.33127831903</v>
      </c>
      <c r="O102">
        <v>10.862888617980513</v>
      </c>
      <c r="P102">
        <v>61609.053700789584</v>
      </c>
      <c r="Q102">
        <f t="shared" ref="Q102:Q110" si="15">L102/SUM(P102,N102,L102)</f>
        <v>0.32249254866083571</v>
      </c>
      <c r="R102">
        <f t="shared" ref="R102:R110" si="16">N102/SUM(P102,N102,L102)</f>
        <v>0.50899162309407942</v>
      </c>
      <c r="S102">
        <f t="shared" ref="S102:S110" si="17">P102/SUM(P102,N102,L102)</f>
        <v>0.16851582824508493</v>
      </c>
    </row>
    <row r="103" spans="1:19" x14ac:dyDescent="0.5">
      <c r="A103">
        <v>786.68499755859375</v>
      </c>
      <c r="B103">
        <v>119</v>
      </c>
      <c r="J103">
        <v>3</v>
      </c>
      <c r="K103">
        <v>5.7124968637755105</v>
      </c>
      <c r="L103">
        <v>66290.940486711814</v>
      </c>
      <c r="M103">
        <v>5.9821285460416069</v>
      </c>
      <c r="N103">
        <v>49935.208367239371</v>
      </c>
      <c r="O103">
        <v>9.1670439996572544</v>
      </c>
      <c r="P103">
        <v>272737.11563552771</v>
      </c>
      <c r="Q103">
        <f t="shared" si="15"/>
        <v>0.17042982342746385</v>
      </c>
      <c r="R103">
        <f t="shared" si="16"/>
        <v>0.12838026859112314</v>
      </c>
      <c r="S103">
        <f t="shared" si="17"/>
        <v>0.70118990798141301</v>
      </c>
    </row>
    <row r="104" spans="1:19" x14ac:dyDescent="0.5">
      <c r="A104">
        <v>786.697021484375</v>
      </c>
      <c r="B104">
        <v>135</v>
      </c>
      <c r="J104">
        <v>4</v>
      </c>
      <c r="K104">
        <v>5.715926945794064</v>
      </c>
      <c r="L104">
        <v>63058.255487250884</v>
      </c>
      <c r="M104">
        <v>8.1361037061914772</v>
      </c>
      <c r="N104">
        <v>290818.47811696038</v>
      </c>
      <c r="O104">
        <v>10.582881942974058</v>
      </c>
      <c r="P104">
        <v>9786.5094551954899</v>
      </c>
      <c r="Q104">
        <f t="shared" si="15"/>
        <v>0.17339738533033405</v>
      </c>
      <c r="R104">
        <f t="shared" si="16"/>
        <v>0.7996917028797802</v>
      </c>
      <c r="S104">
        <f t="shared" si="17"/>
        <v>2.6910911789885788E-2</v>
      </c>
    </row>
    <row r="105" spans="1:19" x14ac:dyDescent="0.5">
      <c r="A105">
        <v>786.708984375</v>
      </c>
      <c r="B105">
        <v>90.25</v>
      </c>
      <c r="J105">
        <v>5</v>
      </c>
      <c r="K105">
        <v>5.7615217072438236</v>
      </c>
      <c r="L105">
        <v>131170.05885824218</v>
      </c>
      <c r="M105">
        <v>8.7725543070252012</v>
      </c>
      <c r="N105">
        <v>197448.83985266322</v>
      </c>
      <c r="O105">
        <v>11.562057063124721</v>
      </c>
      <c r="P105">
        <v>51519.007195401122</v>
      </c>
      <c r="Q105">
        <f t="shared" si="15"/>
        <v>0.34505913990743131</v>
      </c>
      <c r="R105">
        <f t="shared" si="16"/>
        <v>0.51941370956394151</v>
      </c>
      <c r="S105">
        <f t="shared" si="17"/>
        <v>0.13552715052862718</v>
      </c>
    </row>
    <row r="106" spans="1:19" x14ac:dyDescent="0.5">
      <c r="A106">
        <v>786.72100830078125</v>
      </c>
      <c r="B106">
        <v>60</v>
      </c>
      <c r="J106">
        <v>6</v>
      </c>
      <c r="K106">
        <v>5.6020154331616761</v>
      </c>
      <c r="L106">
        <v>105921.83484982491</v>
      </c>
      <c r="M106">
        <v>8.8841124519182522</v>
      </c>
      <c r="N106">
        <v>271763.84749942028</v>
      </c>
      <c r="O106">
        <v>10.989061035711355</v>
      </c>
      <c r="P106">
        <v>17927.673050854133</v>
      </c>
      <c r="Q106">
        <f t="shared" si="15"/>
        <v>0.26774079642155157</v>
      </c>
      <c r="R106">
        <f t="shared" si="16"/>
        <v>0.68694305637021491</v>
      </c>
      <c r="S106">
        <f t="shared" si="17"/>
        <v>4.5316147208233591E-2</v>
      </c>
    </row>
    <row r="107" spans="1:19" x14ac:dyDescent="0.5">
      <c r="A107">
        <v>786.7340087890625</v>
      </c>
      <c r="B107">
        <v>98.5</v>
      </c>
      <c r="J107">
        <v>7</v>
      </c>
      <c r="K107">
        <v>6.9545913628180589</v>
      </c>
      <c r="L107">
        <v>253185.76281616147</v>
      </c>
      <c r="M107">
        <v>8.4440117300808488</v>
      </c>
      <c r="N107">
        <v>8141.1116921372904</v>
      </c>
      <c r="O107">
        <v>10.563984301558186</v>
      </c>
      <c r="P107">
        <v>100701.02425391786</v>
      </c>
      <c r="Q107">
        <f t="shared" si="15"/>
        <v>0.69935428645640452</v>
      </c>
      <c r="R107">
        <f t="shared" si="16"/>
        <v>2.2487525740342046E-2</v>
      </c>
      <c r="S107">
        <f t="shared" si="17"/>
        <v>0.27815818780325341</v>
      </c>
    </row>
    <row r="108" spans="1:19" x14ac:dyDescent="0.5">
      <c r="A108">
        <v>786.7459716796875</v>
      </c>
      <c r="B108">
        <v>153.30000305175781</v>
      </c>
      <c r="J108">
        <v>8</v>
      </c>
      <c r="K108">
        <v>4.3252297970235656</v>
      </c>
      <c r="L108">
        <v>39463.328693293886</v>
      </c>
      <c r="M108">
        <v>6.7619945295371284</v>
      </c>
      <c r="N108">
        <v>121384.6190850892</v>
      </c>
      <c r="O108">
        <v>9.5522459363798866</v>
      </c>
      <c r="P108">
        <v>212658.16039730512</v>
      </c>
      <c r="Q108">
        <f t="shared" si="15"/>
        <v>0.10565644799236132</v>
      </c>
      <c r="R108">
        <f t="shared" si="16"/>
        <v>0.32498697190781367</v>
      </c>
      <c r="S108">
        <f t="shared" si="17"/>
        <v>0.56935658009982493</v>
      </c>
    </row>
    <row r="109" spans="1:19" x14ac:dyDescent="0.5">
      <c r="A109">
        <v>786.75799560546875</v>
      </c>
      <c r="B109">
        <v>156</v>
      </c>
      <c r="J109">
        <v>9</v>
      </c>
      <c r="K109">
        <v>5.5766658041004797</v>
      </c>
      <c r="L109">
        <v>102700.9633059882</v>
      </c>
      <c r="M109">
        <v>7.9858921887030094</v>
      </c>
      <c r="N109">
        <v>56511.041531930685</v>
      </c>
      <c r="O109">
        <v>9.2923347653528232</v>
      </c>
      <c r="P109">
        <v>237570.94512758727</v>
      </c>
      <c r="Q109">
        <f t="shared" si="15"/>
        <v>0.25883411400342776</v>
      </c>
      <c r="R109">
        <f t="shared" si="16"/>
        <v>0.1424230590977848</v>
      </c>
      <c r="S109">
        <f t="shared" si="17"/>
        <v>0.59874282689878733</v>
      </c>
    </row>
    <row r="110" spans="1:19" x14ac:dyDescent="0.5">
      <c r="A110">
        <v>786.77001953125</v>
      </c>
      <c r="B110">
        <v>128.30000305175781</v>
      </c>
      <c r="J110">
        <v>10</v>
      </c>
      <c r="K110">
        <v>5.6025600477583719</v>
      </c>
      <c r="L110">
        <v>26309.079736580486</v>
      </c>
      <c r="M110">
        <v>6.1945100129776298</v>
      </c>
      <c r="N110">
        <v>106115.16022077289</v>
      </c>
      <c r="O110">
        <v>9.1887700946897013</v>
      </c>
      <c r="P110">
        <v>259115.04932591942</v>
      </c>
      <c r="Q110">
        <f t="shared" si="15"/>
        <v>6.7193971222505491E-2</v>
      </c>
      <c r="R110">
        <f t="shared" si="16"/>
        <v>0.27102046493219267</v>
      </c>
      <c r="S110">
        <f t="shared" si="17"/>
        <v>0.66178556384530174</v>
      </c>
    </row>
    <row r="111" spans="1:19" x14ac:dyDescent="0.5">
      <c r="A111">
        <v>786.78302001953125</v>
      </c>
      <c r="B111">
        <v>219.5</v>
      </c>
      <c r="J111">
        <v>11</v>
      </c>
    </row>
    <row r="112" spans="1:19" x14ac:dyDescent="0.5">
      <c r="A112">
        <v>786.79498291015625</v>
      </c>
      <c r="B112">
        <v>504</v>
      </c>
      <c r="J112">
        <v>12</v>
      </c>
    </row>
    <row r="113" spans="1:10" x14ac:dyDescent="0.5">
      <c r="A113">
        <v>786.8070068359375</v>
      </c>
      <c r="B113">
        <v>858.20001220703125</v>
      </c>
      <c r="J113">
        <v>13</v>
      </c>
    </row>
    <row r="114" spans="1:10" x14ac:dyDescent="0.5">
      <c r="A114">
        <v>786.8189697265625</v>
      </c>
      <c r="B114">
        <v>1211</v>
      </c>
      <c r="J114">
        <v>14</v>
      </c>
    </row>
    <row r="115" spans="1:10" x14ac:dyDescent="0.5">
      <c r="A115">
        <v>786.83197021484375</v>
      </c>
      <c r="B115">
        <v>1700</v>
      </c>
      <c r="J115">
        <v>15</v>
      </c>
    </row>
    <row r="116" spans="1:10" x14ac:dyDescent="0.5">
      <c r="A116">
        <v>786.843994140625</v>
      </c>
      <c r="B116">
        <v>2103</v>
      </c>
      <c r="J116">
        <v>16</v>
      </c>
    </row>
    <row r="117" spans="1:10" x14ac:dyDescent="0.5">
      <c r="A117">
        <v>786.85601806640625</v>
      </c>
      <c r="B117">
        <v>1997</v>
      </c>
      <c r="J117">
        <v>17</v>
      </c>
    </row>
    <row r="118" spans="1:10" x14ac:dyDescent="0.5">
      <c r="A118">
        <v>786.86798095703125</v>
      </c>
      <c r="B118">
        <v>1584</v>
      </c>
      <c r="J118">
        <v>18</v>
      </c>
    </row>
    <row r="119" spans="1:10" x14ac:dyDescent="0.5">
      <c r="A119">
        <v>786.8809814453125</v>
      </c>
      <c r="B119">
        <v>1141</v>
      </c>
      <c r="J119">
        <v>19</v>
      </c>
    </row>
    <row r="120" spans="1:10" x14ac:dyDescent="0.5">
      <c r="A120">
        <v>786.89300537109375</v>
      </c>
      <c r="B120">
        <v>787</v>
      </c>
      <c r="J120">
        <v>20</v>
      </c>
    </row>
    <row r="121" spans="1:10" x14ac:dyDescent="0.5">
      <c r="A121">
        <v>786.905029296875</v>
      </c>
      <c r="B121">
        <v>547.79998779296875</v>
      </c>
    </row>
    <row r="122" spans="1:10" x14ac:dyDescent="0.5">
      <c r="A122">
        <v>786.9169921875</v>
      </c>
      <c r="B122">
        <v>342.79998779296875</v>
      </c>
    </row>
    <row r="123" spans="1:10" x14ac:dyDescent="0.5">
      <c r="A123">
        <v>786.92999267578125</v>
      </c>
      <c r="B123">
        <v>234.19999694824219</v>
      </c>
    </row>
    <row r="124" spans="1:10" x14ac:dyDescent="0.5">
      <c r="A124">
        <v>786.9420166015625</v>
      </c>
      <c r="B124">
        <v>164</v>
      </c>
    </row>
    <row r="125" spans="1:10" x14ac:dyDescent="0.5">
      <c r="A125">
        <v>786.9539794921875</v>
      </c>
      <c r="B125">
        <v>100.80000305175781</v>
      </c>
    </row>
    <row r="126" spans="1:10" x14ac:dyDescent="0.5">
      <c r="A126">
        <v>786.96600341796875</v>
      </c>
      <c r="B126">
        <v>76</v>
      </c>
    </row>
    <row r="127" spans="1:10" x14ac:dyDescent="0.5">
      <c r="A127">
        <v>786.97900390625</v>
      </c>
      <c r="B127">
        <v>48.25</v>
      </c>
    </row>
    <row r="128" spans="1:10" x14ac:dyDescent="0.5">
      <c r="A128">
        <v>786.99102783203125</v>
      </c>
      <c r="B128">
        <v>26</v>
      </c>
    </row>
    <row r="129" spans="1:2" x14ac:dyDescent="0.5">
      <c r="A129">
        <v>787.00299072265625</v>
      </c>
      <c r="B129">
        <v>21</v>
      </c>
    </row>
    <row r="130" spans="1:2" x14ac:dyDescent="0.5">
      <c r="A130">
        <v>787.0150146484375</v>
      </c>
      <c r="B130">
        <v>31</v>
      </c>
    </row>
    <row r="131" spans="1:2" x14ac:dyDescent="0.5">
      <c r="A131">
        <v>787.02801513671875</v>
      </c>
      <c r="B131">
        <v>36.25</v>
      </c>
    </row>
    <row r="132" spans="1:2" x14ac:dyDescent="0.5">
      <c r="A132">
        <v>787.03997802734375</v>
      </c>
      <c r="B132">
        <v>19.5</v>
      </c>
    </row>
    <row r="133" spans="1:2" x14ac:dyDescent="0.5">
      <c r="A133">
        <v>787.052001953125</v>
      </c>
      <c r="B133">
        <v>7</v>
      </c>
    </row>
    <row r="134" spans="1:2" x14ac:dyDescent="0.5">
      <c r="A134">
        <v>787.06402587890625</v>
      </c>
      <c r="B134">
        <v>8</v>
      </c>
    </row>
    <row r="135" spans="1:2" x14ac:dyDescent="0.5">
      <c r="A135">
        <v>787.0770263671875</v>
      </c>
      <c r="B135">
        <v>18.75</v>
      </c>
    </row>
    <row r="136" spans="1:2" x14ac:dyDescent="0.5">
      <c r="A136">
        <v>787.0889892578125</v>
      </c>
      <c r="B136">
        <v>46.25</v>
      </c>
    </row>
    <row r="137" spans="1:2" x14ac:dyDescent="0.5">
      <c r="A137">
        <v>787.10101318359375</v>
      </c>
      <c r="B137">
        <v>57.25</v>
      </c>
    </row>
    <row r="138" spans="1:2" x14ac:dyDescent="0.5">
      <c r="A138">
        <v>787.11297607421875</v>
      </c>
      <c r="B138">
        <v>54.5</v>
      </c>
    </row>
    <row r="139" spans="1:2" x14ac:dyDescent="0.5">
      <c r="A139">
        <v>787.1259765625</v>
      </c>
      <c r="B139">
        <v>64.75</v>
      </c>
    </row>
    <row r="140" spans="1:2" x14ac:dyDescent="0.5">
      <c r="A140">
        <v>787.13800048828125</v>
      </c>
      <c r="B140">
        <v>57</v>
      </c>
    </row>
    <row r="141" spans="1:2" x14ac:dyDescent="0.5">
      <c r="A141">
        <v>787.1500244140625</v>
      </c>
      <c r="B141">
        <v>56.25</v>
      </c>
    </row>
    <row r="142" spans="1:2" x14ac:dyDescent="0.5">
      <c r="A142">
        <v>787.1619873046875</v>
      </c>
      <c r="B142">
        <v>87.25</v>
      </c>
    </row>
    <row r="143" spans="1:2" x14ac:dyDescent="0.5">
      <c r="A143">
        <v>787.17498779296875</v>
      </c>
      <c r="B143">
        <v>116.80000305175781</v>
      </c>
    </row>
    <row r="144" spans="1:2" x14ac:dyDescent="0.5">
      <c r="A144">
        <v>787.18701171875</v>
      </c>
      <c r="B144">
        <v>154.80000305175781</v>
      </c>
    </row>
    <row r="145" spans="1:2" x14ac:dyDescent="0.5">
      <c r="A145">
        <v>787.198974609375</v>
      </c>
      <c r="B145">
        <v>172</v>
      </c>
    </row>
    <row r="146" spans="1:2" x14ac:dyDescent="0.5">
      <c r="A146">
        <v>787.21099853515625</v>
      </c>
      <c r="B146">
        <v>126</v>
      </c>
    </row>
    <row r="147" spans="1:2" x14ac:dyDescent="0.5">
      <c r="A147">
        <v>787.2239990234375</v>
      </c>
      <c r="B147">
        <v>66</v>
      </c>
    </row>
    <row r="148" spans="1:2" x14ac:dyDescent="0.5">
      <c r="A148">
        <v>787.23602294921875</v>
      </c>
      <c r="B148">
        <v>60.25</v>
      </c>
    </row>
    <row r="149" spans="1:2" x14ac:dyDescent="0.5">
      <c r="A149">
        <v>787.24798583984375</v>
      </c>
      <c r="B149">
        <v>87.75</v>
      </c>
    </row>
    <row r="150" spans="1:2" x14ac:dyDescent="0.5">
      <c r="A150">
        <v>787.260009765625</v>
      </c>
      <c r="B150">
        <v>127.5</v>
      </c>
    </row>
    <row r="151" spans="1:2" x14ac:dyDescent="0.5">
      <c r="A151">
        <v>787.27301025390625</v>
      </c>
      <c r="B151">
        <v>219.19999694824219</v>
      </c>
    </row>
    <row r="152" spans="1:2" x14ac:dyDescent="0.5">
      <c r="A152">
        <v>787.28497314453125</v>
      </c>
      <c r="B152">
        <v>392.79998779296875</v>
      </c>
    </row>
    <row r="153" spans="1:2" x14ac:dyDescent="0.5">
      <c r="A153">
        <v>787.2969970703125</v>
      </c>
      <c r="B153">
        <v>675</v>
      </c>
    </row>
    <row r="154" spans="1:2" x14ac:dyDescent="0.5">
      <c r="A154">
        <v>787.30902099609375</v>
      </c>
      <c r="B154">
        <v>1289</v>
      </c>
    </row>
    <row r="155" spans="1:2" x14ac:dyDescent="0.5">
      <c r="A155">
        <v>787.322021484375</v>
      </c>
      <c r="B155">
        <v>2963</v>
      </c>
    </row>
    <row r="156" spans="1:2" x14ac:dyDescent="0.5">
      <c r="A156">
        <v>787.333984375</v>
      </c>
      <c r="B156">
        <v>5745</v>
      </c>
    </row>
    <row r="157" spans="1:2" x14ac:dyDescent="0.5">
      <c r="A157">
        <v>787.34600830078125</v>
      </c>
      <c r="B157">
        <v>7438</v>
      </c>
    </row>
    <row r="158" spans="1:2" x14ac:dyDescent="0.5">
      <c r="A158">
        <v>787.35797119140625</v>
      </c>
      <c r="B158">
        <v>6537</v>
      </c>
    </row>
    <row r="159" spans="1:2" x14ac:dyDescent="0.5">
      <c r="A159">
        <v>787.3709716796875</v>
      </c>
      <c r="B159">
        <v>4356</v>
      </c>
    </row>
    <row r="160" spans="1:2" x14ac:dyDescent="0.5">
      <c r="A160">
        <v>787.38299560546875</v>
      </c>
      <c r="B160">
        <v>2344</v>
      </c>
    </row>
    <row r="161" spans="1:2" x14ac:dyDescent="0.5">
      <c r="A161">
        <v>787.39501953125</v>
      </c>
      <c r="B161">
        <v>1066</v>
      </c>
    </row>
    <row r="162" spans="1:2" x14ac:dyDescent="0.5">
      <c r="A162">
        <v>787.406982421875</v>
      </c>
      <c r="B162">
        <v>508.5</v>
      </c>
    </row>
    <row r="163" spans="1:2" x14ac:dyDescent="0.5">
      <c r="A163">
        <v>787.41998291015625</v>
      </c>
      <c r="B163">
        <v>309</v>
      </c>
    </row>
    <row r="164" spans="1:2" x14ac:dyDescent="0.5">
      <c r="A164">
        <v>787.4320068359375</v>
      </c>
      <c r="B164">
        <v>225.69999694824219</v>
      </c>
    </row>
    <row r="165" spans="1:2" x14ac:dyDescent="0.5">
      <c r="A165">
        <v>787.4439697265625</v>
      </c>
      <c r="B165">
        <v>167.30000305175781</v>
      </c>
    </row>
    <row r="166" spans="1:2" x14ac:dyDescent="0.5">
      <c r="A166">
        <v>787.45599365234375</v>
      </c>
      <c r="B166">
        <v>118</v>
      </c>
    </row>
    <row r="167" spans="1:2" x14ac:dyDescent="0.5">
      <c r="A167">
        <v>787.468994140625</v>
      </c>
      <c r="B167">
        <v>61.5</v>
      </c>
    </row>
    <row r="168" spans="1:2" x14ac:dyDescent="0.5">
      <c r="A168">
        <v>787.48101806640625</v>
      </c>
      <c r="B168">
        <v>32.75</v>
      </c>
    </row>
    <row r="169" spans="1:2" x14ac:dyDescent="0.5">
      <c r="A169">
        <v>787.49298095703125</v>
      </c>
      <c r="B169">
        <v>47</v>
      </c>
    </row>
    <row r="170" spans="1:2" x14ac:dyDescent="0.5">
      <c r="A170">
        <v>787.5050048828125</v>
      </c>
      <c r="B170">
        <v>75.25</v>
      </c>
    </row>
    <row r="171" spans="1:2" x14ac:dyDescent="0.5">
      <c r="A171">
        <v>787.51800537109375</v>
      </c>
      <c r="B171">
        <v>111.30000305175781</v>
      </c>
    </row>
    <row r="172" spans="1:2" x14ac:dyDescent="0.5">
      <c r="A172">
        <v>787.530029296875</v>
      </c>
      <c r="B172">
        <v>154.30000305175781</v>
      </c>
    </row>
    <row r="173" spans="1:2" x14ac:dyDescent="0.5">
      <c r="A173">
        <v>787.5419921875</v>
      </c>
      <c r="B173">
        <v>138.30000305175781</v>
      </c>
    </row>
    <row r="174" spans="1:2" x14ac:dyDescent="0.5">
      <c r="A174">
        <v>787.55401611328125</v>
      </c>
      <c r="B174">
        <v>76.25</v>
      </c>
    </row>
    <row r="175" spans="1:2" x14ac:dyDescent="0.5">
      <c r="A175">
        <v>787.5670166015625</v>
      </c>
      <c r="B175">
        <v>64.25</v>
      </c>
    </row>
    <row r="176" spans="1:2" x14ac:dyDescent="0.5">
      <c r="A176">
        <v>787.5789794921875</v>
      </c>
      <c r="B176">
        <v>83.75</v>
      </c>
    </row>
    <row r="177" spans="1:2" x14ac:dyDescent="0.5">
      <c r="A177">
        <v>787.59100341796875</v>
      </c>
      <c r="B177">
        <v>89.5</v>
      </c>
    </row>
    <row r="178" spans="1:2" x14ac:dyDescent="0.5">
      <c r="A178">
        <v>787.60302734375</v>
      </c>
      <c r="B178">
        <v>105</v>
      </c>
    </row>
    <row r="179" spans="1:2" x14ac:dyDescent="0.5">
      <c r="A179">
        <v>787.61602783203125</v>
      </c>
      <c r="B179">
        <v>143.5</v>
      </c>
    </row>
    <row r="180" spans="1:2" x14ac:dyDescent="0.5">
      <c r="A180">
        <v>787.62799072265625</v>
      </c>
      <c r="B180">
        <v>152.80000305175781</v>
      </c>
    </row>
    <row r="181" spans="1:2" x14ac:dyDescent="0.5">
      <c r="A181">
        <v>787.6400146484375</v>
      </c>
      <c r="B181">
        <v>96.5</v>
      </c>
    </row>
    <row r="182" spans="1:2" x14ac:dyDescent="0.5">
      <c r="A182">
        <v>787.6519775390625</v>
      </c>
      <c r="B182">
        <v>50.25</v>
      </c>
    </row>
    <row r="183" spans="1:2" x14ac:dyDescent="0.5">
      <c r="A183">
        <v>787.66497802734375</v>
      </c>
      <c r="B183">
        <v>60.5</v>
      </c>
    </row>
    <row r="184" spans="1:2" x14ac:dyDescent="0.5">
      <c r="A184">
        <v>787.677001953125</v>
      </c>
      <c r="B184">
        <v>93.75</v>
      </c>
    </row>
    <row r="185" spans="1:2" x14ac:dyDescent="0.5">
      <c r="A185">
        <v>787.68902587890625</v>
      </c>
      <c r="B185">
        <v>108.30000305175781</v>
      </c>
    </row>
    <row r="186" spans="1:2" x14ac:dyDescent="0.5">
      <c r="A186">
        <v>787.70098876953125</v>
      </c>
      <c r="B186">
        <v>108.30000305175781</v>
      </c>
    </row>
    <row r="187" spans="1:2" x14ac:dyDescent="0.5">
      <c r="A187">
        <v>787.7139892578125</v>
      </c>
      <c r="B187">
        <v>144.5</v>
      </c>
    </row>
    <row r="188" spans="1:2" x14ac:dyDescent="0.5">
      <c r="A188">
        <v>787.72601318359375</v>
      </c>
      <c r="B188">
        <v>197</v>
      </c>
    </row>
    <row r="189" spans="1:2" x14ac:dyDescent="0.5">
      <c r="A189">
        <v>787.73797607421875</v>
      </c>
      <c r="B189">
        <v>194.19999694824219</v>
      </c>
    </row>
    <row r="190" spans="1:2" x14ac:dyDescent="0.5">
      <c r="A190">
        <v>787.75</v>
      </c>
      <c r="B190">
        <v>179.5</v>
      </c>
    </row>
    <row r="191" spans="1:2" x14ac:dyDescent="0.5">
      <c r="A191">
        <v>787.76300048828125</v>
      </c>
      <c r="B191">
        <v>209.19999694824219</v>
      </c>
    </row>
    <row r="192" spans="1:2" x14ac:dyDescent="0.5">
      <c r="A192">
        <v>787.7750244140625</v>
      </c>
      <c r="B192">
        <v>328.29998779296875</v>
      </c>
    </row>
    <row r="193" spans="1:2" x14ac:dyDescent="0.5">
      <c r="A193">
        <v>787.7869873046875</v>
      </c>
      <c r="B193">
        <v>610.70001220703125</v>
      </c>
    </row>
    <row r="194" spans="1:2" x14ac:dyDescent="0.5">
      <c r="A194">
        <v>787.79901123046875</v>
      </c>
      <c r="B194">
        <v>1033</v>
      </c>
    </row>
    <row r="195" spans="1:2" x14ac:dyDescent="0.5">
      <c r="A195">
        <v>787.81201171875</v>
      </c>
      <c r="B195">
        <v>2406</v>
      </c>
    </row>
    <row r="196" spans="1:2" x14ac:dyDescent="0.5">
      <c r="A196">
        <v>787.823974609375</v>
      </c>
      <c r="B196">
        <v>6389</v>
      </c>
    </row>
    <row r="197" spans="1:2" x14ac:dyDescent="0.5">
      <c r="A197">
        <v>787.83599853515625</v>
      </c>
      <c r="B197">
        <v>13440</v>
      </c>
    </row>
    <row r="198" spans="1:2" x14ac:dyDescent="0.5">
      <c r="A198">
        <v>787.8480224609375</v>
      </c>
      <c r="B198">
        <v>19900</v>
      </c>
    </row>
    <row r="199" spans="1:2" x14ac:dyDescent="0.5">
      <c r="A199">
        <v>787.86102294921875</v>
      </c>
      <c r="B199">
        <v>19410</v>
      </c>
    </row>
    <row r="200" spans="1:2" x14ac:dyDescent="0.5">
      <c r="A200">
        <v>787.87298583984375</v>
      </c>
      <c r="B200">
        <v>12000</v>
      </c>
    </row>
    <row r="201" spans="1:2" x14ac:dyDescent="0.5">
      <c r="A201">
        <v>787.885009765625</v>
      </c>
      <c r="B201">
        <v>4799</v>
      </c>
    </row>
    <row r="202" spans="1:2" x14ac:dyDescent="0.5">
      <c r="A202">
        <v>787.89697265625</v>
      </c>
      <c r="B202">
        <v>1562</v>
      </c>
    </row>
    <row r="203" spans="1:2" x14ac:dyDescent="0.5">
      <c r="A203">
        <v>787.90997314453125</v>
      </c>
      <c r="B203">
        <v>638.5</v>
      </c>
    </row>
    <row r="204" spans="1:2" x14ac:dyDescent="0.5">
      <c r="A204">
        <v>787.9219970703125</v>
      </c>
      <c r="B204">
        <v>395.5</v>
      </c>
    </row>
    <row r="205" spans="1:2" x14ac:dyDescent="0.5">
      <c r="A205">
        <v>787.93402099609375</v>
      </c>
      <c r="B205">
        <v>355.29998779296875</v>
      </c>
    </row>
    <row r="206" spans="1:2" x14ac:dyDescent="0.5">
      <c r="A206">
        <v>787.94598388671875</v>
      </c>
      <c r="B206">
        <v>247.5</v>
      </c>
    </row>
    <row r="207" spans="1:2" x14ac:dyDescent="0.5">
      <c r="A207">
        <v>787.958984375</v>
      </c>
      <c r="B207">
        <v>138.80000305175781</v>
      </c>
    </row>
    <row r="208" spans="1:2" x14ac:dyDescent="0.5">
      <c r="A208">
        <v>787.97100830078125</v>
      </c>
      <c r="B208">
        <v>151</v>
      </c>
    </row>
    <row r="209" spans="1:2" x14ac:dyDescent="0.5">
      <c r="A209">
        <v>787.98297119140625</v>
      </c>
      <c r="B209">
        <v>162</v>
      </c>
    </row>
    <row r="210" spans="1:2" x14ac:dyDescent="0.5">
      <c r="A210">
        <v>787.9949951171875</v>
      </c>
      <c r="B210">
        <v>137</v>
      </c>
    </row>
    <row r="211" spans="1:2" x14ac:dyDescent="0.5">
      <c r="A211">
        <v>788.00799560546875</v>
      </c>
      <c r="B211">
        <v>156.30000305175781</v>
      </c>
    </row>
    <row r="212" spans="1:2" x14ac:dyDescent="0.5">
      <c r="A212">
        <v>788.02001953125</v>
      </c>
      <c r="B212">
        <v>207.80000305175781</v>
      </c>
    </row>
    <row r="213" spans="1:2" x14ac:dyDescent="0.5">
      <c r="A213">
        <v>788.031982421875</v>
      </c>
      <c r="B213">
        <v>219.69999694824219</v>
      </c>
    </row>
    <row r="214" spans="1:2" x14ac:dyDescent="0.5">
      <c r="A214">
        <v>788.04400634765625</v>
      </c>
      <c r="B214">
        <v>155.30000305175781</v>
      </c>
    </row>
    <row r="215" spans="1:2" x14ac:dyDescent="0.5">
      <c r="A215">
        <v>788.0570068359375</v>
      </c>
      <c r="B215">
        <v>115.5</v>
      </c>
    </row>
    <row r="216" spans="1:2" x14ac:dyDescent="0.5">
      <c r="A216">
        <v>788.0689697265625</v>
      </c>
      <c r="B216">
        <v>141.30000305175781</v>
      </c>
    </row>
    <row r="217" spans="1:2" x14ac:dyDescent="0.5">
      <c r="A217">
        <v>788.08099365234375</v>
      </c>
      <c r="B217">
        <v>160.30000305175781</v>
      </c>
    </row>
    <row r="218" spans="1:2" x14ac:dyDescent="0.5">
      <c r="A218">
        <v>788.093994140625</v>
      </c>
      <c r="B218">
        <v>138.5</v>
      </c>
    </row>
    <row r="219" spans="1:2" x14ac:dyDescent="0.5">
      <c r="A219">
        <v>788.10601806640625</v>
      </c>
      <c r="B219">
        <v>119</v>
      </c>
    </row>
    <row r="220" spans="1:2" x14ac:dyDescent="0.5">
      <c r="A220">
        <v>788.11798095703125</v>
      </c>
      <c r="B220">
        <v>125.5</v>
      </c>
    </row>
    <row r="221" spans="1:2" x14ac:dyDescent="0.5">
      <c r="A221">
        <v>788.1300048828125</v>
      </c>
      <c r="B221">
        <v>100.80000305175781</v>
      </c>
    </row>
    <row r="222" spans="1:2" x14ac:dyDescent="0.5">
      <c r="A222">
        <v>788.14300537109375</v>
      </c>
      <c r="B222">
        <v>77.25</v>
      </c>
    </row>
    <row r="223" spans="1:2" x14ac:dyDescent="0.5">
      <c r="A223">
        <v>788.155029296875</v>
      </c>
      <c r="B223">
        <v>114</v>
      </c>
    </row>
    <row r="224" spans="1:2" x14ac:dyDescent="0.5">
      <c r="A224">
        <v>788.1669921875</v>
      </c>
      <c r="B224">
        <v>152.5</v>
      </c>
    </row>
    <row r="225" spans="1:2" x14ac:dyDescent="0.5">
      <c r="A225">
        <v>788.17901611328125</v>
      </c>
      <c r="B225">
        <v>143.80000305175781</v>
      </c>
    </row>
    <row r="226" spans="1:2" x14ac:dyDescent="0.5">
      <c r="A226">
        <v>788.1920166015625</v>
      </c>
      <c r="B226">
        <v>169.19999694824219</v>
      </c>
    </row>
    <row r="227" spans="1:2" x14ac:dyDescent="0.5">
      <c r="A227">
        <v>788.2039794921875</v>
      </c>
      <c r="B227">
        <v>248.5</v>
      </c>
    </row>
    <row r="228" spans="1:2" x14ac:dyDescent="0.5">
      <c r="A228">
        <v>788.21600341796875</v>
      </c>
      <c r="B228">
        <v>281.29998779296875</v>
      </c>
    </row>
    <row r="229" spans="1:2" x14ac:dyDescent="0.5">
      <c r="A229">
        <v>788.22802734375</v>
      </c>
      <c r="B229">
        <v>267.20001220703125</v>
      </c>
    </row>
    <row r="230" spans="1:2" x14ac:dyDescent="0.5">
      <c r="A230">
        <v>788.24102783203125</v>
      </c>
      <c r="B230">
        <v>248</v>
      </c>
    </row>
    <row r="231" spans="1:2" x14ac:dyDescent="0.5">
      <c r="A231">
        <v>788.25299072265625</v>
      </c>
      <c r="B231">
        <v>239</v>
      </c>
    </row>
    <row r="232" spans="1:2" x14ac:dyDescent="0.5">
      <c r="A232">
        <v>788.2650146484375</v>
      </c>
      <c r="B232">
        <v>315.20001220703125</v>
      </c>
    </row>
    <row r="233" spans="1:2" x14ac:dyDescent="0.5">
      <c r="A233">
        <v>788.2769775390625</v>
      </c>
      <c r="B233">
        <v>455.79998779296875</v>
      </c>
    </row>
    <row r="234" spans="1:2" x14ac:dyDescent="0.5">
      <c r="A234">
        <v>788.28997802734375</v>
      </c>
      <c r="B234">
        <v>681.70001220703125</v>
      </c>
    </row>
    <row r="235" spans="1:2" x14ac:dyDescent="0.5">
      <c r="A235">
        <v>788.302001953125</v>
      </c>
      <c r="B235">
        <v>1286</v>
      </c>
    </row>
    <row r="236" spans="1:2" x14ac:dyDescent="0.5">
      <c r="A236">
        <v>788.31402587890625</v>
      </c>
      <c r="B236">
        <v>3256</v>
      </c>
    </row>
    <row r="237" spans="1:2" x14ac:dyDescent="0.5">
      <c r="A237">
        <v>788.32598876953125</v>
      </c>
      <c r="B237">
        <v>10240</v>
      </c>
    </row>
    <row r="238" spans="1:2" x14ac:dyDescent="0.5">
      <c r="A238">
        <v>788.3389892578125</v>
      </c>
      <c r="B238">
        <v>27000</v>
      </c>
    </row>
    <row r="239" spans="1:2" x14ac:dyDescent="0.5">
      <c r="A239">
        <v>788.35101318359375</v>
      </c>
      <c r="B239">
        <v>42960</v>
      </c>
    </row>
    <row r="240" spans="1:2" x14ac:dyDescent="0.5">
      <c r="A240">
        <v>788.36297607421875</v>
      </c>
      <c r="B240">
        <v>38940</v>
      </c>
    </row>
    <row r="241" spans="1:2" x14ac:dyDescent="0.5">
      <c r="A241">
        <v>788.375</v>
      </c>
      <c r="B241">
        <v>20770</v>
      </c>
    </row>
    <row r="242" spans="1:2" x14ac:dyDescent="0.5">
      <c r="A242">
        <v>788.38800048828125</v>
      </c>
      <c r="B242">
        <v>7258</v>
      </c>
    </row>
    <row r="243" spans="1:2" x14ac:dyDescent="0.5">
      <c r="A243">
        <v>788.4000244140625</v>
      </c>
      <c r="B243">
        <v>2120</v>
      </c>
    </row>
    <row r="244" spans="1:2" x14ac:dyDescent="0.5">
      <c r="A244">
        <v>788.4119873046875</v>
      </c>
      <c r="B244">
        <v>811</v>
      </c>
    </row>
    <row r="245" spans="1:2" x14ac:dyDescent="0.5">
      <c r="A245">
        <v>788.42401123046875</v>
      </c>
      <c r="B245">
        <v>613</v>
      </c>
    </row>
    <row r="246" spans="1:2" x14ac:dyDescent="0.5">
      <c r="A246">
        <v>788.43701171875</v>
      </c>
      <c r="B246">
        <v>587</v>
      </c>
    </row>
    <row r="247" spans="1:2" x14ac:dyDescent="0.5">
      <c r="A247">
        <v>788.448974609375</v>
      </c>
      <c r="B247">
        <v>483.79998779296875</v>
      </c>
    </row>
    <row r="248" spans="1:2" x14ac:dyDescent="0.5">
      <c r="A248">
        <v>788.46099853515625</v>
      </c>
      <c r="B248">
        <v>324.29998779296875</v>
      </c>
    </row>
    <row r="249" spans="1:2" x14ac:dyDescent="0.5">
      <c r="A249">
        <v>788.4739990234375</v>
      </c>
      <c r="B249">
        <v>216.5</v>
      </c>
    </row>
    <row r="250" spans="1:2" x14ac:dyDescent="0.5">
      <c r="A250">
        <v>788.48602294921875</v>
      </c>
      <c r="B250">
        <v>212</v>
      </c>
    </row>
    <row r="251" spans="1:2" x14ac:dyDescent="0.5">
      <c r="A251">
        <v>788.49798583984375</v>
      </c>
      <c r="B251">
        <v>226.30000305175781</v>
      </c>
    </row>
    <row r="252" spans="1:2" x14ac:dyDescent="0.5">
      <c r="A252">
        <v>788.510009765625</v>
      </c>
      <c r="B252">
        <v>228.80000305175781</v>
      </c>
    </row>
    <row r="253" spans="1:2" x14ac:dyDescent="0.5">
      <c r="A253">
        <v>788.52301025390625</v>
      </c>
      <c r="B253">
        <v>197.80000305175781</v>
      </c>
    </row>
    <row r="254" spans="1:2" x14ac:dyDescent="0.5">
      <c r="A254">
        <v>788.53497314453125</v>
      </c>
      <c r="B254">
        <v>133</v>
      </c>
    </row>
    <row r="255" spans="1:2" x14ac:dyDescent="0.5">
      <c r="A255">
        <v>788.5469970703125</v>
      </c>
      <c r="B255">
        <v>123.19999694824219</v>
      </c>
    </row>
    <row r="256" spans="1:2" x14ac:dyDescent="0.5">
      <c r="A256">
        <v>788.55902099609375</v>
      </c>
      <c r="B256">
        <v>149.19999694824219</v>
      </c>
    </row>
    <row r="257" spans="1:2" x14ac:dyDescent="0.5">
      <c r="A257">
        <v>788.572021484375</v>
      </c>
      <c r="B257">
        <v>144.80000305175781</v>
      </c>
    </row>
    <row r="258" spans="1:2" x14ac:dyDescent="0.5">
      <c r="A258">
        <v>788.583984375</v>
      </c>
      <c r="B258">
        <v>153.30000305175781</v>
      </c>
    </row>
    <row r="259" spans="1:2" x14ac:dyDescent="0.5">
      <c r="A259">
        <v>788.59600830078125</v>
      </c>
      <c r="B259">
        <v>159.5</v>
      </c>
    </row>
    <row r="260" spans="1:2" x14ac:dyDescent="0.5">
      <c r="A260">
        <v>788.60797119140625</v>
      </c>
      <c r="B260">
        <v>133.5</v>
      </c>
    </row>
    <row r="261" spans="1:2" x14ac:dyDescent="0.5">
      <c r="A261">
        <v>788.6209716796875</v>
      </c>
      <c r="B261">
        <v>136</v>
      </c>
    </row>
    <row r="262" spans="1:2" x14ac:dyDescent="0.5">
      <c r="A262">
        <v>788.63299560546875</v>
      </c>
      <c r="B262">
        <v>187.5</v>
      </c>
    </row>
    <row r="263" spans="1:2" x14ac:dyDescent="0.5">
      <c r="A263">
        <v>788.64501953125</v>
      </c>
      <c r="B263">
        <v>214.80000305175781</v>
      </c>
    </row>
    <row r="264" spans="1:2" x14ac:dyDescent="0.5">
      <c r="A264">
        <v>788.656982421875</v>
      </c>
      <c r="B264">
        <v>213.19999694824219</v>
      </c>
    </row>
    <row r="265" spans="1:2" x14ac:dyDescent="0.5">
      <c r="A265">
        <v>788.66998291015625</v>
      </c>
      <c r="B265">
        <v>236</v>
      </c>
    </row>
    <row r="266" spans="1:2" x14ac:dyDescent="0.5">
      <c r="A266">
        <v>788.6820068359375</v>
      </c>
      <c r="B266">
        <v>252</v>
      </c>
    </row>
    <row r="267" spans="1:2" x14ac:dyDescent="0.5">
      <c r="A267">
        <v>788.6939697265625</v>
      </c>
      <c r="B267">
        <v>269.20001220703125</v>
      </c>
    </row>
    <row r="268" spans="1:2" x14ac:dyDescent="0.5">
      <c r="A268">
        <v>788.70599365234375</v>
      </c>
      <c r="B268">
        <v>308</v>
      </c>
    </row>
    <row r="269" spans="1:2" x14ac:dyDescent="0.5">
      <c r="A269">
        <v>788.718994140625</v>
      </c>
      <c r="B269">
        <v>311.79998779296875</v>
      </c>
    </row>
    <row r="270" spans="1:2" x14ac:dyDescent="0.5">
      <c r="A270">
        <v>788.73101806640625</v>
      </c>
      <c r="B270">
        <v>301</v>
      </c>
    </row>
    <row r="271" spans="1:2" x14ac:dyDescent="0.5">
      <c r="A271">
        <v>788.74298095703125</v>
      </c>
      <c r="B271">
        <v>338.5</v>
      </c>
    </row>
    <row r="272" spans="1:2" x14ac:dyDescent="0.5">
      <c r="A272">
        <v>788.7550048828125</v>
      </c>
      <c r="B272">
        <v>385.5</v>
      </c>
    </row>
    <row r="273" spans="1:2" x14ac:dyDescent="0.5">
      <c r="A273">
        <v>788.76800537109375</v>
      </c>
      <c r="B273">
        <v>417</v>
      </c>
    </row>
    <row r="274" spans="1:2" x14ac:dyDescent="0.5">
      <c r="A274">
        <v>788.780029296875</v>
      </c>
      <c r="B274">
        <v>562.79998779296875</v>
      </c>
    </row>
    <row r="275" spans="1:2" x14ac:dyDescent="0.5">
      <c r="A275">
        <v>788.7919921875</v>
      </c>
      <c r="B275">
        <v>935.5</v>
      </c>
    </row>
    <row r="276" spans="1:2" x14ac:dyDescent="0.5">
      <c r="A276">
        <v>788.80499267578125</v>
      </c>
      <c r="B276">
        <v>1494</v>
      </c>
    </row>
    <row r="277" spans="1:2" x14ac:dyDescent="0.5">
      <c r="A277">
        <v>788.8170166015625</v>
      </c>
      <c r="B277">
        <v>3564</v>
      </c>
    </row>
    <row r="278" spans="1:2" x14ac:dyDescent="0.5">
      <c r="A278">
        <v>788.8289794921875</v>
      </c>
      <c r="B278">
        <v>13510</v>
      </c>
    </row>
    <row r="279" spans="1:2" x14ac:dyDescent="0.5">
      <c r="A279">
        <v>788.84100341796875</v>
      </c>
      <c r="B279">
        <v>41680</v>
      </c>
    </row>
    <row r="280" spans="1:2" x14ac:dyDescent="0.5">
      <c r="A280">
        <v>788.85400390625</v>
      </c>
      <c r="B280">
        <v>73500</v>
      </c>
    </row>
    <row r="281" spans="1:2" x14ac:dyDescent="0.5">
      <c r="A281">
        <v>788.86602783203125</v>
      </c>
      <c r="B281">
        <v>70200</v>
      </c>
    </row>
    <row r="282" spans="1:2" x14ac:dyDescent="0.5">
      <c r="A282">
        <v>788.87799072265625</v>
      </c>
      <c r="B282">
        <v>36060</v>
      </c>
    </row>
    <row r="283" spans="1:2" x14ac:dyDescent="0.5">
      <c r="A283">
        <v>788.8900146484375</v>
      </c>
      <c r="B283">
        <v>10520</v>
      </c>
    </row>
    <row r="284" spans="1:2" x14ac:dyDescent="0.5">
      <c r="A284">
        <v>788.90301513671875</v>
      </c>
      <c r="B284">
        <v>2620</v>
      </c>
    </row>
    <row r="285" spans="1:2" x14ac:dyDescent="0.5">
      <c r="A285">
        <v>788.91497802734375</v>
      </c>
      <c r="B285">
        <v>1054</v>
      </c>
    </row>
    <row r="286" spans="1:2" x14ac:dyDescent="0.5">
      <c r="A286">
        <v>788.927001953125</v>
      </c>
      <c r="B286">
        <v>714.5</v>
      </c>
    </row>
    <row r="287" spans="1:2" x14ac:dyDescent="0.5">
      <c r="A287">
        <v>788.93902587890625</v>
      </c>
      <c r="B287">
        <v>447.5</v>
      </c>
    </row>
    <row r="288" spans="1:2" x14ac:dyDescent="0.5">
      <c r="A288">
        <v>788.9520263671875</v>
      </c>
      <c r="B288">
        <v>347.29998779296875</v>
      </c>
    </row>
    <row r="289" spans="1:2" x14ac:dyDescent="0.5">
      <c r="A289">
        <v>788.9639892578125</v>
      </c>
      <c r="B289">
        <v>379</v>
      </c>
    </row>
    <row r="290" spans="1:2" x14ac:dyDescent="0.5">
      <c r="A290">
        <v>788.97601318359375</v>
      </c>
      <c r="B290">
        <v>385.70001220703125</v>
      </c>
    </row>
    <row r="291" spans="1:2" x14ac:dyDescent="0.5">
      <c r="A291">
        <v>788.98797607421875</v>
      </c>
      <c r="B291">
        <v>346.20001220703125</v>
      </c>
    </row>
    <row r="292" spans="1:2" x14ac:dyDescent="0.5">
      <c r="A292">
        <v>789.0009765625</v>
      </c>
      <c r="B292">
        <v>243.80000305175781</v>
      </c>
    </row>
    <row r="293" spans="1:2" x14ac:dyDescent="0.5">
      <c r="A293">
        <v>789.01300048828125</v>
      </c>
      <c r="B293">
        <v>174</v>
      </c>
    </row>
    <row r="294" spans="1:2" x14ac:dyDescent="0.5">
      <c r="A294">
        <v>789.0250244140625</v>
      </c>
      <c r="B294">
        <v>174.19999694824219</v>
      </c>
    </row>
    <row r="295" spans="1:2" x14ac:dyDescent="0.5">
      <c r="A295">
        <v>789.0369873046875</v>
      </c>
      <c r="B295">
        <v>198</v>
      </c>
    </row>
    <row r="296" spans="1:2" x14ac:dyDescent="0.5">
      <c r="A296">
        <v>789.04998779296875</v>
      </c>
      <c r="B296">
        <v>219.69999694824219</v>
      </c>
    </row>
    <row r="297" spans="1:2" x14ac:dyDescent="0.5">
      <c r="A297">
        <v>789.06201171875</v>
      </c>
      <c r="B297">
        <v>216</v>
      </c>
    </row>
    <row r="298" spans="1:2" x14ac:dyDescent="0.5">
      <c r="A298">
        <v>789.073974609375</v>
      </c>
      <c r="B298">
        <v>183.5</v>
      </c>
    </row>
    <row r="299" spans="1:2" x14ac:dyDescent="0.5">
      <c r="A299">
        <v>789.08599853515625</v>
      </c>
      <c r="B299">
        <v>139.80000305175781</v>
      </c>
    </row>
    <row r="300" spans="1:2" x14ac:dyDescent="0.5">
      <c r="A300">
        <v>789.0989990234375</v>
      </c>
      <c r="B300">
        <v>120</v>
      </c>
    </row>
    <row r="301" spans="1:2" x14ac:dyDescent="0.5">
      <c r="A301">
        <v>789.11102294921875</v>
      </c>
      <c r="B301">
        <v>154</v>
      </c>
    </row>
    <row r="302" spans="1:2" x14ac:dyDescent="0.5">
      <c r="A302">
        <v>789.12298583984375</v>
      </c>
      <c r="B302">
        <v>203.30000305175781</v>
      </c>
    </row>
    <row r="303" spans="1:2" x14ac:dyDescent="0.5">
      <c r="A303">
        <v>789.135986328125</v>
      </c>
      <c r="B303">
        <v>220</v>
      </c>
    </row>
    <row r="304" spans="1:2" x14ac:dyDescent="0.5">
      <c r="A304">
        <v>789.14801025390625</v>
      </c>
      <c r="B304">
        <v>238</v>
      </c>
    </row>
    <row r="305" spans="1:2" x14ac:dyDescent="0.5">
      <c r="A305">
        <v>789.15997314453125</v>
      </c>
      <c r="B305">
        <v>271.20001220703125</v>
      </c>
    </row>
    <row r="306" spans="1:2" x14ac:dyDescent="0.5">
      <c r="A306">
        <v>789.1719970703125</v>
      </c>
      <c r="B306">
        <v>314.29998779296875</v>
      </c>
    </row>
    <row r="307" spans="1:2" x14ac:dyDescent="0.5">
      <c r="A307">
        <v>789.18499755859375</v>
      </c>
      <c r="B307">
        <v>394</v>
      </c>
    </row>
    <row r="308" spans="1:2" x14ac:dyDescent="0.5">
      <c r="A308">
        <v>789.197021484375</v>
      </c>
      <c r="B308">
        <v>420</v>
      </c>
    </row>
    <row r="309" spans="1:2" x14ac:dyDescent="0.5">
      <c r="A309">
        <v>789.208984375</v>
      </c>
      <c r="B309">
        <v>315.5</v>
      </c>
    </row>
    <row r="310" spans="1:2" x14ac:dyDescent="0.5">
      <c r="A310">
        <v>789.22100830078125</v>
      </c>
      <c r="B310">
        <v>256.29998779296875</v>
      </c>
    </row>
    <row r="311" spans="1:2" x14ac:dyDescent="0.5">
      <c r="A311">
        <v>789.2340087890625</v>
      </c>
      <c r="B311">
        <v>324</v>
      </c>
    </row>
    <row r="312" spans="1:2" x14ac:dyDescent="0.5">
      <c r="A312">
        <v>789.2459716796875</v>
      </c>
      <c r="B312">
        <v>442.79998779296875</v>
      </c>
    </row>
    <row r="313" spans="1:2" x14ac:dyDescent="0.5">
      <c r="A313">
        <v>789.25799560546875</v>
      </c>
      <c r="B313">
        <v>553.5</v>
      </c>
    </row>
    <row r="314" spans="1:2" x14ac:dyDescent="0.5">
      <c r="A314">
        <v>789.27099609375</v>
      </c>
      <c r="B314">
        <v>553.20001220703125</v>
      </c>
    </row>
    <row r="315" spans="1:2" x14ac:dyDescent="0.5">
      <c r="A315">
        <v>789.28302001953125</v>
      </c>
      <c r="B315">
        <v>597.79998779296875</v>
      </c>
    </row>
    <row r="316" spans="1:2" x14ac:dyDescent="0.5">
      <c r="A316">
        <v>789.29498291015625</v>
      </c>
      <c r="B316">
        <v>935.20001220703125</v>
      </c>
    </row>
    <row r="317" spans="1:2" x14ac:dyDescent="0.5">
      <c r="A317">
        <v>789.3070068359375</v>
      </c>
      <c r="B317">
        <v>1725</v>
      </c>
    </row>
    <row r="318" spans="1:2" x14ac:dyDescent="0.5">
      <c r="A318">
        <v>789.32000732421875</v>
      </c>
      <c r="B318">
        <v>4224</v>
      </c>
    </row>
    <row r="319" spans="1:2" x14ac:dyDescent="0.5">
      <c r="A319">
        <v>789.33197021484375</v>
      </c>
      <c r="B319">
        <v>17040</v>
      </c>
    </row>
    <row r="320" spans="1:2" x14ac:dyDescent="0.5">
      <c r="A320">
        <v>789.343994140625</v>
      </c>
      <c r="B320">
        <v>57200</v>
      </c>
    </row>
    <row r="321" spans="1:2" x14ac:dyDescent="0.5">
      <c r="A321">
        <v>789.35601806640625</v>
      </c>
      <c r="B321">
        <v>105600</v>
      </c>
    </row>
    <row r="322" spans="1:2" x14ac:dyDescent="0.5">
      <c r="A322">
        <v>789.3690185546875</v>
      </c>
      <c r="B322">
        <v>102800</v>
      </c>
    </row>
    <row r="323" spans="1:2" x14ac:dyDescent="0.5">
      <c r="A323">
        <v>789.3809814453125</v>
      </c>
      <c r="B323">
        <v>52010</v>
      </c>
    </row>
    <row r="324" spans="1:2" x14ac:dyDescent="0.5">
      <c r="A324">
        <v>789.39300537109375</v>
      </c>
      <c r="B324">
        <v>13880</v>
      </c>
    </row>
    <row r="325" spans="1:2" x14ac:dyDescent="0.5">
      <c r="A325">
        <v>789.405029296875</v>
      </c>
      <c r="B325">
        <v>2953</v>
      </c>
    </row>
    <row r="326" spans="1:2" x14ac:dyDescent="0.5">
      <c r="A326">
        <v>789.41802978515625</v>
      </c>
      <c r="B326">
        <v>1078</v>
      </c>
    </row>
    <row r="327" spans="1:2" x14ac:dyDescent="0.5">
      <c r="A327">
        <v>789.42999267578125</v>
      </c>
      <c r="B327">
        <v>1027</v>
      </c>
    </row>
    <row r="328" spans="1:2" x14ac:dyDescent="0.5">
      <c r="A328">
        <v>789.4420166015625</v>
      </c>
      <c r="B328">
        <v>1032</v>
      </c>
    </row>
    <row r="329" spans="1:2" x14ac:dyDescent="0.5">
      <c r="A329">
        <v>789.4539794921875</v>
      </c>
      <c r="B329">
        <v>640.20001220703125</v>
      </c>
    </row>
    <row r="330" spans="1:2" x14ac:dyDescent="0.5">
      <c r="A330">
        <v>789.46697998046875</v>
      </c>
      <c r="B330">
        <v>331.29998779296875</v>
      </c>
    </row>
    <row r="331" spans="1:2" x14ac:dyDescent="0.5">
      <c r="A331">
        <v>789.47900390625</v>
      </c>
      <c r="B331">
        <v>301.29998779296875</v>
      </c>
    </row>
    <row r="332" spans="1:2" x14ac:dyDescent="0.5">
      <c r="A332">
        <v>789.49102783203125</v>
      </c>
      <c r="B332">
        <v>311</v>
      </c>
    </row>
    <row r="333" spans="1:2" x14ac:dyDescent="0.5">
      <c r="A333">
        <v>789.5040283203125</v>
      </c>
      <c r="B333">
        <v>294.20001220703125</v>
      </c>
    </row>
    <row r="334" spans="1:2" x14ac:dyDescent="0.5">
      <c r="A334">
        <v>789.5159912109375</v>
      </c>
      <c r="B334">
        <v>289.5</v>
      </c>
    </row>
    <row r="335" spans="1:2" x14ac:dyDescent="0.5">
      <c r="A335">
        <v>789.52801513671875</v>
      </c>
      <c r="B335">
        <v>315.79998779296875</v>
      </c>
    </row>
    <row r="336" spans="1:2" x14ac:dyDescent="0.5">
      <c r="A336">
        <v>789.53997802734375</v>
      </c>
      <c r="B336">
        <v>322.79998779296875</v>
      </c>
    </row>
    <row r="337" spans="1:2" x14ac:dyDescent="0.5">
      <c r="A337">
        <v>789.552978515625</v>
      </c>
      <c r="B337">
        <v>251.5</v>
      </c>
    </row>
    <row r="338" spans="1:2" x14ac:dyDescent="0.5">
      <c r="A338">
        <v>789.56500244140625</v>
      </c>
      <c r="B338">
        <v>176.80000305175781</v>
      </c>
    </row>
    <row r="339" spans="1:2" x14ac:dyDescent="0.5">
      <c r="A339">
        <v>789.5770263671875</v>
      </c>
      <c r="B339">
        <v>199.80000305175781</v>
      </c>
    </row>
    <row r="340" spans="1:2" x14ac:dyDescent="0.5">
      <c r="A340">
        <v>789.5889892578125</v>
      </c>
      <c r="B340">
        <v>284.20001220703125</v>
      </c>
    </row>
    <row r="341" spans="1:2" x14ac:dyDescent="0.5">
      <c r="A341">
        <v>789.60198974609375</v>
      </c>
      <c r="B341">
        <v>328.29998779296875</v>
      </c>
    </row>
    <row r="342" spans="1:2" x14ac:dyDescent="0.5">
      <c r="A342">
        <v>789.614013671875</v>
      </c>
      <c r="B342">
        <v>330.5</v>
      </c>
    </row>
    <row r="343" spans="1:2" x14ac:dyDescent="0.5">
      <c r="A343">
        <v>789.6259765625</v>
      </c>
      <c r="B343">
        <v>322</v>
      </c>
    </row>
    <row r="344" spans="1:2" x14ac:dyDescent="0.5">
      <c r="A344">
        <v>789.63800048828125</v>
      </c>
      <c r="B344">
        <v>281.70001220703125</v>
      </c>
    </row>
    <row r="345" spans="1:2" x14ac:dyDescent="0.5">
      <c r="A345">
        <v>789.6510009765625</v>
      </c>
      <c r="B345">
        <v>229.5</v>
      </c>
    </row>
    <row r="346" spans="1:2" x14ac:dyDescent="0.5">
      <c r="A346">
        <v>789.66302490234375</v>
      </c>
      <c r="B346">
        <v>246.69999694824219</v>
      </c>
    </row>
    <row r="347" spans="1:2" x14ac:dyDescent="0.5">
      <c r="A347">
        <v>789.67498779296875</v>
      </c>
      <c r="B347">
        <v>293.79998779296875</v>
      </c>
    </row>
    <row r="348" spans="1:2" x14ac:dyDescent="0.5">
      <c r="A348">
        <v>789.68798828125</v>
      </c>
      <c r="B348">
        <v>294.20001220703125</v>
      </c>
    </row>
    <row r="349" spans="1:2" x14ac:dyDescent="0.5">
      <c r="A349">
        <v>789.70001220703125</v>
      </c>
      <c r="B349">
        <v>285.29998779296875</v>
      </c>
    </row>
    <row r="350" spans="1:2" x14ac:dyDescent="0.5">
      <c r="A350">
        <v>789.71197509765625</v>
      </c>
      <c r="B350">
        <v>295.29998779296875</v>
      </c>
    </row>
    <row r="351" spans="1:2" x14ac:dyDescent="0.5">
      <c r="A351">
        <v>789.7239990234375</v>
      </c>
      <c r="B351">
        <v>318.79998779296875</v>
      </c>
    </row>
    <row r="352" spans="1:2" x14ac:dyDescent="0.5">
      <c r="A352">
        <v>789.73699951171875</v>
      </c>
      <c r="B352">
        <v>320.29998779296875</v>
      </c>
    </row>
    <row r="353" spans="1:2" x14ac:dyDescent="0.5">
      <c r="A353">
        <v>789.7490234375</v>
      </c>
      <c r="B353">
        <v>290.79998779296875</v>
      </c>
    </row>
    <row r="354" spans="1:2" x14ac:dyDescent="0.5">
      <c r="A354">
        <v>789.760986328125</v>
      </c>
      <c r="B354">
        <v>345.79998779296875</v>
      </c>
    </row>
    <row r="355" spans="1:2" x14ac:dyDescent="0.5">
      <c r="A355">
        <v>789.77301025390625</v>
      </c>
      <c r="B355">
        <v>554.79998779296875</v>
      </c>
    </row>
    <row r="356" spans="1:2" x14ac:dyDescent="0.5">
      <c r="A356">
        <v>789.7860107421875</v>
      </c>
      <c r="B356">
        <v>839</v>
      </c>
    </row>
    <row r="357" spans="1:2" x14ac:dyDescent="0.5">
      <c r="A357">
        <v>789.7979736328125</v>
      </c>
      <c r="B357">
        <v>1142</v>
      </c>
    </row>
    <row r="358" spans="1:2" x14ac:dyDescent="0.5">
      <c r="A358">
        <v>789.80999755859375</v>
      </c>
      <c r="B358">
        <v>1390</v>
      </c>
    </row>
    <row r="359" spans="1:2" x14ac:dyDescent="0.5">
      <c r="A359">
        <v>789.822998046875</v>
      </c>
      <c r="B359">
        <v>3536</v>
      </c>
    </row>
    <row r="360" spans="1:2" x14ac:dyDescent="0.5">
      <c r="A360">
        <v>789.83502197265625</v>
      </c>
      <c r="B360">
        <v>18160</v>
      </c>
    </row>
    <row r="361" spans="1:2" x14ac:dyDescent="0.5">
      <c r="A361">
        <v>789.84698486328125</v>
      </c>
      <c r="B361">
        <v>67000</v>
      </c>
    </row>
    <row r="362" spans="1:2" x14ac:dyDescent="0.5">
      <c r="A362">
        <v>789.8590087890625</v>
      </c>
      <c r="B362">
        <v>126100</v>
      </c>
    </row>
    <row r="363" spans="1:2" x14ac:dyDescent="0.5">
      <c r="A363">
        <v>789.87200927734375</v>
      </c>
      <c r="B363">
        <v>120300</v>
      </c>
    </row>
    <row r="364" spans="1:2" x14ac:dyDescent="0.5">
      <c r="A364">
        <v>789.88397216796875</v>
      </c>
      <c r="B364">
        <v>57560</v>
      </c>
    </row>
    <row r="365" spans="1:2" x14ac:dyDescent="0.5">
      <c r="A365">
        <v>789.89599609375</v>
      </c>
      <c r="B365">
        <v>13870</v>
      </c>
    </row>
    <row r="366" spans="1:2" x14ac:dyDescent="0.5">
      <c r="A366">
        <v>789.90802001953125</v>
      </c>
      <c r="B366">
        <v>2789</v>
      </c>
    </row>
    <row r="367" spans="1:2" x14ac:dyDescent="0.5">
      <c r="A367">
        <v>789.9210205078125</v>
      </c>
      <c r="B367">
        <v>1087</v>
      </c>
    </row>
    <row r="368" spans="1:2" x14ac:dyDescent="0.5">
      <c r="A368">
        <v>789.9329833984375</v>
      </c>
      <c r="B368">
        <v>954.29998779296875</v>
      </c>
    </row>
    <row r="369" spans="1:2" x14ac:dyDescent="0.5">
      <c r="A369">
        <v>789.94500732421875</v>
      </c>
      <c r="B369">
        <v>954.5</v>
      </c>
    </row>
    <row r="370" spans="1:2" x14ac:dyDescent="0.5">
      <c r="A370">
        <v>789.95697021484375</v>
      </c>
      <c r="B370">
        <v>737</v>
      </c>
    </row>
    <row r="371" spans="1:2" x14ac:dyDescent="0.5">
      <c r="A371">
        <v>789.969970703125</v>
      </c>
      <c r="B371">
        <v>489.79998779296875</v>
      </c>
    </row>
    <row r="372" spans="1:2" x14ac:dyDescent="0.5">
      <c r="A372">
        <v>789.98199462890625</v>
      </c>
      <c r="B372">
        <v>399.29998779296875</v>
      </c>
    </row>
    <row r="373" spans="1:2" x14ac:dyDescent="0.5">
      <c r="A373">
        <v>789.9940185546875</v>
      </c>
      <c r="B373">
        <v>397.29998779296875</v>
      </c>
    </row>
    <row r="374" spans="1:2" x14ac:dyDescent="0.5">
      <c r="A374">
        <v>790.00701904296875</v>
      </c>
      <c r="B374">
        <v>466.20001220703125</v>
      </c>
    </row>
    <row r="375" spans="1:2" x14ac:dyDescent="0.5">
      <c r="A375">
        <v>790.01898193359375</v>
      </c>
      <c r="B375">
        <v>571.29998779296875</v>
      </c>
    </row>
    <row r="376" spans="1:2" x14ac:dyDescent="0.5">
      <c r="A376">
        <v>790.031005859375</v>
      </c>
      <c r="B376">
        <v>528.20001220703125</v>
      </c>
    </row>
    <row r="377" spans="1:2" x14ac:dyDescent="0.5">
      <c r="A377">
        <v>790.04302978515625</v>
      </c>
      <c r="B377">
        <v>336.5</v>
      </c>
    </row>
    <row r="378" spans="1:2" x14ac:dyDescent="0.5">
      <c r="A378">
        <v>790.0560302734375</v>
      </c>
      <c r="B378">
        <v>231.30000305175781</v>
      </c>
    </row>
    <row r="379" spans="1:2" x14ac:dyDescent="0.5">
      <c r="A379">
        <v>790.0679931640625</v>
      </c>
      <c r="B379">
        <v>294.20001220703125</v>
      </c>
    </row>
    <row r="380" spans="1:2" x14ac:dyDescent="0.5">
      <c r="A380">
        <v>790.08001708984375</v>
      </c>
      <c r="B380">
        <v>405.29998779296875</v>
      </c>
    </row>
    <row r="381" spans="1:2" x14ac:dyDescent="0.5">
      <c r="A381">
        <v>790.09197998046875</v>
      </c>
      <c r="B381">
        <v>462.5</v>
      </c>
    </row>
    <row r="382" spans="1:2" x14ac:dyDescent="0.5">
      <c r="A382">
        <v>790.10498046875</v>
      </c>
      <c r="B382">
        <v>454.5</v>
      </c>
    </row>
    <row r="383" spans="1:2" x14ac:dyDescent="0.5">
      <c r="A383">
        <v>790.11700439453125</v>
      </c>
      <c r="B383">
        <v>468</v>
      </c>
    </row>
    <row r="384" spans="1:2" x14ac:dyDescent="0.5">
      <c r="A384">
        <v>790.1290283203125</v>
      </c>
      <c r="B384">
        <v>427</v>
      </c>
    </row>
    <row r="385" spans="1:2" x14ac:dyDescent="0.5">
      <c r="A385">
        <v>790.14202880859375</v>
      </c>
      <c r="B385">
        <v>288</v>
      </c>
    </row>
    <row r="386" spans="1:2" x14ac:dyDescent="0.5">
      <c r="A386">
        <v>790.15399169921875</v>
      </c>
      <c r="B386">
        <v>202.5</v>
      </c>
    </row>
    <row r="387" spans="1:2" x14ac:dyDescent="0.5">
      <c r="A387">
        <v>790.166015625</v>
      </c>
      <c r="B387">
        <v>220.30000305175781</v>
      </c>
    </row>
    <row r="388" spans="1:2" x14ac:dyDescent="0.5">
      <c r="A388">
        <v>790.177978515625</v>
      </c>
      <c r="B388">
        <v>289.79998779296875</v>
      </c>
    </row>
    <row r="389" spans="1:2" x14ac:dyDescent="0.5">
      <c r="A389">
        <v>790.19097900390625</v>
      </c>
      <c r="B389">
        <v>332.20001220703125</v>
      </c>
    </row>
    <row r="390" spans="1:2" x14ac:dyDescent="0.5">
      <c r="A390">
        <v>790.2030029296875</v>
      </c>
      <c r="B390">
        <v>339.5</v>
      </c>
    </row>
    <row r="391" spans="1:2" x14ac:dyDescent="0.5">
      <c r="A391">
        <v>790.21502685546875</v>
      </c>
      <c r="B391">
        <v>388.79998779296875</v>
      </c>
    </row>
    <row r="392" spans="1:2" x14ac:dyDescent="0.5">
      <c r="A392">
        <v>790.22698974609375</v>
      </c>
      <c r="B392">
        <v>428.5</v>
      </c>
    </row>
    <row r="393" spans="1:2" x14ac:dyDescent="0.5">
      <c r="A393">
        <v>790.239990234375</v>
      </c>
      <c r="B393">
        <v>381</v>
      </c>
    </row>
    <row r="394" spans="1:2" x14ac:dyDescent="0.5">
      <c r="A394">
        <v>790.25201416015625</v>
      </c>
      <c r="B394">
        <v>335.70001220703125</v>
      </c>
    </row>
    <row r="395" spans="1:2" x14ac:dyDescent="0.5">
      <c r="A395">
        <v>790.26397705078125</v>
      </c>
      <c r="B395">
        <v>335.5</v>
      </c>
    </row>
    <row r="396" spans="1:2" x14ac:dyDescent="0.5">
      <c r="A396">
        <v>790.2769775390625</v>
      </c>
      <c r="B396">
        <v>369.70001220703125</v>
      </c>
    </row>
    <row r="397" spans="1:2" x14ac:dyDescent="0.5">
      <c r="A397">
        <v>790.28900146484375</v>
      </c>
      <c r="B397">
        <v>464.79998779296875</v>
      </c>
    </row>
    <row r="398" spans="1:2" x14ac:dyDescent="0.5">
      <c r="A398">
        <v>790.301025390625</v>
      </c>
      <c r="B398">
        <v>660</v>
      </c>
    </row>
    <row r="399" spans="1:2" x14ac:dyDescent="0.5">
      <c r="A399">
        <v>790.31298828125</v>
      </c>
      <c r="B399">
        <v>1331</v>
      </c>
    </row>
    <row r="400" spans="1:2" x14ac:dyDescent="0.5">
      <c r="A400">
        <v>790.32598876953125</v>
      </c>
      <c r="B400">
        <v>3784</v>
      </c>
    </row>
    <row r="401" spans="1:2" x14ac:dyDescent="0.5">
      <c r="A401">
        <v>790.3380126953125</v>
      </c>
      <c r="B401">
        <v>19390</v>
      </c>
    </row>
    <row r="402" spans="1:2" x14ac:dyDescent="0.5">
      <c r="A402">
        <v>790.3499755859375</v>
      </c>
      <c r="B402">
        <v>75160</v>
      </c>
    </row>
    <row r="403" spans="1:2" x14ac:dyDescent="0.5">
      <c r="A403">
        <v>790.36199951171875</v>
      </c>
      <c r="B403">
        <v>141100</v>
      </c>
    </row>
    <row r="404" spans="1:2" x14ac:dyDescent="0.5">
      <c r="A404">
        <v>790.375</v>
      </c>
      <c r="B404">
        <v>130500</v>
      </c>
    </row>
    <row r="405" spans="1:2" x14ac:dyDescent="0.5">
      <c r="A405">
        <v>790.38702392578125</v>
      </c>
      <c r="B405">
        <v>59700</v>
      </c>
    </row>
    <row r="406" spans="1:2" x14ac:dyDescent="0.5">
      <c r="A406">
        <v>790.39898681640625</v>
      </c>
      <c r="B406">
        <v>13970</v>
      </c>
    </row>
    <row r="407" spans="1:2" x14ac:dyDescent="0.5">
      <c r="A407">
        <v>790.4119873046875</v>
      </c>
      <c r="B407">
        <v>2998</v>
      </c>
    </row>
    <row r="408" spans="1:2" x14ac:dyDescent="0.5">
      <c r="A408">
        <v>790.42401123046875</v>
      </c>
      <c r="B408">
        <v>1244</v>
      </c>
    </row>
    <row r="409" spans="1:2" x14ac:dyDescent="0.5">
      <c r="A409">
        <v>790.43597412109375</v>
      </c>
      <c r="B409">
        <v>1141</v>
      </c>
    </row>
    <row r="410" spans="1:2" x14ac:dyDescent="0.5">
      <c r="A410">
        <v>790.447998046875</v>
      </c>
      <c r="B410">
        <v>1009</v>
      </c>
    </row>
    <row r="411" spans="1:2" x14ac:dyDescent="0.5">
      <c r="A411">
        <v>790.46099853515625</v>
      </c>
      <c r="B411">
        <v>653.20001220703125</v>
      </c>
    </row>
    <row r="412" spans="1:2" x14ac:dyDescent="0.5">
      <c r="A412">
        <v>790.4730224609375</v>
      </c>
      <c r="B412">
        <v>435.5</v>
      </c>
    </row>
    <row r="413" spans="1:2" x14ac:dyDescent="0.5">
      <c r="A413">
        <v>790.4849853515625</v>
      </c>
      <c r="B413">
        <v>419.20001220703125</v>
      </c>
    </row>
    <row r="414" spans="1:2" x14ac:dyDescent="0.5">
      <c r="A414">
        <v>790.49700927734375</v>
      </c>
      <c r="B414">
        <v>399.79998779296875</v>
      </c>
    </row>
    <row r="415" spans="1:2" x14ac:dyDescent="0.5">
      <c r="A415">
        <v>790.510009765625</v>
      </c>
      <c r="B415">
        <v>393.29998779296875</v>
      </c>
    </row>
    <row r="416" spans="1:2" x14ac:dyDescent="0.5">
      <c r="A416">
        <v>790.52197265625</v>
      </c>
      <c r="B416">
        <v>384.79998779296875</v>
      </c>
    </row>
    <row r="417" spans="1:2" x14ac:dyDescent="0.5">
      <c r="A417">
        <v>790.53399658203125</v>
      </c>
      <c r="B417">
        <v>320.79998779296875</v>
      </c>
    </row>
    <row r="418" spans="1:2" x14ac:dyDescent="0.5">
      <c r="A418">
        <v>790.5469970703125</v>
      </c>
      <c r="B418">
        <v>323.5</v>
      </c>
    </row>
    <row r="419" spans="1:2" x14ac:dyDescent="0.5">
      <c r="A419">
        <v>790.55902099609375</v>
      </c>
      <c r="B419">
        <v>352.29998779296875</v>
      </c>
    </row>
    <row r="420" spans="1:2" x14ac:dyDescent="0.5">
      <c r="A420">
        <v>790.57098388671875</v>
      </c>
      <c r="B420">
        <v>334</v>
      </c>
    </row>
    <row r="421" spans="1:2" x14ac:dyDescent="0.5">
      <c r="A421">
        <v>790.5830078125</v>
      </c>
      <c r="B421">
        <v>348.70001220703125</v>
      </c>
    </row>
    <row r="422" spans="1:2" x14ac:dyDescent="0.5">
      <c r="A422">
        <v>790.59600830078125</v>
      </c>
      <c r="B422">
        <v>373</v>
      </c>
    </row>
    <row r="423" spans="1:2" x14ac:dyDescent="0.5">
      <c r="A423">
        <v>790.60797119140625</v>
      </c>
      <c r="B423">
        <v>392.79998779296875</v>
      </c>
    </row>
    <row r="424" spans="1:2" x14ac:dyDescent="0.5">
      <c r="A424">
        <v>790.6199951171875</v>
      </c>
      <c r="B424">
        <v>402.70001220703125</v>
      </c>
    </row>
    <row r="425" spans="1:2" x14ac:dyDescent="0.5">
      <c r="A425">
        <v>790.63299560546875</v>
      </c>
      <c r="B425">
        <v>344.5</v>
      </c>
    </row>
    <row r="426" spans="1:2" x14ac:dyDescent="0.5">
      <c r="A426">
        <v>790.64501953125</v>
      </c>
      <c r="B426">
        <v>282.5</v>
      </c>
    </row>
    <row r="427" spans="1:2" x14ac:dyDescent="0.5">
      <c r="A427">
        <v>790.656982421875</v>
      </c>
      <c r="B427">
        <v>292</v>
      </c>
    </row>
    <row r="428" spans="1:2" x14ac:dyDescent="0.5">
      <c r="A428">
        <v>790.66900634765625</v>
      </c>
      <c r="B428">
        <v>329</v>
      </c>
    </row>
    <row r="429" spans="1:2" x14ac:dyDescent="0.5">
      <c r="A429">
        <v>790.6820068359375</v>
      </c>
      <c r="B429">
        <v>352.70001220703125</v>
      </c>
    </row>
    <row r="430" spans="1:2" x14ac:dyDescent="0.5">
      <c r="A430">
        <v>790.6939697265625</v>
      </c>
      <c r="B430">
        <v>333.70001220703125</v>
      </c>
    </row>
    <row r="431" spans="1:2" x14ac:dyDescent="0.5">
      <c r="A431">
        <v>790.70599365234375</v>
      </c>
      <c r="B431">
        <v>307</v>
      </c>
    </row>
    <row r="432" spans="1:2" x14ac:dyDescent="0.5">
      <c r="A432">
        <v>790.718017578125</v>
      </c>
      <c r="B432">
        <v>387.5</v>
      </c>
    </row>
    <row r="433" spans="1:2" x14ac:dyDescent="0.5">
      <c r="A433">
        <v>790.73101806640625</v>
      </c>
      <c r="B433">
        <v>502.29998779296875</v>
      </c>
    </row>
    <row r="434" spans="1:2" x14ac:dyDescent="0.5">
      <c r="A434">
        <v>790.74298095703125</v>
      </c>
      <c r="B434">
        <v>559</v>
      </c>
    </row>
    <row r="435" spans="1:2" x14ac:dyDescent="0.5">
      <c r="A435">
        <v>790.7550048828125</v>
      </c>
      <c r="B435">
        <v>569.5</v>
      </c>
    </row>
    <row r="436" spans="1:2" x14ac:dyDescent="0.5">
      <c r="A436">
        <v>790.76800537109375</v>
      </c>
      <c r="B436">
        <v>545.20001220703125</v>
      </c>
    </row>
    <row r="437" spans="1:2" x14ac:dyDescent="0.5">
      <c r="A437">
        <v>790.780029296875</v>
      </c>
      <c r="B437">
        <v>561.20001220703125</v>
      </c>
    </row>
    <row r="438" spans="1:2" x14ac:dyDescent="0.5">
      <c r="A438">
        <v>790.7919921875</v>
      </c>
      <c r="B438">
        <v>644.5</v>
      </c>
    </row>
    <row r="439" spans="1:2" x14ac:dyDescent="0.5">
      <c r="A439">
        <v>790.80401611328125</v>
      </c>
      <c r="B439">
        <v>739.29998779296875</v>
      </c>
    </row>
    <row r="440" spans="1:2" x14ac:dyDescent="0.5">
      <c r="A440">
        <v>790.8170166015625</v>
      </c>
      <c r="B440">
        <v>975.20001220703125</v>
      </c>
    </row>
    <row r="441" spans="1:2" x14ac:dyDescent="0.5">
      <c r="A441">
        <v>790.8289794921875</v>
      </c>
      <c r="B441">
        <v>3414</v>
      </c>
    </row>
    <row r="442" spans="1:2" x14ac:dyDescent="0.5">
      <c r="A442">
        <v>790.84100341796875</v>
      </c>
      <c r="B442">
        <v>19990</v>
      </c>
    </row>
    <row r="443" spans="1:2" x14ac:dyDescent="0.5">
      <c r="A443">
        <v>790.85302734375</v>
      </c>
      <c r="B443">
        <v>75270</v>
      </c>
    </row>
    <row r="444" spans="1:2" x14ac:dyDescent="0.5">
      <c r="A444">
        <v>790.86602783203125</v>
      </c>
      <c r="B444">
        <v>137600</v>
      </c>
    </row>
    <row r="445" spans="1:2" x14ac:dyDescent="0.5">
      <c r="A445">
        <v>790.87799072265625</v>
      </c>
      <c r="B445">
        <v>125600</v>
      </c>
    </row>
    <row r="446" spans="1:2" x14ac:dyDescent="0.5">
      <c r="A446">
        <v>790.8900146484375</v>
      </c>
      <c r="B446">
        <v>57710</v>
      </c>
    </row>
    <row r="447" spans="1:2" x14ac:dyDescent="0.5">
      <c r="A447">
        <v>790.90301513671875</v>
      </c>
      <c r="B447">
        <v>13500</v>
      </c>
    </row>
    <row r="448" spans="1:2" x14ac:dyDescent="0.5">
      <c r="A448">
        <v>790.91497802734375</v>
      </c>
      <c r="B448">
        <v>2498</v>
      </c>
    </row>
    <row r="449" spans="1:2" x14ac:dyDescent="0.5">
      <c r="A449">
        <v>790.927001953125</v>
      </c>
      <c r="B449">
        <v>1051</v>
      </c>
    </row>
    <row r="450" spans="1:2" x14ac:dyDescent="0.5">
      <c r="A450">
        <v>790.93902587890625</v>
      </c>
      <c r="B450">
        <v>1044</v>
      </c>
    </row>
    <row r="451" spans="1:2" x14ac:dyDescent="0.5">
      <c r="A451">
        <v>790.9520263671875</v>
      </c>
      <c r="B451">
        <v>1112</v>
      </c>
    </row>
    <row r="452" spans="1:2" x14ac:dyDescent="0.5">
      <c r="A452">
        <v>790.9639892578125</v>
      </c>
      <c r="B452">
        <v>926.79998779296875</v>
      </c>
    </row>
    <row r="453" spans="1:2" x14ac:dyDescent="0.5">
      <c r="A453">
        <v>790.97601318359375</v>
      </c>
      <c r="B453">
        <v>651.5</v>
      </c>
    </row>
    <row r="454" spans="1:2" x14ac:dyDescent="0.5">
      <c r="A454">
        <v>790.989013671875</v>
      </c>
      <c r="B454">
        <v>490.5</v>
      </c>
    </row>
    <row r="455" spans="1:2" x14ac:dyDescent="0.5">
      <c r="A455">
        <v>791.0009765625</v>
      </c>
      <c r="B455">
        <v>456.5</v>
      </c>
    </row>
    <row r="456" spans="1:2" x14ac:dyDescent="0.5">
      <c r="A456">
        <v>791.01300048828125</v>
      </c>
      <c r="B456">
        <v>469</v>
      </c>
    </row>
    <row r="457" spans="1:2" x14ac:dyDescent="0.5">
      <c r="A457">
        <v>791.0250244140625</v>
      </c>
      <c r="B457">
        <v>492.5</v>
      </c>
    </row>
    <row r="458" spans="1:2" x14ac:dyDescent="0.5">
      <c r="A458">
        <v>791.03802490234375</v>
      </c>
      <c r="B458">
        <v>433</v>
      </c>
    </row>
    <row r="459" spans="1:2" x14ac:dyDescent="0.5">
      <c r="A459">
        <v>791.04998779296875</v>
      </c>
      <c r="B459">
        <v>305.79998779296875</v>
      </c>
    </row>
    <row r="460" spans="1:2" x14ac:dyDescent="0.5">
      <c r="A460">
        <v>791.06201171875</v>
      </c>
      <c r="B460">
        <v>301.29998779296875</v>
      </c>
    </row>
    <row r="461" spans="1:2" x14ac:dyDescent="0.5">
      <c r="A461">
        <v>791.073974609375</v>
      </c>
      <c r="B461">
        <v>336.20001220703125</v>
      </c>
    </row>
    <row r="462" spans="1:2" x14ac:dyDescent="0.5">
      <c r="A462">
        <v>791.08697509765625</v>
      </c>
      <c r="B462">
        <v>313.5</v>
      </c>
    </row>
    <row r="463" spans="1:2" x14ac:dyDescent="0.5">
      <c r="A463">
        <v>791.0989990234375</v>
      </c>
      <c r="B463">
        <v>341</v>
      </c>
    </row>
    <row r="464" spans="1:2" x14ac:dyDescent="0.5">
      <c r="A464">
        <v>791.11102294921875</v>
      </c>
      <c r="B464">
        <v>441.79998779296875</v>
      </c>
    </row>
    <row r="465" spans="1:2" x14ac:dyDescent="0.5">
      <c r="A465">
        <v>791.1240234375</v>
      </c>
      <c r="B465">
        <v>487.79998779296875</v>
      </c>
    </row>
    <row r="466" spans="1:2" x14ac:dyDescent="0.5">
      <c r="A466">
        <v>791.135986328125</v>
      </c>
      <c r="B466">
        <v>391</v>
      </c>
    </row>
    <row r="467" spans="1:2" x14ac:dyDescent="0.5">
      <c r="A467">
        <v>791.14801025390625</v>
      </c>
      <c r="B467">
        <v>282.79998779296875</v>
      </c>
    </row>
    <row r="468" spans="1:2" x14ac:dyDescent="0.5">
      <c r="A468">
        <v>791.15997314453125</v>
      </c>
      <c r="B468">
        <v>294.5</v>
      </c>
    </row>
    <row r="469" spans="1:2" x14ac:dyDescent="0.5">
      <c r="A469">
        <v>791.1729736328125</v>
      </c>
      <c r="B469">
        <v>359.5</v>
      </c>
    </row>
    <row r="470" spans="1:2" x14ac:dyDescent="0.5">
      <c r="A470">
        <v>791.18499755859375</v>
      </c>
      <c r="B470">
        <v>360.5</v>
      </c>
    </row>
    <row r="471" spans="1:2" x14ac:dyDescent="0.5">
      <c r="A471">
        <v>791.197021484375</v>
      </c>
      <c r="B471">
        <v>272.29998779296875</v>
      </c>
    </row>
    <row r="472" spans="1:2" x14ac:dyDescent="0.5">
      <c r="A472">
        <v>791.21002197265625</v>
      </c>
      <c r="B472">
        <v>220.80000305175781</v>
      </c>
    </row>
    <row r="473" spans="1:2" x14ac:dyDescent="0.5">
      <c r="A473">
        <v>791.22198486328125</v>
      </c>
      <c r="B473">
        <v>341</v>
      </c>
    </row>
    <row r="474" spans="1:2" x14ac:dyDescent="0.5">
      <c r="A474">
        <v>791.2340087890625</v>
      </c>
      <c r="B474">
        <v>512</v>
      </c>
    </row>
    <row r="475" spans="1:2" x14ac:dyDescent="0.5">
      <c r="A475">
        <v>791.2459716796875</v>
      </c>
      <c r="B475">
        <v>572.29998779296875</v>
      </c>
    </row>
    <row r="476" spans="1:2" x14ac:dyDescent="0.5">
      <c r="A476">
        <v>791.25897216796875</v>
      </c>
      <c r="B476">
        <v>575.79998779296875</v>
      </c>
    </row>
    <row r="477" spans="1:2" x14ac:dyDescent="0.5">
      <c r="A477">
        <v>791.27099609375</v>
      </c>
      <c r="B477">
        <v>534</v>
      </c>
    </row>
    <row r="478" spans="1:2" x14ac:dyDescent="0.5">
      <c r="A478">
        <v>791.28302001953125</v>
      </c>
      <c r="B478">
        <v>481</v>
      </c>
    </row>
    <row r="479" spans="1:2" x14ac:dyDescent="0.5">
      <c r="A479">
        <v>791.2960205078125</v>
      </c>
      <c r="B479">
        <v>514.79998779296875</v>
      </c>
    </row>
    <row r="480" spans="1:2" x14ac:dyDescent="0.5">
      <c r="A480">
        <v>791.3079833984375</v>
      </c>
      <c r="B480">
        <v>668.29998779296875</v>
      </c>
    </row>
    <row r="481" spans="1:2" x14ac:dyDescent="0.5">
      <c r="A481">
        <v>791.32000732421875</v>
      </c>
      <c r="B481">
        <v>1264</v>
      </c>
    </row>
    <row r="482" spans="1:2" x14ac:dyDescent="0.5">
      <c r="A482">
        <v>791.33197021484375</v>
      </c>
      <c r="B482">
        <v>4322</v>
      </c>
    </row>
    <row r="483" spans="1:2" x14ac:dyDescent="0.5">
      <c r="A483">
        <v>791.344970703125</v>
      </c>
      <c r="B483">
        <v>19590</v>
      </c>
    </row>
    <row r="484" spans="1:2" x14ac:dyDescent="0.5">
      <c r="A484">
        <v>791.35699462890625</v>
      </c>
      <c r="B484">
        <v>65650</v>
      </c>
    </row>
    <row r="485" spans="1:2" x14ac:dyDescent="0.5">
      <c r="A485">
        <v>791.3690185546875</v>
      </c>
      <c r="B485">
        <v>115900</v>
      </c>
    </row>
    <row r="486" spans="1:2" x14ac:dyDescent="0.5">
      <c r="A486">
        <v>791.3809814453125</v>
      </c>
      <c r="B486">
        <v>105200</v>
      </c>
    </row>
    <row r="487" spans="1:2" x14ac:dyDescent="0.5">
      <c r="A487">
        <v>791.39398193359375</v>
      </c>
      <c r="B487">
        <v>49250</v>
      </c>
    </row>
    <row r="488" spans="1:2" x14ac:dyDescent="0.5">
      <c r="A488">
        <v>791.406005859375</v>
      </c>
      <c r="B488">
        <v>12410</v>
      </c>
    </row>
    <row r="489" spans="1:2" x14ac:dyDescent="0.5">
      <c r="A489">
        <v>791.41802978515625</v>
      </c>
      <c r="B489">
        <v>2632</v>
      </c>
    </row>
    <row r="490" spans="1:2" x14ac:dyDescent="0.5">
      <c r="A490">
        <v>791.4310302734375</v>
      </c>
      <c r="B490">
        <v>972</v>
      </c>
    </row>
    <row r="491" spans="1:2" x14ac:dyDescent="0.5">
      <c r="A491">
        <v>791.4429931640625</v>
      </c>
      <c r="B491">
        <v>744.70001220703125</v>
      </c>
    </row>
    <row r="492" spans="1:2" x14ac:dyDescent="0.5">
      <c r="A492">
        <v>791.45501708984375</v>
      </c>
      <c r="B492">
        <v>721.5</v>
      </c>
    </row>
    <row r="493" spans="1:2" x14ac:dyDescent="0.5">
      <c r="A493">
        <v>791.46697998046875</v>
      </c>
      <c r="B493">
        <v>610.5</v>
      </c>
    </row>
    <row r="494" spans="1:2" x14ac:dyDescent="0.5">
      <c r="A494">
        <v>791.47998046875</v>
      </c>
      <c r="B494">
        <v>443.29998779296875</v>
      </c>
    </row>
    <row r="495" spans="1:2" x14ac:dyDescent="0.5">
      <c r="A495">
        <v>791.49200439453125</v>
      </c>
      <c r="B495">
        <v>350.20001220703125</v>
      </c>
    </row>
    <row r="496" spans="1:2" x14ac:dyDescent="0.5">
      <c r="A496">
        <v>791.5040283203125</v>
      </c>
      <c r="B496">
        <v>359.5</v>
      </c>
    </row>
    <row r="497" spans="1:2" x14ac:dyDescent="0.5">
      <c r="A497">
        <v>791.51702880859375</v>
      </c>
      <c r="B497">
        <v>396.20001220703125</v>
      </c>
    </row>
    <row r="498" spans="1:2" x14ac:dyDescent="0.5">
      <c r="A498">
        <v>791.52899169921875</v>
      </c>
      <c r="B498">
        <v>344.70001220703125</v>
      </c>
    </row>
    <row r="499" spans="1:2" x14ac:dyDescent="0.5">
      <c r="A499">
        <v>791.541015625</v>
      </c>
      <c r="B499">
        <v>270.5</v>
      </c>
    </row>
    <row r="500" spans="1:2" x14ac:dyDescent="0.5">
      <c r="A500">
        <v>791.552978515625</v>
      </c>
      <c r="B500">
        <v>223.19999694824219</v>
      </c>
    </row>
    <row r="501" spans="1:2" x14ac:dyDescent="0.5">
      <c r="A501">
        <v>791.56597900390625</v>
      </c>
      <c r="B501">
        <v>186.69999694824219</v>
      </c>
    </row>
    <row r="502" spans="1:2" x14ac:dyDescent="0.5">
      <c r="A502">
        <v>791.5780029296875</v>
      </c>
      <c r="B502">
        <v>214.30000305175781</v>
      </c>
    </row>
    <row r="503" spans="1:2" x14ac:dyDescent="0.5">
      <c r="A503">
        <v>791.59002685546875</v>
      </c>
      <c r="B503">
        <v>243.5</v>
      </c>
    </row>
    <row r="504" spans="1:2" x14ac:dyDescent="0.5">
      <c r="A504">
        <v>791.60302734375</v>
      </c>
      <c r="B504">
        <v>222.5</v>
      </c>
    </row>
    <row r="505" spans="1:2" x14ac:dyDescent="0.5">
      <c r="A505">
        <v>791.614990234375</v>
      </c>
      <c r="B505">
        <v>250.19999694824219</v>
      </c>
    </row>
    <row r="506" spans="1:2" x14ac:dyDescent="0.5">
      <c r="A506">
        <v>791.62701416015625</v>
      </c>
      <c r="B506">
        <v>312</v>
      </c>
    </row>
    <row r="507" spans="1:2" x14ac:dyDescent="0.5">
      <c r="A507">
        <v>791.63897705078125</v>
      </c>
      <c r="B507">
        <v>287.29998779296875</v>
      </c>
    </row>
    <row r="508" spans="1:2" x14ac:dyDescent="0.5">
      <c r="A508">
        <v>791.6519775390625</v>
      </c>
      <c r="B508">
        <v>229.69999694824219</v>
      </c>
    </row>
    <row r="509" spans="1:2" x14ac:dyDescent="0.5">
      <c r="A509">
        <v>791.66400146484375</v>
      </c>
      <c r="B509">
        <v>244</v>
      </c>
    </row>
    <row r="510" spans="1:2" x14ac:dyDescent="0.5">
      <c r="A510">
        <v>791.676025390625</v>
      </c>
      <c r="B510">
        <v>285.5</v>
      </c>
    </row>
    <row r="511" spans="1:2" x14ac:dyDescent="0.5">
      <c r="A511">
        <v>791.68902587890625</v>
      </c>
      <c r="B511">
        <v>322.29998779296875</v>
      </c>
    </row>
    <row r="512" spans="1:2" x14ac:dyDescent="0.5">
      <c r="A512">
        <v>791.70098876953125</v>
      </c>
      <c r="B512">
        <v>337.70001220703125</v>
      </c>
    </row>
    <row r="513" spans="1:2" x14ac:dyDescent="0.5">
      <c r="A513">
        <v>791.7130126953125</v>
      </c>
      <c r="B513">
        <v>315.79998779296875</v>
      </c>
    </row>
    <row r="514" spans="1:2" x14ac:dyDescent="0.5">
      <c r="A514">
        <v>791.7249755859375</v>
      </c>
      <c r="B514">
        <v>265.79998779296875</v>
      </c>
    </row>
    <row r="515" spans="1:2" x14ac:dyDescent="0.5">
      <c r="A515">
        <v>791.73797607421875</v>
      </c>
      <c r="B515">
        <v>266.5</v>
      </c>
    </row>
    <row r="516" spans="1:2" x14ac:dyDescent="0.5">
      <c r="A516">
        <v>791.75</v>
      </c>
      <c r="B516">
        <v>367.5</v>
      </c>
    </row>
    <row r="517" spans="1:2" x14ac:dyDescent="0.5">
      <c r="A517">
        <v>791.76202392578125</v>
      </c>
      <c r="B517">
        <v>429</v>
      </c>
    </row>
    <row r="518" spans="1:2" x14ac:dyDescent="0.5">
      <c r="A518">
        <v>791.7750244140625</v>
      </c>
      <c r="B518">
        <v>383.70001220703125</v>
      </c>
    </row>
    <row r="519" spans="1:2" x14ac:dyDescent="0.5">
      <c r="A519">
        <v>791.7869873046875</v>
      </c>
      <c r="B519">
        <v>324.79998779296875</v>
      </c>
    </row>
    <row r="520" spans="1:2" x14ac:dyDescent="0.5">
      <c r="A520">
        <v>791.79901123046875</v>
      </c>
      <c r="B520">
        <v>396</v>
      </c>
    </row>
    <row r="521" spans="1:2" x14ac:dyDescent="0.5">
      <c r="A521">
        <v>791.81097412109375</v>
      </c>
      <c r="B521">
        <v>586</v>
      </c>
    </row>
    <row r="522" spans="1:2" x14ac:dyDescent="0.5">
      <c r="A522">
        <v>791.823974609375</v>
      </c>
      <c r="B522">
        <v>1197</v>
      </c>
    </row>
    <row r="523" spans="1:2" x14ac:dyDescent="0.5">
      <c r="A523">
        <v>791.83599853515625</v>
      </c>
      <c r="B523">
        <v>4370</v>
      </c>
    </row>
    <row r="524" spans="1:2" x14ac:dyDescent="0.5">
      <c r="A524">
        <v>791.8480224609375</v>
      </c>
      <c r="B524">
        <v>17870</v>
      </c>
    </row>
    <row r="525" spans="1:2" x14ac:dyDescent="0.5">
      <c r="A525">
        <v>791.8599853515625</v>
      </c>
      <c r="B525">
        <v>49960</v>
      </c>
    </row>
    <row r="526" spans="1:2" x14ac:dyDescent="0.5">
      <c r="A526">
        <v>791.87298583984375</v>
      </c>
      <c r="B526">
        <v>78150</v>
      </c>
    </row>
    <row r="527" spans="1:2" x14ac:dyDescent="0.5">
      <c r="A527">
        <v>791.885009765625</v>
      </c>
      <c r="B527">
        <v>66980</v>
      </c>
    </row>
    <row r="528" spans="1:2" x14ac:dyDescent="0.5">
      <c r="A528">
        <v>791.89697265625</v>
      </c>
      <c r="B528">
        <v>31740</v>
      </c>
    </row>
    <row r="529" spans="1:2" x14ac:dyDescent="0.5">
      <c r="A529">
        <v>791.90997314453125</v>
      </c>
      <c r="B529">
        <v>9049</v>
      </c>
    </row>
    <row r="530" spans="1:2" x14ac:dyDescent="0.5">
      <c r="A530">
        <v>791.9219970703125</v>
      </c>
      <c r="B530">
        <v>2339</v>
      </c>
    </row>
    <row r="531" spans="1:2" x14ac:dyDescent="0.5">
      <c r="A531">
        <v>791.93402099609375</v>
      </c>
      <c r="B531">
        <v>1065</v>
      </c>
    </row>
    <row r="532" spans="1:2" x14ac:dyDescent="0.5">
      <c r="A532">
        <v>791.947021484375</v>
      </c>
      <c r="B532">
        <v>954</v>
      </c>
    </row>
    <row r="533" spans="1:2" x14ac:dyDescent="0.5">
      <c r="A533">
        <v>791.958984375</v>
      </c>
      <c r="B533">
        <v>777.5</v>
      </c>
    </row>
    <row r="534" spans="1:2" x14ac:dyDescent="0.5">
      <c r="A534">
        <v>791.97100830078125</v>
      </c>
      <c r="B534">
        <v>490.20001220703125</v>
      </c>
    </row>
    <row r="535" spans="1:2" x14ac:dyDescent="0.5">
      <c r="A535">
        <v>791.98297119140625</v>
      </c>
      <c r="B535">
        <v>377.70001220703125</v>
      </c>
    </row>
    <row r="536" spans="1:2" x14ac:dyDescent="0.5">
      <c r="A536">
        <v>791.9959716796875</v>
      </c>
      <c r="B536">
        <v>356</v>
      </c>
    </row>
    <row r="537" spans="1:2" x14ac:dyDescent="0.5">
      <c r="A537">
        <v>792.00799560546875</v>
      </c>
      <c r="B537">
        <v>313.20001220703125</v>
      </c>
    </row>
    <row r="538" spans="1:2" x14ac:dyDescent="0.5">
      <c r="A538">
        <v>792.02001953125</v>
      </c>
      <c r="B538">
        <v>289.79998779296875</v>
      </c>
    </row>
    <row r="539" spans="1:2" x14ac:dyDescent="0.5">
      <c r="A539">
        <v>792.03302001953125</v>
      </c>
      <c r="B539">
        <v>280</v>
      </c>
    </row>
    <row r="540" spans="1:2" x14ac:dyDescent="0.5">
      <c r="A540">
        <v>792.04498291015625</v>
      </c>
      <c r="B540">
        <v>242.80000305175781</v>
      </c>
    </row>
    <row r="541" spans="1:2" x14ac:dyDescent="0.5">
      <c r="A541">
        <v>792.0570068359375</v>
      </c>
      <c r="B541">
        <v>235</v>
      </c>
    </row>
    <row r="542" spans="1:2" x14ac:dyDescent="0.5">
      <c r="A542">
        <v>792.0689697265625</v>
      </c>
      <c r="B542">
        <v>208.69999694824219</v>
      </c>
    </row>
    <row r="543" spans="1:2" x14ac:dyDescent="0.5">
      <c r="A543">
        <v>792.08197021484375</v>
      </c>
      <c r="B543">
        <v>188</v>
      </c>
    </row>
    <row r="544" spans="1:2" x14ac:dyDescent="0.5">
      <c r="A544">
        <v>792.093994140625</v>
      </c>
      <c r="B544">
        <v>219.19999694824219</v>
      </c>
    </row>
    <row r="545" spans="1:2" x14ac:dyDescent="0.5">
      <c r="A545">
        <v>792.10601806640625</v>
      </c>
      <c r="B545">
        <v>218</v>
      </c>
    </row>
    <row r="546" spans="1:2" x14ac:dyDescent="0.5">
      <c r="A546">
        <v>792.1190185546875</v>
      </c>
      <c r="B546">
        <v>216</v>
      </c>
    </row>
    <row r="547" spans="1:2" x14ac:dyDescent="0.5">
      <c r="A547">
        <v>792.1309814453125</v>
      </c>
      <c r="B547">
        <v>251.30000305175781</v>
      </c>
    </row>
    <row r="548" spans="1:2" x14ac:dyDescent="0.5">
      <c r="A548">
        <v>792.14300537109375</v>
      </c>
      <c r="B548">
        <v>277</v>
      </c>
    </row>
    <row r="549" spans="1:2" x14ac:dyDescent="0.5">
      <c r="A549">
        <v>792.155029296875</v>
      </c>
      <c r="B549">
        <v>259</v>
      </c>
    </row>
    <row r="550" spans="1:2" x14ac:dyDescent="0.5">
      <c r="A550">
        <v>792.16802978515625</v>
      </c>
      <c r="B550">
        <v>227.30000305175781</v>
      </c>
    </row>
    <row r="551" spans="1:2" x14ac:dyDescent="0.5">
      <c r="A551">
        <v>792.17999267578125</v>
      </c>
      <c r="B551">
        <v>245.80000305175781</v>
      </c>
    </row>
    <row r="552" spans="1:2" x14ac:dyDescent="0.5">
      <c r="A552">
        <v>792.1920166015625</v>
      </c>
      <c r="B552">
        <v>252.5</v>
      </c>
    </row>
    <row r="553" spans="1:2" x14ac:dyDescent="0.5">
      <c r="A553">
        <v>792.20501708984375</v>
      </c>
      <c r="B553">
        <v>206.5</v>
      </c>
    </row>
    <row r="554" spans="1:2" x14ac:dyDescent="0.5">
      <c r="A554">
        <v>792.21697998046875</v>
      </c>
      <c r="B554">
        <v>200</v>
      </c>
    </row>
    <row r="555" spans="1:2" x14ac:dyDescent="0.5">
      <c r="A555">
        <v>792.22900390625</v>
      </c>
      <c r="B555">
        <v>230.80000305175781</v>
      </c>
    </row>
    <row r="556" spans="1:2" x14ac:dyDescent="0.5">
      <c r="A556">
        <v>792.24102783203125</v>
      </c>
      <c r="B556">
        <v>227.69999694824219</v>
      </c>
    </row>
    <row r="557" spans="1:2" x14ac:dyDescent="0.5">
      <c r="A557">
        <v>792.2540283203125</v>
      </c>
      <c r="B557">
        <v>219.69999694824219</v>
      </c>
    </row>
    <row r="558" spans="1:2" x14ac:dyDescent="0.5">
      <c r="A558">
        <v>792.2659912109375</v>
      </c>
      <c r="B558">
        <v>296.5</v>
      </c>
    </row>
    <row r="559" spans="1:2" x14ac:dyDescent="0.5">
      <c r="A559">
        <v>792.27801513671875</v>
      </c>
      <c r="B559">
        <v>385.29998779296875</v>
      </c>
    </row>
    <row r="560" spans="1:2" x14ac:dyDescent="0.5">
      <c r="A560">
        <v>792.291015625</v>
      </c>
      <c r="B560">
        <v>346.5</v>
      </c>
    </row>
    <row r="561" spans="1:2" x14ac:dyDescent="0.5">
      <c r="A561">
        <v>792.302978515625</v>
      </c>
      <c r="B561">
        <v>293.79998779296875</v>
      </c>
    </row>
    <row r="562" spans="1:2" x14ac:dyDescent="0.5">
      <c r="A562">
        <v>792.31500244140625</v>
      </c>
      <c r="B562">
        <v>412.20001220703125</v>
      </c>
    </row>
    <row r="563" spans="1:2" x14ac:dyDescent="0.5">
      <c r="A563">
        <v>792.3270263671875</v>
      </c>
      <c r="B563">
        <v>992.20001220703125</v>
      </c>
    </row>
    <row r="564" spans="1:2" x14ac:dyDescent="0.5">
      <c r="A564">
        <v>792.34002685546875</v>
      </c>
      <c r="B564">
        <v>3659</v>
      </c>
    </row>
    <row r="565" spans="1:2" x14ac:dyDescent="0.5">
      <c r="A565">
        <v>792.35198974609375</v>
      </c>
      <c r="B565">
        <v>12680</v>
      </c>
    </row>
    <row r="566" spans="1:2" x14ac:dyDescent="0.5">
      <c r="A566">
        <v>792.364013671875</v>
      </c>
      <c r="B566">
        <v>29890</v>
      </c>
    </row>
    <row r="567" spans="1:2" x14ac:dyDescent="0.5">
      <c r="A567">
        <v>792.37701416015625</v>
      </c>
      <c r="B567">
        <v>42200</v>
      </c>
    </row>
    <row r="568" spans="1:2" x14ac:dyDescent="0.5">
      <c r="A568">
        <v>792.38897705078125</v>
      </c>
      <c r="B568">
        <v>34650</v>
      </c>
    </row>
    <row r="569" spans="1:2" x14ac:dyDescent="0.5">
      <c r="A569">
        <v>792.4010009765625</v>
      </c>
      <c r="B569">
        <v>16570</v>
      </c>
    </row>
    <row r="570" spans="1:2" x14ac:dyDescent="0.5">
      <c r="A570">
        <v>792.41302490234375</v>
      </c>
      <c r="B570">
        <v>4959</v>
      </c>
    </row>
    <row r="571" spans="1:2" x14ac:dyDescent="0.5">
      <c r="A571">
        <v>792.426025390625</v>
      </c>
      <c r="B571">
        <v>1434</v>
      </c>
    </row>
    <row r="572" spans="1:2" x14ac:dyDescent="0.5">
      <c r="A572">
        <v>792.43798828125</v>
      </c>
      <c r="B572">
        <v>641</v>
      </c>
    </row>
    <row r="573" spans="1:2" x14ac:dyDescent="0.5">
      <c r="A573">
        <v>792.45001220703125</v>
      </c>
      <c r="B573">
        <v>294.5</v>
      </c>
    </row>
    <row r="574" spans="1:2" x14ac:dyDescent="0.5">
      <c r="A574">
        <v>792.4630126953125</v>
      </c>
      <c r="B574">
        <v>229</v>
      </c>
    </row>
    <row r="575" spans="1:2" x14ac:dyDescent="0.5">
      <c r="A575">
        <v>792.4749755859375</v>
      </c>
      <c r="B575">
        <v>276.79998779296875</v>
      </c>
    </row>
    <row r="576" spans="1:2" x14ac:dyDescent="0.5">
      <c r="A576">
        <v>792.48699951171875</v>
      </c>
      <c r="B576">
        <v>275.20001220703125</v>
      </c>
    </row>
    <row r="577" spans="1:2" x14ac:dyDescent="0.5">
      <c r="A577">
        <v>792.4990234375</v>
      </c>
      <c r="B577">
        <v>225.69999694824219</v>
      </c>
    </row>
    <row r="578" spans="1:2" x14ac:dyDescent="0.5">
      <c r="A578">
        <v>792.51202392578125</v>
      </c>
      <c r="B578">
        <v>228</v>
      </c>
    </row>
    <row r="579" spans="1:2" x14ac:dyDescent="0.5">
      <c r="A579">
        <v>792.52398681640625</v>
      </c>
      <c r="B579">
        <v>245.80000305175781</v>
      </c>
    </row>
    <row r="580" spans="1:2" x14ac:dyDescent="0.5">
      <c r="A580">
        <v>792.5360107421875</v>
      </c>
      <c r="B580">
        <v>174.80000305175781</v>
      </c>
    </row>
    <row r="581" spans="1:2" x14ac:dyDescent="0.5">
      <c r="A581">
        <v>792.54901123046875</v>
      </c>
      <c r="B581">
        <v>115.5</v>
      </c>
    </row>
    <row r="582" spans="1:2" x14ac:dyDescent="0.5">
      <c r="A582">
        <v>792.56097412109375</v>
      </c>
      <c r="B582">
        <v>114</v>
      </c>
    </row>
    <row r="583" spans="1:2" x14ac:dyDescent="0.5">
      <c r="A583">
        <v>792.572998046875</v>
      </c>
      <c r="B583">
        <v>92</v>
      </c>
    </row>
    <row r="584" spans="1:2" x14ac:dyDescent="0.5">
      <c r="A584">
        <v>792.58599853515625</v>
      </c>
      <c r="B584">
        <v>96.75</v>
      </c>
    </row>
    <row r="585" spans="1:2" x14ac:dyDescent="0.5">
      <c r="A585">
        <v>792.5980224609375</v>
      </c>
      <c r="B585">
        <v>170</v>
      </c>
    </row>
    <row r="586" spans="1:2" x14ac:dyDescent="0.5">
      <c r="A586">
        <v>792.6099853515625</v>
      </c>
      <c r="B586">
        <v>197.5</v>
      </c>
    </row>
    <row r="587" spans="1:2" x14ac:dyDescent="0.5">
      <c r="A587">
        <v>792.62200927734375</v>
      </c>
      <c r="B587">
        <v>125</v>
      </c>
    </row>
    <row r="588" spans="1:2" x14ac:dyDescent="0.5">
      <c r="A588">
        <v>792.635009765625</v>
      </c>
      <c r="B588">
        <v>96.75</v>
      </c>
    </row>
    <row r="589" spans="1:2" x14ac:dyDescent="0.5">
      <c r="A589">
        <v>792.64697265625</v>
      </c>
      <c r="B589">
        <v>175.5</v>
      </c>
    </row>
    <row r="590" spans="1:2" x14ac:dyDescent="0.5">
      <c r="A590">
        <v>792.65899658203125</v>
      </c>
      <c r="B590">
        <v>261.79998779296875</v>
      </c>
    </row>
    <row r="591" spans="1:2" x14ac:dyDescent="0.5">
      <c r="A591">
        <v>792.6719970703125</v>
      </c>
      <c r="B591">
        <v>236.19999694824219</v>
      </c>
    </row>
    <row r="592" spans="1:2" x14ac:dyDescent="0.5">
      <c r="A592">
        <v>792.68402099609375</v>
      </c>
      <c r="B592">
        <v>137.69999694824219</v>
      </c>
    </row>
    <row r="593" spans="1:2" x14ac:dyDescent="0.5">
      <c r="A593">
        <v>792.69598388671875</v>
      </c>
      <c r="B593">
        <v>114</v>
      </c>
    </row>
    <row r="594" spans="1:2" x14ac:dyDescent="0.5">
      <c r="A594">
        <v>792.7080078125</v>
      </c>
      <c r="B594">
        <v>142.30000305175781</v>
      </c>
    </row>
    <row r="595" spans="1:2" x14ac:dyDescent="0.5">
      <c r="A595">
        <v>792.72100830078125</v>
      </c>
      <c r="B595">
        <v>172</v>
      </c>
    </row>
    <row r="596" spans="1:2" x14ac:dyDescent="0.5">
      <c r="A596">
        <v>792.73297119140625</v>
      </c>
      <c r="B596">
        <v>194.5</v>
      </c>
    </row>
    <row r="597" spans="1:2" x14ac:dyDescent="0.5">
      <c r="A597">
        <v>792.7449951171875</v>
      </c>
      <c r="B597">
        <v>176.5</v>
      </c>
    </row>
    <row r="598" spans="1:2" x14ac:dyDescent="0.5">
      <c r="A598">
        <v>792.75799560546875</v>
      </c>
      <c r="B598">
        <v>180.5</v>
      </c>
    </row>
    <row r="599" spans="1:2" x14ac:dyDescent="0.5">
      <c r="A599">
        <v>792.77001953125</v>
      </c>
      <c r="B599">
        <v>225.19999694824219</v>
      </c>
    </row>
    <row r="600" spans="1:2" x14ac:dyDescent="0.5">
      <c r="A600">
        <v>792.781982421875</v>
      </c>
      <c r="B600">
        <v>268</v>
      </c>
    </row>
    <row r="601" spans="1:2" x14ac:dyDescent="0.5">
      <c r="A601">
        <v>792.79400634765625</v>
      </c>
      <c r="B601">
        <v>286</v>
      </c>
    </row>
    <row r="602" spans="1:2" x14ac:dyDescent="0.5">
      <c r="A602">
        <v>792.8070068359375</v>
      </c>
      <c r="B602">
        <v>268.29998779296875</v>
      </c>
    </row>
    <row r="603" spans="1:2" x14ac:dyDescent="0.5">
      <c r="A603">
        <v>792.8189697265625</v>
      </c>
      <c r="B603">
        <v>287.70001220703125</v>
      </c>
    </row>
    <row r="604" spans="1:2" x14ac:dyDescent="0.5">
      <c r="A604">
        <v>792.83099365234375</v>
      </c>
      <c r="B604">
        <v>622.5</v>
      </c>
    </row>
    <row r="605" spans="1:2" x14ac:dyDescent="0.5">
      <c r="A605">
        <v>792.843994140625</v>
      </c>
      <c r="B605">
        <v>2248</v>
      </c>
    </row>
    <row r="606" spans="1:2" x14ac:dyDescent="0.5">
      <c r="A606">
        <v>792.85601806640625</v>
      </c>
      <c r="B606">
        <v>7364</v>
      </c>
    </row>
    <row r="607" spans="1:2" x14ac:dyDescent="0.5">
      <c r="A607">
        <v>792.86798095703125</v>
      </c>
      <c r="B607">
        <v>15230</v>
      </c>
    </row>
    <row r="608" spans="1:2" x14ac:dyDescent="0.5">
      <c r="A608">
        <v>792.8809814453125</v>
      </c>
      <c r="B608">
        <v>19260</v>
      </c>
    </row>
    <row r="609" spans="1:2" x14ac:dyDescent="0.5">
      <c r="A609">
        <v>792.89300537109375</v>
      </c>
      <c r="B609">
        <v>15650</v>
      </c>
    </row>
    <row r="610" spans="1:2" x14ac:dyDescent="0.5">
      <c r="A610">
        <v>792.905029296875</v>
      </c>
      <c r="B610">
        <v>8595</v>
      </c>
    </row>
    <row r="611" spans="1:2" x14ac:dyDescent="0.5">
      <c r="A611">
        <v>792.9169921875</v>
      </c>
      <c r="B611">
        <v>3454</v>
      </c>
    </row>
    <row r="612" spans="1:2" x14ac:dyDescent="0.5">
      <c r="A612">
        <v>792.92999267578125</v>
      </c>
      <c r="B612">
        <v>1367</v>
      </c>
    </row>
    <row r="613" spans="1:2" x14ac:dyDescent="0.5">
      <c r="A613">
        <v>792.9420166015625</v>
      </c>
      <c r="B613">
        <v>679</v>
      </c>
    </row>
    <row r="614" spans="1:2" x14ac:dyDescent="0.5">
      <c r="A614">
        <v>792.9539794921875</v>
      </c>
      <c r="B614">
        <v>323.70001220703125</v>
      </c>
    </row>
    <row r="615" spans="1:2" x14ac:dyDescent="0.5">
      <c r="A615">
        <v>792.96697998046875</v>
      </c>
      <c r="B615">
        <v>229.69999694824219</v>
      </c>
    </row>
    <row r="616" spans="1:2" x14ac:dyDescent="0.5">
      <c r="A616">
        <v>792.97900390625</v>
      </c>
      <c r="B616">
        <v>223.5</v>
      </c>
    </row>
    <row r="617" spans="1:2" x14ac:dyDescent="0.5">
      <c r="A617">
        <v>792.99102783203125</v>
      </c>
      <c r="B617">
        <v>187.5</v>
      </c>
    </row>
    <row r="618" spans="1:2" x14ac:dyDescent="0.5">
      <c r="A618">
        <v>793.00299072265625</v>
      </c>
      <c r="B618">
        <v>133.30000305175781</v>
      </c>
    </row>
    <row r="619" spans="1:2" x14ac:dyDescent="0.5">
      <c r="A619">
        <v>793.0159912109375</v>
      </c>
      <c r="B619">
        <v>114</v>
      </c>
    </row>
    <row r="620" spans="1:2" x14ac:dyDescent="0.5">
      <c r="A620">
        <v>793.02801513671875</v>
      </c>
      <c r="B620">
        <v>145.5</v>
      </c>
    </row>
    <row r="621" spans="1:2" x14ac:dyDescent="0.5">
      <c r="A621">
        <v>793.03997802734375</v>
      </c>
      <c r="B621">
        <v>157</v>
      </c>
    </row>
    <row r="622" spans="1:2" x14ac:dyDescent="0.5">
      <c r="A622">
        <v>793.052978515625</v>
      </c>
      <c r="B622">
        <v>157.5</v>
      </c>
    </row>
    <row r="623" spans="1:2" x14ac:dyDescent="0.5">
      <c r="A623">
        <v>793.06500244140625</v>
      </c>
      <c r="B623">
        <v>145.5</v>
      </c>
    </row>
    <row r="624" spans="1:2" x14ac:dyDescent="0.5">
      <c r="A624">
        <v>793.0770263671875</v>
      </c>
      <c r="B624">
        <v>104</v>
      </c>
    </row>
    <row r="625" spans="1:2" x14ac:dyDescent="0.5">
      <c r="A625">
        <v>793.09002685546875</v>
      </c>
      <c r="B625">
        <v>87.75</v>
      </c>
    </row>
    <row r="626" spans="1:2" x14ac:dyDescent="0.5">
      <c r="A626">
        <v>793.10198974609375</v>
      </c>
      <c r="B626">
        <v>86</v>
      </c>
    </row>
    <row r="627" spans="1:2" x14ac:dyDescent="0.5">
      <c r="A627">
        <v>793.114013671875</v>
      </c>
      <c r="B627">
        <v>61.25</v>
      </c>
    </row>
    <row r="628" spans="1:2" x14ac:dyDescent="0.5">
      <c r="A628">
        <v>793.1259765625</v>
      </c>
      <c r="B628">
        <v>44.75</v>
      </c>
    </row>
    <row r="629" spans="1:2" x14ac:dyDescent="0.5">
      <c r="A629">
        <v>793.13897705078125</v>
      </c>
      <c r="B629">
        <v>46.75</v>
      </c>
    </row>
    <row r="630" spans="1:2" x14ac:dyDescent="0.5">
      <c r="A630">
        <v>793.1510009765625</v>
      </c>
      <c r="B630">
        <v>58.25</v>
      </c>
    </row>
    <row r="631" spans="1:2" x14ac:dyDescent="0.5">
      <c r="A631">
        <v>793.16302490234375</v>
      </c>
      <c r="B631">
        <v>66</v>
      </c>
    </row>
    <row r="632" spans="1:2" x14ac:dyDescent="0.5">
      <c r="A632">
        <v>793.176025390625</v>
      </c>
      <c r="B632">
        <v>86.75</v>
      </c>
    </row>
    <row r="633" spans="1:2" x14ac:dyDescent="0.5">
      <c r="A633">
        <v>793.18798828125</v>
      </c>
      <c r="B633">
        <v>112.5</v>
      </c>
    </row>
    <row r="634" spans="1:2" x14ac:dyDescent="0.5">
      <c r="A634">
        <v>793.20001220703125</v>
      </c>
      <c r="B634">
        <v>117.30000305175781</v>
      </c>
    </row>
    <row r="635" spans="1:2" x14ac:dyDescent="0.5">
      <c r="A635">
        <v>793.21197509765625</v>
      </c>
      <c r="B635">
        <v>121.19999694824219</v>
      </c>
    </row>
    <row r="636" spans="1:2" x14ac:dyDescent="0.5">
      <c r="A636">
        <v>793.2249755859375</v>
      </c>
      <c r="B636">
        <v>111</v>
      </c>
    </row>
    <row r="637" spans="1:2" x14ac:dyDescent="0.5">
      <c r="A637">
        <v>793.23699951171875</v>
      </c>
      <c r="B637">
        <v>119.80000305175781</v>
      </c>
    </row>
    <row r="638" spans="1:2" x14ac:dyDescent="0.5">
      <c r="A638">
        <v>793.2490234375</v>
      </c>
      <c r="B638">
        <v>126.80000305175781</v>
      </c>
    </row>
    <row r="639" spans="1:2" x14ac:dyDescent="0.5">
      <c r="A639">
        <v>793.26202392578125</v>
      </c>
      <c r="B639">
        <v>92.25</v>
      </c>
    </row>
    <row r="640" spans="1:2" x14ac:dyDescent="0.5">
      <c r="A640">
        <v>793.27398681640625</v>
      </c>
      <c r="B640">
        <v>90.5</v>
      </c>
    </row>
    <row r="641" spans="1:2" x14ac:dyDescent="0.5">
      <c r="A641">
        <v>793.2860107421875</v>
      </c>
      <c r="B641">
        <v>111</v>
      </c>
    </row>
    <row r="642" spans="1:2" x14ac:dyDescent="0.5">
      <c r="A642">
        <v>793.29901123046875</v>
      </c>
      <c r="B642">
        <v>142</v>
      </c>
    </row>
    <row r="643" spans="1:2" x14ac:dyDescent="0.5">
      <c r="A643">
        <v>793.31097412109375</v>
      </c>
      <c r="B643">
        <v>204</v>
      </c>
    </row>
    <row r="644" spans="1:2" x14ac:dyDescent="0.5">
      <c r="A644">
        <v>793.322998046875</v>
      </c>
      <c r="B644">
        <v>258.29998779296875</v>
      </c>
    </row>
    <row r="645" spans="1:2" x14ac:dyDescent="0.5">
      <c r="A645">
        <v>793.33502197265625</v>
      </c>
      <c r="B645">
        <v>540.5</v>
      </c>
    </row>
    <row r="646" spans="1:2" x14ac:dyDescent="0.5">
      <c r="A646">
        <v>793.3480224609375</v>
      </c>
      <c r="B646">
        <v>1668</v>
      </c>
    </row>
    <row r="647" spans="1:2" x14ac:dyDescent="0.5">
      <c r="A647">
        <v>793.3599853515625</v>
      </c>
      <c r="B647">
        <v>3892</v>
      </c>
    </row>
    <row r="648" spans="1:2" x14ac:dyDescent="0.5">
      <c r="A648">
        <v>793.37200927734375</v>
      </c>
      <c r="B648">
        <v>6121</v>
      </c>
    </row>
    <row r="649" spans="1:2" x14ac:dyDescent="0.5">
      <c r="A649">
        <v>793.385009765625</v>
      </c>
      <c r="B649">
        <v>6707</v>
      </c>
    </row>
    <row r="650" spans="1:2" x14ac:dyDescent="0.5">
      <c r="A650">
        <v>793.39697265625</v>
      </c>
      <c r="B650">
        <v>5425</v>
      </c>
    </row>
    <row r="651" spans="1:2" x14ac:dyDescent="0.5">
      <c r="A651">
        <v>793.40899658203125</v>
      </c>
      <c r="B651">
        <v>3289</v>
      </c>
    </row>
    <row r="652" spans="1:2" x14ac:dyDescent="0.5">
      <c r="A652">
        <v>793.4219970703125</v>
      </c>
      <c r="B652">
        <v>1405</v>
      </c>
    </row>
    <row r="653" spans="1:2" x14ac:dyDescent="0.5">
      <c r="A653">
        <v>793.43402099609375</v>
      </c>
      <c r="B653">
        <v>455</v>
      </c>
    </row>
    <row r="654" spans="1:2" x14ac:dyDescent="0.5">
      <c r="A654">
        <v>793.44598388671875</v>
      </c>
      <c r="B654">
        <v>219.5</v>
      </c>
    </row>
    <row r="655" spans="1:2" x14ac:dyDescent="0.5">
      <c r="A655">
        <v>793.4580078125</v>
      </c>
      <c r="B655">
        <v>153</v>
      </c>
    </row>
    <row r="656" spans="1:2" x14ac:dyDescent="0.5">
      <c r="A656">
        <v>793.47100830078125</v>
      </c>
      <c r="B656">
        <v>98</v>
      </c>
    </row>
    <row r="657" spans="1:2" x14ac:dyDescent="0.5">
      <c r="A657">
        <v>793.48297119140625</v>
      </c>
      <c r="B657">
        <v>66.25</v>
      </c>
    </row>
    <row r="658" spans="1:2" x14ac:dyDescent="0.5">
      <c r="A658">
        <v>793.4949951171875</v>
      </c>
      <c r="B658">
        <v>55.75</v>
      </c>
    </row>
    <row r="659" spans="1:2" x14ac:dyDescent="0.5">
      <c r="A659">
        <v>793.50799560546875</v>
      </c>
      <c r="B659">
        <v>62.75</v>
      </c>
    </row>
    <row r="660" spans="1:2" x14ac:dyDescent="0.5">
      <c r="A660">
        <v>793.52001953125</v>
      </c>
      <c r="B660">
        <v>56</v>
      </c>
    </row>
    <row r="661" spans="1:2" x14ac:dyDescent="0.5">
      <c r="A661">
        <v>793.531982421875</v>
      </c>
      <c r="B661">
        <v>51.25</v>
      </c>
    </row>
    <row r="662" spans="1:2" x14ac:dyDescent="0.5">
      <c r="A662">
        <v>793.54400634765625</v>
      </c>
      <c r="B662">
        <v>59.75</v>
      </c>
    </row>
    <row r="663" spans="1:2" x14ac:dyDescent="0.5">
      <c r="A663">
        <v>793.5570068359375</v>
      </c>
      <c r="B663">
        <v>39.25</v>
      </c>
    </row>
    <row r="664" spans="1:2" x14ac:dyDescent="0.5">
      <c r="A664">
        <v>793.5689697265625</v>
      </c>
      <c r="B664">
        <v>12.25</v>
      </c>
    </row>
    <row r="665" spans="1:2" x14ac:dyDescent="0.5">
      <c r="A665">
        <v>793.58099365234375</v>
      </c>
      <c r="B665">
        <v>50</v>
      </c>
    </row>
    <row r="666" spans="1:2" x14ac:dyDescent="0.5">
      <c r="A666">
        <v>793.593994140625</v>
      </c>
      <c r="B666">
        <v>110.69999694824219</v>
      </c>
    </row>
    <row r="667" spans="1:2" x14ac:dyDescent="0.5">
      <c r="A667">
        <v>793.60601806640625</v>
      </c>
      <c r="B667">
        <v>111.69999694824219</v>
      </c>
    </row>
    <row r="668" spans="1:2" x14ac:dyDescent="0.5">
      <c r="A668">
        <v>793.61798095703125</v>
      </c>
      <c r="B668">
        <v>99.75</v>
      </c>
    </row>
    <row r="669" spans="1:2" x14ac:dyDescent="0.5">
      <c r="A669">
        <v>793.6309814453125</v>
      </c>
      <c r="B669">
        <v>90.75</v>
      </c>
    </row>
    <row r="670" spans="1:2" x14ac:dyDescent="0.5">
      <c r="A670">
        <v>793.64300537109375</v>
      </c>
      <c r="B670">
        <v>126.5</v>
      </c>
    </row>
    <row r="671" spans="1:2" x14ac:dyDescent="0.5">
      <c r="A671">
        <v>793.655029296875</v>
      </c>
      <c r="B671">
        <v>183.69999694824219</v>
      </c>
    </row>
    <row r="672" spans="1:2" x14ac:dyDescent="0.5">
      <c r="A672">
        <v>793.6669921875</v>
      </c>
      <c r="B672">
        <v>128.80000305175781</v>
      </c>
    </row>
    <row r="673" spans="1:2" x14ac:dyDescent="0.5">
      <c r="A673">
        <v>793.67999267578125</v>
      </c>
      <c r="B673">
        <v>84.75</v>
      </c>
    </row>
    <row r="674" spans="1:2" x14ac:dyDescent="0.5">
      <c r="A674">
        <v>793.6920166015625</v>
      </c>
      <c r="B674">
        <v>115.80000305175781</v>
      </c>
    </row>
    <row r="675" spans="1:2" x14ac:dyDescent="0.5">
      <c r="A675">
        <v>793.7039794921875</v>
      </c>
      <c r="B675">
        <v>113.5</v>
      </c>
    </row>
    <row r="676" spans="1:2" x14ac:dyDescent="0.5">
      <c r="A676">
        <v>793.71697998046875</v>
      </c>
      <c r="B676">
        <v>79.5</v>
      </c>
    </row>
    <row r="677" spans="1:2" x14ac:dyDescent="0.5">
      <c r="A677">
        <v>793.72900390625</v>
      </c>
      <c r="B677">
        <v>57.25</v>
      </c>
    </row>
    <row r="678" spans="1:2" x14ac:dyDescent="0.5">
      <c r="A678">
        <v>793.74102783203125</v>
      </c>
      <c r="B678">
        <v>92.75</v>
      </c>
    </row>
    <row r="679" spans="1:2" x14ac:dyDescent="0.5">
      <c r="A679">
        <v>793.7540283203125</v>
      </c>
      <c r="B679">
        <v>112.5</v>
      </c>
    </row>
    <row r="680" spans="1:2" x14ac:dyDescent="0.5">
      <c r="A680">
        <v>793.7659912109375</v>
      </c>
      <c r="B680">
        <v>67.75</v>
      </c>
    </row>
    <row r="681" spans="1:2" x14ac:dyDescent="0.5">
      <c r="A681">
        <v>793.77801513671875</v>
      </c>
      <c r="B681">
        <v>101.5</v>
      </c>
    </row>
    <row r="682" spans="1:2" x14ac:dyDescent="0.5">
      <c r="A682">
        <v>793.78997802734375</v>
      </c>
      <c r="B682">
        <v>190.5</v>
      </c>
    </row>
    <row r="683" spans="1:2" x14ac:dyDescent="0.5">
      <c r="A683">
        <v>793.802978515625</v>
      </c>
      <c r="B683">
        <v>201.5</v>
      </c>
    </row>
    <row r="684" spans="1:2" x14ac:dyDescent="0.5">
      <c r="A684">
        <v>793.81500244140625</v>
      </c>
      <c r="B684">
        <v>196.19999694824219</v>
      </c>
    </row>
    <row r="685" spans="1:2" x14ac:dyDescent="0.5">
      <c r="A685">
        <v>793.8270263671875</v>
      </c>
      <c r="B685">
        <v>221.5</v>
      </c>
    </row>
    <row r="686" spans="1:2" x14ac:dyDescent="0.5">
      <c r="A686">
        <v>793.84002685546875</v>
      </c>
      <c r="B686">
        <v>424.5</v>
      </c>
    </row>
    <row r="687" spans="1:2" x14ac:dyDescent="0.5">
      <c r="A687">
        <v>793.85198974609375</v>
      </c>
      <c r="B687">
        <v>1074</v>
      </c>
    </row>
    <row r="688" spans="1:2" x14ac:dyDescent="0.5">
      <c r="A688">
        <v>793.864013671875</v>
      </c>
      <c r="B688">
        <v>2004</v>
      </c>
    </row>
    <row r="689" spans="1:2" x14ac:dyDescent="0.5">
      <c r="A689">
        <v>793.87701416015625</v>
      </c>
      <c r="B689">
        <v>2606</v>
      </c>
    </row>
    <row r="690" spans="1:2" x14ac:dyDescent="0.5">
      <c r="A690">
        <v>793.88897705078125</v>
      </c>
      <c r="B690">
        <v>2575</v>
      </c>
    </row>
    <row r="691" spans="1:2" x14ac:dyDescent="0.5">
      <c r="A691">
        <v>793.9010009765625</v>
      </c>
      <c r="B691">
        <v>2007</v>
      </c>
    </row>
    <row r="692" spans="1:2" x14ac:dyDescent="0.5">
      <c r="A692">
        <v>793.91302490234375</v>
      </c>
      <c r="B692">
        <v>1140</v>
      </c>
    </row>
    <row r="693" spans="1:2" x14ac:dyDescent="0.5">
      <c r="A693">
        <v>793.926025390625</v>
      </c>
      <c r="B693">
        <v>491.20001220703125</v>
      </c>
    </row>
    <row r="694" spans="1:2" x14ac:dyDescent="0.5">
      <c r="A694">
        <v>793.93798828125</v>
      </c>
      <c r="B694">
        <v>231.69999694824219</v>
      </c>
    </row>
    <row r="695" spans="1:2" x14ac:dyDescent="0.5">
      <c r="A695">
        <v>793.95001220703125</v>
      </c>
      <c r="B695">
        <v>123</v>
      </c>
    </row>
    <row r="696" spans="1:2" x14ac:dyDescent="0.5">
      <c r="A696">
        <v>793.9630126953125</v>
      </c>
      <c r="B696">
        <v>61</v>
      </c>
    </row>
    <row r="697" spans="1:2" x14ac:dyDescent="0.5">
      <c r="A697">
        <v>793.9749755859375</v>
      </c>
      <c r="B697">
        <v>24.25</v>
      </c>
    </row>
    <row r="698" spans="1:2" x14ac:dyDescent="0.5">
      <c r="A698">
        <v>793.98699951171875</v>
      </c>
      <c r="B698">
        <v>21.5</v>
      </c>
    </row>
    <row r="699" spans="1:2" x14ac:dyDescent="0.5">
      <c r="A699">
        <v>794</v>
      </c>
      <c r="B699">
        <v>48.5</v>
      </c>
    </row>
    <row r="700" spans="1:2" x14ac:dyDescent="0.5">
      <c r="A700">
        <v>794.01202392578125</v>
      </c>
      <c r="B700">
        <v>60</v>
      </c>
    </row>
    <row r="701" spans="1:2" x14ac:dyDescent="0.5">
      <c r="A701">
        <v>794.02398681640625</v>
      </c>
      <c r="B701">
        <v>34</v>
      </c>
    </row>
    <row r="702" spans="1:2" x14ac:dyDescent="0.5">
      <c r="A702">
        <v>794.0360107421875</v>
      </c>
      <c r="B702">
        <v>10.5</v>
      </c>
    </row>
    <row r="703" spans="1:2" x14ac:dyDescent="0.5">
      <c r="A703">
        <v>794.04901123046875</v>
      </c>
      <c r="B703">
        <v>5.75</v>
      </c>
    </row>
    <row r="704" spans="1:2" x14ac:dyDescent="0.5">
      <c r="A704">
        <v>794.06097412109375</v>
      </c>
      <c r="B704">
        <v>13.75</v>
      </c>
    </row>
    <row r="705" spans="1:2" x14ac:dyDescent="0.5">
      <c r="A705">
        <v>794.072998046875</v>
      </c>
      <c r="B705">
        <v>46.5</v>
      </c>
    </row>
    <row r="706" spans="1:2" x14ac:dyDescent="0.5">
      <c r="A706">
        <v>794.08599853515625</v>
      </c>
      <c r="B706">
        <v>65.25</v>
      </c>
    </row>
    <row r="707" spans="1:2" x14ac:dyDescent="0.5">
      <c r="A707">
        <v>794.0980224609375</v>
      </c>
      <c r="B707">
        <v>42.75</v>
      </c>
    </row>
    <row r="708" spans="1:2" x14ac:dyDescent="0.5">
      <c r="A708">
        <v>794.1099853515625</v>
      </c>
      <c r="B708">
        <v>28</v>
      </c>
    </row>
    <row r="709" spans="1:2" x14ac:dyDescent="0.5">
      <c r="A709">
        <v>794.12298583984375</v>
      </c>
      <c r="B709">
        <v>37.25</v>
      </c>
    </row>
    <row r="710" spans="1:2" x14ac:dyDescent="0.5">
      <c r="A710">
        <v>794.135009765625</v>
      </c>
      <c r="B710">
        <v>46.5</v>
      </c>
    </row>
    <row r="711" spans="1:2" x14ac:dyDescent="0.5">
      <c r="A711">
        <v>794.14697265625</v>
      </c>
      <c r="B711">
        <v>63.75</v>
      </c>
    </row>
    <row r="712" spans="1:2" x14ac:dyDescent="0.5">
      <c r="A712">
        <v>794.15899658203125</v>
      </c>
      <c r="B712">
        <v>104</v>
      </c>
    </row>
    <row r="713" spans="1:2" x14ac:dyDescent="0.5">
      <c r="A713">
        <v>794.1719970703125</v>
      </c>
      <c r="B713">
        <v>127.5</v>
      </c>
    </row>
    <row r="714" spans="1:2" x14ac:dyDescent="0.5">
      <c r="A714">
        <v>794.18402099609375</v>
      </c>
      <c r="B714">
        <v>110.69999694824219</v>
      </c>
    </row>
    <row r="715" spans="1:2" x14ac:dyDescent="0.5">
      <c r="A715">
        <v>794.19598388671875</v>
      </c>
      <c r="B715">
        <v>98</v>
      </c>
    </row>
    <row r="716" spans="1:2" x14ac:dyDescent="0.5">
      <c r="A716">
        <v>794.208984375</v>
      </c>
      <c r="B716">
        <v>97.5</v>
      </c>
    </row>
    <row r="717" spans="1:2" x14ac:dyDescent="0.5">
      <c r="A717">
        <v>794.22100830078125</v>
      </c>
      <c r="B717">
        <v>92.25</v>
      </c>
    </row>
    <row r="718" spans="1:2" x14ac:dyDescent="0.5">
      <c r="A718">
        <v>794.23297119140625</v>
      </c>
      <c r="B718">
        <v>112</v>
      </c>
    </row>
    <row r="719" spans="1:2" x14ac:dyDescent="0.5">
      <c r="A719">
        <v>794.2459716796875</v>
      </c>
      <c r="B719">
        <v>145</v>
      </c>
    </row>
    <row r="720" spans="1:2" x14ac:dyDescent="0.5">
      <c r="A720">
        <v>794.25799560546875</v>
      </c>
      <c r="B720">
        <v>148.19999694824219</v>
      </c>
    </row>
    <row r="721" spans="1:2" x14ac:dyDescent="0.5">
      <c r="A721">
        <v>794.27001953125</v>
      </c>
      <c r="B721">
        <v>139</v>
      </c>
    </row>
    <row r="722" spans="1:2" x14ac:dyDescent="0.5">
      <c r="A722">
        <v>794.28302001953125</v>
      </c>
      <c r="B722">
        <v>121.80000305175781</v>
      </c>
    </row>
    <row r="723" spans="1:2" x14ac:dyDescent="0.5">
      <c r="A723">
        <v>794.29498291015625</v>
      </c>
      <c r="B723">
        <v>105.30000305175781</v>
      </c>
    </row>
    <row r="724" spans="1:2" x14ac:dyDescent="0.5">
      <c r="A724">
        <v>794.3070068359375</v>
      </c>
      <c r="B724">
        <v>97.5</v>
      </c>
    </row>
    <row r="725" spans="1:2" x14ac:dyDescent="0.5">
      <c r="A725">
        <v>794.3189697265625</v>
      </c>
      <c r="B725">
        <v>112.69999694824219</v>
      </c>
    </row>
    <row r="726" spans="1:2" x14ac:dyDescent="0.5">
      <c r="A726">
        <v>794.33197021484375</v>
      </c>
      <c r="B726">
        <v>222.5</v>
      </c>
    </row>
    <row r="727" spans="1:2" x14ac:dyDescent="0.5">
      <c r="A727">
        <v>794.343994140625</v>
      </c>
      <c r="B727">
        <v>411.20001220703125</v>
      </c>
    </row>
    <row r="728" spans="1:2" x14ac:dyDescent="0.5">
      <c r="A728">
        <v>794.35601806640625</v>
      </c>
      <c r="B728">
        <v>602.29998779296875</v>
      </c>
    </row>
    <row r="729" spans="1:2" x14ac:dyDescent="0.5">
      <c r="A729">
        <v>794.3690185546875</v>
      </c>
      <c r="B729">
        <v>777</v>
      </c>
    </row>
    <row r="730" spans="1:2" x14ac:dyDescent="0.5">
      <c r="A730">
        <v>794.3809814453125</v>
      </c>
      <c r="B730">
        <v>951.5</v>
      </c>
    </row>
    <row r="731" spans="1:2" x14ac:dyDescent="0.5">
      <c r="A731">
        <v>794.39300537109375</v>
      </c>
      <c r="B731">
        <v>1007</v>
      </c>
    </row>
    <row r="732" spans="1:2" x14ac:dyDescent="0.5">
      <c r="A732">
        <v>794.406005859375</v>
      </c>
      <c r="B732">
        <v>792.79998779296875</v>
      </c>
    </row>
    <row r="733" spans="1:2" x14ac:dyDescent="0.5">
      <c r="A733">
        <v>794.41802978515625</v>
      </c>
      <c r="B733">
        <v>467.5</v>
      </c>
    </row>
    <row r="734" spans="1:2" x14ac:dyDescent="0.5">
      <c r="A734">
        <v>794.42999267578125</v>
      </c>
      <c r="B734">
        <v>265</v>
      </c>
    </row>
    <row r="735" spans="1:2" x14ac:dyDescent="0.5">
      <c r="A735">
        <v>794.4429931640625</v>
      </c>
      <c r="B735">
        <v>167</v>
      </c>
    </row>
    <row r="736" spans="1:2" x14ac:dyDescent="0.5">
      <c r="A736">
        <v>794.45501708984375</v>
      </c>
      <c r="B736">
        <v>109.69999694824219</v>
      </c>
    </row>
    <row r="737" spans="1:2" x14ac:dyDescent="0.5">
      <c r="A737">
        <v>794.46697998046875</v>
      </c>
      <c r="B737">
        <v>86.75</v>
      </c>
    </row>
    <row r="738" spans="1:2" x14ac:dyDescent="0.5">
      <c r="A738">
        <v>794.47900390625</v>
      </c>
      <c r="B738">
        <v>51.75</v>
      </c>
    </row>
    <row r="739" spans="1:2" x14ac:dyDescent="0.5">
      <c r="A739">
        <v>794.49200439453125</v>
      </c>
      <c r="B739">
        <v>21.5</v>
      </c>
    </row>
    <row r="740" spans="1:2" x14ac:dyDescent="0.5">
      <c r="A740">
        <v>794.5040283203125</v>
      </c>
      <c r="B740">
        <v>15.25</v>
      </c>
    </row>
    <row r="741" spans="1:2" x14ac:dyDescent="0.5">
      <c r="A741">
        <v>794.5159912109375</v>
      </c>
      <c r="B741">
        <v>12.25</v>
      </c>
    </row>
    <row r="742" spans="1:2" x14ac:dyDescent="0.5">
      <c r="A742">
        <v>794.52899169921875</v>
      </c>
      <c r="B742">
        <v>20.25</v>
      </c>
    </row>
    <row r="743" spans="1:2" x14ac:dyDescent="0.5">
      <c r="A743">
        <v>794.541015625</v>
      </c>
      <c r="B743">
        <v>24.5</v>
      </c>
    </row>
    <row r="744" spans="1:2" x14ac:dyDescent="0.5">
      <c r="A744">
        <v>794.552978515625</v>
      </c>
      <c r="B744">
        <v>24.5</v>
      </c>
    </row>
    <row r="745" spans="1:2" x14ac:dyDescent="0.5">
      <c r="A745">
        <v>794.56597900390625</v>
      </c>
      <c r="B745">
        <v>27.5</v>
      </c>
    </row>
    <row r="746" spans="1:2" x14ac:dyDescent="0.5">
      <c r="A746">
        <v>794.5780029296875</v>
      </c>
      <c r="B746">
        <v>43.75</v>
      </c>
    </row>
    <row r="747" spans="1:2" x14ac:dyDescent="0.5">
      <c r="A747">
        <v>794.59002685546875</v>
      </c>
      <c r="B747">
        <v>66.25</v>
      </c>
    </row>
    <row r="748" spans="1:2" x14ac:dyDescent="0.5">
      <c r="A748">
        <v>794.60198974609375</v>
      </c>
      <c r="B748">
        <v>63</v>
      </c>
    </row>
    <row r="749" spans="1:2" x14ac:dyDescent="0.5">
      <c r="A749">
        <v>794.614990234375</v>
      </c>
      <c r="B749">
        <v>64.5</v>
      </c>
    </row>
    <row r="750" spans="1:2" x14ac:dyDescent="0.5">
      <c r="A750">
        <v>794.62701416015625</v>
      </c>
      <c r="B750">
        <v>79.5</v>
      </c>
    </row>
    <row r="751" spans="1:2" x14ac:dyDescent="0.5">
      <c r="A751">
        <v>794.63897705078125</v>
      </c>
      <c r="B751">
        <v>85</v>
      </c>
    </row>
    <row r="752" spans="1:2" x14ac:dyDescent="0.5">
      <c r="A752">
        <v>794.6519775390625</v>
      </c>
      <c r="B752">
        <v>91</v>
      </c>
    </row>
    <row r="753" spans="1:2" x14ac:dyDescent="0.5">
      <c r="A753">
        <v>794.66400146484375</v>
      </c>
      <c r="B753">
        <v>89.25</v>
      </c>
    </row>
    <row r="754" spans="1:2" x14ac:dyDescent="0.5">
      <c r="A754">
        <v>794.676025390625</v>
      </c>
      <c r="B754">
        <v>78.75</v>
      </c>
    </row>
    <row r="755" spans="1:2" x14ac:dyDescent="0.5">
      <c r="A755">
        <v>794.68902587890625</v>
      </c>
      <c r="B755">
        <v>64</v>
      </c>
    </row>
    <row r="756" spans="1:2" x14ac:dyDescent="0.5">
      <c r="A756">
        <v>794.70098876953125</v>
      </c>
      <c r="B756">
        <v>66.25</v>
      </c>
    </row>
    <row r="757" spans="1:2" x14ac:dyDescent="0.5">
      <c r="A757">
        <v>794.7130126953125</v>
      </c>
      <c r="B757">
        <v>89.75</v>
      </c>
    </row>
    <row r="758" spans="1:2" x14ac:dyDescent="0.5">
      <c r="A758">
        <v>794.72601318359375</v>
      </c>
      <c r="B758">
        <v>78.5</v>
      </c>
    </row>
    <row r="759" spans="1:2" x14ac:dyDescent="0.5">
      <c r="A759">
        <v>794.73797607421875</v>
      </c>
      <c r="B759">
        <v>35.75</v>
      </c>
    </row>
    <row r="760" spans="1:2" x14ac:dyDescent="0.5">
      <c r="A760">
        <v>794.75</v>
      </c>
      <c r="B760">
        <v>22.25</v>
      </c>
    </row>
    <row r="761" spans="1:2" x14ac:dyDescent="0.5">
      <c r="A761">
        <v>794.76202392578125</v>
      </c>
      <c r="B761">
        <v>42.5</v>
      </c>
    </row>
    <row r="762" spans="1:2" x14ac:dyDescent="0.5">
      <c r="A762">
        <v>794.7750244140625</v>
      </c>
      <c r="B762">
        <v>78</v>
      </c>
    </row>
    <row r="763" spans="1:2" x14ac:dyDescent="0.5">
      <c r="A763">
        <v>794.7869873046875</v>
      </c>
      <c r="B763">
        <v>152.30000305175781</v>
      </c>
    </row>
    <row r="764" spans="1:2" x14ac:dyDescent="0.5">
      <c r="A764">
        <v>794.79901123046875</v>
      </c>
      <c r="B764">
        <v>196.5</v>
      </c>
    </row>
    <row r="765" spans="1:2" x14ac:dyDescent="0.5">
      <c r="A765">
        <v>794.81201171875</v>
      </c>
      <c r="B765">
        <v>156.5</v>
      </c>
    </row>
    <row r="766" spans="1:2" x14ac:dyDescent="0.5">
      <c r="A766">
        <v>794.823974609375</v>
      </c>
      <c r="B766">
        <v>127.80000305175781</v>
      </c>
    </row>
    <row r="767" spans="1:2" x14ac:dyDescent="0.5">
      <c r="A767">
        <v>794.83599853515625</v>
      </c>
      <c r="B767">
        <v>158.30000305175781</v>
      </c>
    </row>
    <row r="768" spans="1:2" x14ac:dyDescent="0.5">
      <c r="A768">
        <v>794.8489990234375</v>
      </c>
      <c r="B768">
        <v>309.20001220703125</v>
      </c>
    </row>
    <row r="769" spans="1:2" x14ac:dyDescent="0.5">
      <c r="A769">
        <v>794.86102294921875</v>
      </c>
      <c r="B769">
        <v>534.79998779296875</v>
      </c>
    </row>
    <row r="770" spans="1:2" x14ac:dyDescent="0.5">
      <c r="A770">
        <v>794.87298583984375</v>
      </c>
      <c r="B770">
        <v>608.5</v>
      </c>
    </row>
    <row r="771" spans="1:2" x14ac:dyDescent="0.5">
      <c r="A771">
        <v>794.885986328125</v>
      </c>
      <c r="B771">
        <v>497.5</v>
      </c>
    </row>
    <row r="772" spans="1:2" x14ac:dyDescent="0.5">
      <c r="A772">
        <v>794.89801025390625</v>
      </c>
      <c r="B772">
        <v>374.79998779296875</v>
      </c>
    </row>
    <row r="773" spans="1:2" x14ac:dyDescent="0.5">
      <c r="A773">
        <v>794.90997314453125</v>
      </c>
      <c r="B773">
        <v>284.5</v>
      </c>
    </row>
    <row r="774" spans="1:2" x14ac:dyDescent="0.5">
      <c r="A774">
        <v>794.9219970703125</v>
      </c>
      <c r="B774">
        <v>166</v>
      </c>
    </row>
    <row r="775" spans="1:2" x14ac:dyDescent="0.5">
      <c r="A775">
        <v>794.93499755859375</v>
      </c>
      <c r="B775">
        <v>80.5</v>
      </c>
    </row>
    <row r="776" spans="1:2" x14ac:dyDescent="0.5">
      <c r="A776">
        <v>794.947021484375</v>
      </c>
      <c r="B776">
        <v>71.75</v>
      </c>
    </row>
    <row r="777" spans="1:2" x14ac:dyDescent="0.5">
      <c r="A777">
        <v>794.958984375</v>
      </c>
      <c r="B777">
        <v>81</v>
      </c>
    </row>
    <row r="778" spans="1:2" x14ac:dyDescent="0.5">
      <c r="A778">
        <v>794.97198486328125</v>
      </c>
      <c r="B778">
        <v>59</v>
      </c>
    </row>
    <row r="779" spans="1:2" x14ac:dyDescent="0.5">
      <c r="A779">
        <v>794.9840087890625</v>
      </c>
      <c r="B779">
        <v>34.75</v>
      </c>
    </row>
    <row r="780" spans="1:2" x14ac:dyDescent="0.5">
      <c r="A780">
        <v>794.9959716796875</v>
      </c>
      <c r="B780">
        <v>37</v>
      </c>
    </row>
    <row r="781" spans="1:2" x14ac:dyDescent="0.5">
      <c r="A781">
        <v>795.00897216796875</v>
      </c>
      <c r="B781">
        <v>53.5</v>
      </c>
    </row>
    <row r="782" spans="1:2" x14ac:dyDescent="0.5">
      <c r="A782">
        <v>795.02099609375</v>
      </c>
      <c r="B782">
        <v>56.75</v>
      </c>
    </row>
    <row r="783" spans="1:2" x14ac:dyDescent="0.5">
      <c r="A783">
        <v>795.03302001953125</v>
      </c>
      <c r="B783">
        <v>28.25</v>
      </c>
    </row>
    <row r="784" spans="1:2" x14ac:dyDescent="0.5">
      <c r="A784">
        <v>795.0460205078125</v>
      </c>
      <c r="B784">
        <v>8.5</v>
      </c>
    </row>
    <row r="785" spans="1:2" x14ac:dyDescent="0.5">
      <c r="A785">
        <v>795.0579833984375</v>
      </c>
      <c r="B785">
        <v>6.25</v>
      </c>
    </row>
    <row r="786" spans="1:2" x14ac:dyDescent="0.5">
      <c r="A786">
        <v>795.07000732421875</v>
      </c>
      <c r="B786">
        <v>20</v>
      </c>
    </row>
    <row r="787" spans="1:2" x14ac:dyDescent="0.5">
      <c r="A787">
        <v>795.08197021484375</v>
      </c>
      <c r="B787">
        <v>35.75</v>
      </c>
    </row>
    <row r="788" spans="1:2" x14ac:dyDescent="0.5">
      <c r="A788">
        <v>795.094970703125</v>
      </c>
      <c r="B788">
        <v>34.25</v>
      </c>
    </row>
    <row r="789" spans="1:2" x14ac:dyDescent="0.5">
      <c r="A789">
        <v>795.10699462890625</v>
      </c>
      <c r="B789">
        <v>33.5</v>
      </c>
    </row>
    <row r="790" spans="1:2" x14ac:dyDescent="0.5">
      <c r="A790">
        <v>795.1190185546875</v>
      </c>
      <c r="B790">
        <v>26.25</v>
      </c>
    </row>
    <row r="791" spans="1:2" x14ac:dyDescent="0.5">
      <c r="A791">
        <v>795.13201904296875</v>
      </c>
      <c r="B791">
        <v>14.5</v>
      </c>
    </row>
    <row r="792" spans="1:2" x14ac:dyDescent="0.5">
      <c r="A792">
        <v>795.14398193359375</v>
      </c>
      <c r="B792">
        <v>10</v>
      </c>
    </row>
    <row r="793" spans="1:2" x14ac:dyDescent="0.5">
      <c r="A793">
        <v>795.156005859375</v>
      </c>
      <c r="B793">
        <v>52.75</v>
      </c>
    </row>
    <row r="794" spans="1:2" x14ac:dyDescent="0.5">
      <c r="A794">
        <v>795.16900634765625</v>
      </c>
      <c r="B794">
        <v>108.5</v>
      </c>
    </row>
    <row r="795" spans="1:2" x14ac:dyDescent="0.5">
      <c r="A795">
        <v>795.1810302734375</v>
      </c>
      <c r="B795">
        <v>90.75</v>
      </c>
    </row>
    <row r="796" spans="1:2" x14ac:dyDescent="0.5">
      <c r="A796">
        <v>795.1929931640625</v>
      </c>
      <c r="B796">
        <v>46.25</v>
      </c>
    </row>
    <row r="797" spans="1:2" x14ac:dyDescent="0.5">
      <c r="A797">
        <v>795.20599365234375</v>
      </c>
      <c r="B797">
        <v>20.75</v>
      </c>
    </row>
    <row r="798" spans="1:2" x14ac:dyDescent="0.5">
      <c r="A798">
        <v>795.218017578125</v>
      </c>
      <c r="B798">
        <v>22.25</v>
      </c>
    </row>
    <row r="799" spans="1:2" x14ac:dyDescent="0.5">
      <c r="A799">
        <v>795.22998046875</v>
      </c>
      <c r="B799">
        <v>49.5</v>
      </c>
    </row>
    <row r="800" spans="1:2" x14ac:dyDescent="0.5">
      <c r="A800">
        <v>795.24298095703125</v>
      </c>
      <c r="B800">
        <v>59.75</v>
      </c>
    </row>
    <row r="801" spans="1:2" x14ac:dyDescent="0.5">
      <c r="A801">
        <v>795.2550048828125</v>
      </c>
      <c r="B801">
        <v>39.5</v>
      </c>
    </row>
    <row r="802" spans="1:2" x14ac:dyDescent="0.5">
      <c r="A802">
        <v>795.26702880859375</v>
      </c>
      <c r="B802">
        <v>20.25</v>
      </c>
    </row>
    <row r="803" spans="1:2" x14ac:dyDescent="0.5">
      <c r="A803">
        <v>795.27899169921875</v>
      </c>
      <c r="B803">
        <v>34.5</v>
      </c>
    </row>
  </sheetData>
  <sheetProtection formatCells="0"/>
  <sortState xmlns:xlrd2="http://schemas.microsoft.com/office/spreadsheetml/2017/richdata2" ref="A1:B803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161.69999694824219</v>
      </c>
      <c r="C1" s="2" t="s">
        <v>21</v>
      </c>
      <c r="D1">
        <f>D2 - (1/$G$6)</f>
        <v>787.35400390625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3.3372908495977708E-7</v>
      </c>
      <c r="M1">
        <f>I$7*(L$1*J1) + $I$4</f>
        <v>2.9321752561776958E-3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2.635985027394425E-4</v>
      </c>
      <c r="O1">
        <f>I$10*(N$1*J1) + $I$4</f>
        <v>52.210239144845318</v>
      </c>
      <c r="P1">
        <f>IF(ISNUMBER(D1),SUM(M1,O1,V1)-(2*$I$4),"")</f>
        <v>52.247854181794551</v>
      </c>
      <c r="Q1">
        <f>IF(ISNUMBER(P1),P1-E1,"")</f>
        <v>52.247854181794551</v>
      </c>
      <c r="R1">
        <f>IF(ISNUMBER(P1),Q1*Q1,"")</f>
        <v>2729.8382666020666</v>
      </c>
      <c r="S1">
        <f>IF(ISNUMBER(P1),((IF(P1&gt;E1,I$5*(P1-E1),P1-E1)))^2,"")</f>
        <v>2729.8382666020666</v>
      </c>
      <c r="T1">
        <f>IF(ISNUMBER(P1),(M1*D1),"")</f>
        <v>2.3086599281063429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1.7707604211053696E-7</v>
      </c>
      <c r="V1">
        <f>I$13*(U$1*J1)+$I$4</f>
        <v>3.4682861693056947E-2</v>
      </c>
    </row>
    <row r="2" spans="1:22" ht="14.7" thickTop="1" x14ac:dyDescent="0.5">
      <c r="A2">
        <v>785.43597412109375</v>
      </c>
      <c r="B2">
        <v>115.5</v>
      </c>
      <c r="C2" s="2" t="s">
        <v>22</v>
      </c>
      <c r="D2">
        <f>D3 - (1/$G$6)</f>
        <v>787.85400390625</v>
      </c>
      <c r="E2">
        <v>0</v>
      </c>
      <c r="F2" s="3" t="s">
        <v>25</v>
      </c>
      <c r="G2" s="4">
        <v>4.59649658203125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4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8.9157289562586349E-10</v>
      </c>
      <c r="M2">
        <f>I$7*((L$1*J2)+(L$2*J1)) + $I$4</f>
        <v>2.363678443323758E-3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1.6693990205066847E-3</v>
      </c>
      <c r="O2">
        <f>I$10*((N$1*J2)+(N$2*J1)) + $I$4</f>
        <v>372.60144466659085</v>
      </c>
      <c r="P2">
        <f t="shared" ref="P2:P48" si="3">IF(ISNUMBER(D2),SUM(M2,O2,V2)-(2*$I$4),"")</f>
        <v>373.19549586913064</v>
      </c>
      <c r="Q2">
        <f t="shared" ref="Q2:Q48" si="4">IF(ISNUMBER(P2),P2-E2,"")</f>
        <v>373.19549586913064</v>
      </c>
      <c r="R2">
        <f t="shared" ref="R2:R48" si="5">IF(ISNUMBER(P2),Q2*Q2,"")</f>
        <v>139274.87813700631</v>
      </c>
      <c r="S2">
        <f t="shared" ref="S2:S48" si="6">IF(ISNUMBER(P2),((IF(P2&gt;E2,I$5*(P2-E2),P2-E2)))^2,"")</f>
        <v>139274.87813700631</v>
      </c>
      <c r="T2">
        <f t="shared" ref="T2:T48" si="7">IF(ISNUMBER(P2),(M2*D2),"")</f>
        <v>1.862233525519515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2.8786355060790617E-6</v>
      </c>
      <c r="V2">
        <f>I$13*((U$1*J2)+(U$2*J1))+$I$4</f>
        <v>0.59168752409646896</v>
      </c>
    </row>
    <row r="3" spans="1:22" x14ac:dyDescent="0.5">
      <c r="A3">
        <v>785.447998046875</v>
      </c>
      <c r="B3">
        <v>79.25</v>
      </c>
      <c r="D3">
        <f>D4 - (1/$G$6)</f>
        <v>788.35400390625</v>
      </c>
      <c r="E3">
        <v>0</v>
      </c>
      <c r="F3" s="7" t="s">
        <v>19</v>
      </c>
      <c r="G3" s="8">
        <f>IF(ISBLANK(G2),"",$G$2*$G$6)</f>
        <v>9.1929931640625</v>
      </c>
      <c r="H3" s="21" t="s">
        <v>432</v>
      </c>
      <c r="I3" s="21">
        <v>13.675501331717449</v>
      </c>
      <c r="J3">
        <f>'hidden params'!J3</f>
        <v>0.37217999724675188</v>
      </c>
      <c r="K3">
        <f t="shared" si="0"/>
        <v>5</v>
      </c>
      <c r="L3">
        <f t="shared" si="1"/>
        <v>1.7270099577479911E-12</v>
      </c>
      <c r="M3">
        <f>I$7*((L$1*J3)+(L$2*J2)+(L$3*J1)) + $I$4</f>
        <v>1.0976059028019623E-3</v>
      </c>
      <c r="N3">
        <f t="shared" si="2"/>
        <v>7.6714919498249729E-3</v>
      </c>
      <c r="O3">
        <f>I$10*((N$1*J3)+(N$2*J2)+(N$3*J1)) + $I$4</f>
        <v>1804.5653229094278</v>
      </c>
      <c r="P3">
        <f t="shared" si="3"/>
        <v>1811.6780769171216</v>
      </c>
      <c r="Q3">
        <f t="shared" si="4"/>
        <v>1811.6780769171216</v>
      </c>
      <c r="R3">
        <f t="shared" si="5"/>
        <v>3282177.4543821202</v>
      </c>
      <c r="S3">
        <f t="shared" si="6"/>
        <v>3282177.4543821202</v>
      </c>
      <c r="T3">
        <f t="shared" si="7"/>
        <v>0.8653020081850612</v>
      </c>
      <c r="U3">
        <f t="shared" si="8"/>
        <v>3.393038084194327E-5</v>
      </c>
      <c r="V3">
        <f>I$13*((U$1*J3)+(U$2*J2)+(U$3*J1))+$I$4</f>
        <v>7.1116564017912349</v>
      </c>
    </row>
    <row r="4" spans="1:22" x14ac:dyDescent="0.5">
      <c r="A4">
        <v>785.46099853515625</v>
      </c>
      <c r="B4">
        <v>44.75</v>
      </c>
      <c r="D4">
        <v>788.85400390625</v>
      </c>
      <c r="E4">
        <v>7375</v>
      </c>
      <c r="F4" s="5" t="s">
        <v>26</v>
      </c>
      <c r="G4" s="6">
        <v>791.6160888671875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2.4996124771991939E-15</v>
      </c>
      <c r="M4">
        <f>I$7*((L$1*J4)+(L$2*J3)+(L$3*J2)+(L$4*J1)) + $I$4</f>
        <v>3.7288905986586108E-4</v>
      </c>
      <c r="N4">
        <f t="shared" si="2"/>
        <v>2.6365849003139225E-2</v>
      </c>
      <c r="O4">
        <f>I$10*((N$1*J4)+(N$2*J3)+(N$3*J2)+(N$4*J1)) + $I$4</f>
        <v>6572.6757636552684</v>
      </c>
      <c r="P4">
        <f t="shared" si="3"/>
        <v>6636.7608323789173</v>
      </c>
      <c r="Q4">
        <f t="shared" si="4"/>
        <v>-738.23916762108274</v>
      </c>
      <c r="R4">
        <f t="shared" si="5"/>
        <v>544997.06860986911</v>
      </c>
      <c r="S4">
        <f t="shared" si="6"/>
        <v>544997.06860986911</v>
      </c>
      <c r="T4">
        <f t="shared" si="7"/>
        <v>0.29415502788802184</v>
      </c>
      <c r="U4">
        <f t="shared" si="8"/>
        <v>2.9883444065396052E-4</v>
      </c>
      <c r="V4">
        <f>I$13*((U$1*J4)+(U$2*J3)+(U$3*J2)+(U$4*J1))+$I$4</f>
        <v>64.084695834588928</v>
      </c>
    </row>
    <row r="5" spans="1:22" ht="14.7" thickBot="1" x14ac:dyDescent="0.55000000000000004">
      <c r="A5">
        <v>785.4730224609375</v>
      </c>
      <c r="B5">
        <v>19.75</v>
      </c>
      <c r="D5">
        <v>789.35601806640625</v>
      </c>
      <c r="E5">
        <v>20180</v>
      </c>
      <c r="F5" s="9" t="s">
        <v>27</v>
      </c>
      <c r="G5" s="10">
        <f>($G$4-1.00794)*$G$6</f>
        <v>1581.2162977343751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2.7435691259144851E-18</v>
      </c>
      <c r="M5">
        <f>I$7*((L$1*J5)+(L$2*J4)+(L$3*J3)+(L$4*J2)+(L$5*J1)) + $I$4</f>
        <v>1.0215765737560506E-4</v>
      </c>
      <c r="N5">
        <f t="shared" si="2"/>
        <v>6.8797994446848337E-2</v>
      </c>
      <c r="O5">
        <f>I$10*((N$1*J5)+(N$2*J4)+(N$3*J3)+(N$4*J2)+(N$5*J1)) + $I$4</f>
        <v>18431.435898069554</v>
      </c>
      <c r="P5">
        <f t="shared" si="3"/>
        <v>18871.932893932575</v>
      </c>
      <c r="Q5">
        <f t="shared" si="4"/>
        <v>-1308.0671060674249</v>
      </c>
      <c r="R5">
        <f t="shared" si="5"/>
        <v>1711039.5539756077</v>
      </c>
      <c r="S5">
        <f t="shared" si="6"/>
        <v>1711039.5539756077</v>
      </c>
      <c r="T5">
        <f t="shared" si="7"/>
        <v>8.0638761640999854E-2</v>
      </c>
      <c r="U5">
        <f t="shared" si="8"/>
        <v>1.995896164382976E-3</v>
      </c>
      <c r="V5">
        <f>I$13*((U$1*J5)+(U$2*J4)+(U$3*J3)+(U$4*J2)+(U$5*J1))+$I$4</f>
        <v>440.49689370536407</v>
      </c>
    </row>
    <row r="6" spans="1:22" ht="14.7" thickTop="1" x14ac:dyDescent="0.5">
      <c r="A6">
        <v>785.4849853515625</v>
      </c>
      <c r="B6">
        <v>9</v>
      </c>
      <c r="D6">
        <v>789.87200927734375</v>
      </c>
      <c r="E6">
        <v>41560</v>
      </c>
      <c r="F6" t="s">
        <v>28</v>
      </c>
      <c r="G6">
        <v>2</v>
      </c>
      <c r="H6" t="s">
        <v>434</v>
      </c>
      <c r="I6">
        <f>SUM(S1:S30)</f>
        <v>17769163.943695121</v>
      </c>
      <c r="J6">
        <f>'hidden params'!J6</f>
        <v>8.0089009138998458E-3</v>
      </c>
      <c r="K6">
        <f t="shared" si="0"/>
        <v>8</v>
      </c>
      <c r="L6">
        <f t="shared" si="1"/>
        <v>2.2916290482608802E-21</v>
      </c>
      <c r="M6">
        <f>I$7*((L$1*J6)+(L$2*J5)+(L$3*J4)+(L$4*J3)+(L$5*J2)+(L$6*J1)) + $I$4</f>
        <v>2.3755687151886175E-5</v>
      </c>
      <c r="N6">
        <f t="shared" si="2"/>
        <v>0.13682095693519863</v>
      </c>
      <c r="O6">
        <f>I$10*((N$1*J6)+(N$2*J5)+(N$3*J4)+(N$4*J3)+(N$5*J2)+(N$6*J1)) + $I$4</f>
        <v>40195.16565331661</v>
      </c>
      <c r="P6">
        <f t="shared" si="3"/>
        <v>42518.83852299735</v>
      </c>
      <c r="Q6">
        <f t="shared" si="4"/>
        <v>958.83852299735008</v>
      </c>
      <c r="R6">
        <f t="shared" si="5"/>
        <v>919371.3131837399</v>
      </c>
      <c r="S6">
        <f t="shared" si="6"/>
        <v>919371.3131837399</v>
      </c>
      <c r="T6">
        <f t="shared" si="7"/>
        <v>1.8763952342424312E-2</v>
      </c>
      <c r="U6">
        <f t="shared" si="8"/>
        <v>1.0144494877871E-2</v>
      </c>
      <c r="V6">
        <f>I$13*((U$1*J6)+(U$2*J5)+(U$3*J4)+(U$4*J3)+(U$5*J2)+(U$6*J1))+$I$4</f>
        <v>2323.6728459250503</v>
      </c>
    </row>
    <row r="7" spans="1:22" x14ac:dyDescent="0.5">
      <c r="A7">
        <v>785.49700927734375</v>
      </c>
      <c r="B7">
        <v>10.75</v>
      </c>
      <c r="D7">
        <v>790.36199951171875</v>
      </c>
      <c r="E7">
        <v>77100</v>
      </c>
      <c r="F7" t="s">
        <v>29</v>
      </c>
      <c r="G7" s="11">
        <v>0.10000000149011612</v>
      </c>
      <c r="H7" s="21" t="s">
        <v>435</v>
      </c>
      <c r="I7" s="21">
        <v>8786.0944350448153</v>
      </c>
      <c r="J7">
        <f>'hidden params'!J7</f>
        <v>1.6289556013377802E-3</v>
      </c>
      <c r="K7">
        <f t="shared" si="0"/>
        <v>9</v>
      </c>
      <c r="L7">
        <f t="shared" si="1"/>
        <v>1.4465736531205684E-24</v>
      </c>
      <c r="M7">
        <f>I$7*((L$1*J7)+(L$2*J6)+(L$3*J5)+(L$4*J4)+(L$5*J3)+(L$6*J2)+(L$7*J1)) + $I$4</f>
        <v>4.8396468719075658E-6</v>
      </c>
      <c r="N7">
        <f t="shared" si="2"/>
        <v>0.20605591910800974</v>
      </c>
      <c r="O7">
        <f>I$10*((N$1*J7)+(N$2*J6)+(N$3*J5)+(N$4*J4)+(N$5*J3)+(N$6*J2)+(N$7*J1)) + $I$4</f>
        <v>68371.749515576113</v>
      </c>
      <c r="P7">
        <f t="shared" si="3"/>
        <v>77753.396584130998</v>
      </c>
      <c r="Q7">
        <f t="shared" si="4"/>
        <v>653.39658413099824</v>
      </c>
      <c r="R7">
        <f t="shared" si="5"/>
        <v>426927.09615405666</v>
      </c>
      <c r="S7">
        <f t="shared" si="6"/>
        <v>426927.09615405666</v>
      </c>
      <c r="T7">
        <f t="shared" si="7"/>
        <v>3.8250729786114988E-3</v>
      </c>
      <c r="U7">
        <f t="shared" si="8"/>
        <v>3.8966440112512483E-2</v>
      </c>
      <c r="V7">
        <f>I$13*((U$1*J7)+(U$2*J6)+(U$3*J5)+(U$4*J4)+(U$5*J3)+(U$6*J2)+(U$7*J1))+$I$4</f>
        <v>9381.6470637152433</v>
      </c>
    </row>
    <row r="8" spans="1:22" x14ac:dyDescent="0.5">
      <c r="A8">
        <v>785.510009765625</v>
      </c>
      <c r="B8">
        <v>6.75</v>
      </c>
      <c r="D8">
        <v>790.86602783203125</v>
      </c>
      <c r="E8">
        <v>120700</v>
      </c>
      <c r="F8" t="s">
        <v>30</v>
      </c>
      <c r="G8" s="11">
        <v>1.9999999552965164E-2</v>
      </c>
      <c r="H8" s="21" t="s">
        <v>436</v>
      </c>
      <c r="I8" s="21">
        <v>1E-3</v>
      </c>
      <c r="J8">
        <f>'hidden params'!J8</f>
        <v>2.9654445356787595E-4</v>
      </c>
      <c r="K8">
        <f t="shared" si="0"/>
        <v>10</v>
      </c>
      <c r="L8">
        <f t="shared" si="1"/>
        <v>6.7702272688614448E-28</v>
      </c>
      <c r="M8">
        <f>I$7*((L$1*J8)+(L$2*J7)+(L$3*J6)+(L$4*J5)+(L$5*J4)+(L$6*J3)+(L$7*J2)+(L$8*J1)) + $I$4</f>
        <v>8.8240292622989071E-7</v>
      </c>
      <c r="N8">
        <f t="shared" si="2"/>
        <v>0.23075359001632681</v>
      </c>
      <c r="O8">
        <f>I$10*((N$1*J8)+(N$2*J7)+(N$3*J6)+(N$4*J5)+(N$5*J4)+(N$6*J3)+(N$7*J2)+(N$8*J1)) + $I$4</f>
        <v>90493.930023483394</v>
      </c>
      <c r="P8">
        <f t="shared" si="3"/>
        <v>119152.48460797168</v>
      </c>
      <c r="Q8">
        <f t="shared" si="4"/>
        <v>-1547.5153920283192</v>
      </c>
      <c r="R8">
        <f t="shared" si="5"/>
        <v>2394803.8885645624</v>
      </c>
      <c r="S8">
        <f t="shared" si="6"/>
        <v>2394803.8885645624</v>
      </c>
      <c r="T8">
        <f t="shared" si="7"/>
        <v>6.9786249721479456E-4</v>
      </c>
      <c r="U8">
        <f t="shared" si="8"/>
        <v>0.11097304432584632</v>
      </c>
      <c r="V8">
        <f>I$13*((U$1*J8)+(U$2*J7)+(U$3*J6)+(U$4*J5)+(U$5*J4)+(U$6*J3)+(U$7*J2)+(U$8*J1))+$I$4</f>
        <v>28658.554583605881</v>
      </c>
    </row>
    <row r="9" spans="1:22" x14ac:dyDescent="0.5">
      <c r="A9">
        <v>785.52197265625</v>
      </c>
      <c r="B9">
        <v>19.25</v>
      </c>
      <c r="D9">
        <v>791.3690185546875</v>
      </c>
      <c r="E9">
        <v>156000</v>
      </c>
      <c r="F9" t="s">
        <v>31</v>
      </c>
      <c r="G9">
        <v>6</v>
      </c>
      <c r="H9" t="s">
        <v>442</v>
      </c>
      <c r="I9">
        <f>I3*I8</f>
        <v>1.3675501331717448E-2</v>
      </c>
      <c r="J9">
        <f>'hidden params'!J9</f>
        <v>4.9062092495307995E-5</v>
      </c>
      <c r="K9">
        <f t="shared" si="0"/>
        <v>11</v>
      </c>
      <c r="L9">
        <f t="shared" si="1"/>
        <v>2.2644443846328138E-31</v>
      </c>
      <c r="M9">
        <f>I$7*((L$1*J9)+(L$2*J8)+(L$3*J7)+(L$4*J6)+(L$5*J5)+(L$6*J4)+(L$7*J3)+(L$8*J2)+(L$9*J1)) + $I$4</f>
        <v>1.4620651186304998E-7</v>
      </c>
      <c r="N9">
        <f t="shared" si="2"/>
        <v>0.18550380465337143</v>
      </c>
      <c r="O9">
        <f>I$10*((N$1*J9)+(N$2*J8)+(N$3*J7)+(N$4*J6)+(N$5*J5)+(N$6*J4)+(N$7*J3)+(N$8*J2)+(N$9*J1)) + $I$4</f>
        <v>92587.081945111917</v>
      </c>
      <c r="P9">
        <f t="shared" si="3"/>
        <v>157393.65973902552</v>
      </c>
      <c r="Q9">
        <f t="shared" si="4"/>
        <v>1393.6597390255192</v>
      </c>
      <c r="R9">
        <f t="shared" si="5"/>
        <v>1942287.4681806783</v>
      </c>
      <c r="S9">
        <f t="shared" si="6"/>
        <v>1942287.4681806783</v>
      </c>
      <c r="T9">
        <f t="shared" si="7"/>
        <v>1.1570330379936613E-4</v>
      </c>
      <c r="U9">
        <f t="shared" si="8"/>
        <v>0.22586034294815591</v>
      </c>
      <c r="V9">
        <f>I$13*((U$1*J9)+(U$2*J8)+(U$3*J7)+(U$4*J6)+(U$5*J5)+(U$6*J4)+(U$7*J3)+(U$8*J2)+(U$9*J1))+$I$4</f>
        <v>64806.577793767414</v>
      </c>
    </row>
    <row r="10" spans="1:22" x14ac:dyDescent="0.5">
      <c r="A10">
        <v>785.53399658203125</v>
      </c>
      <c r="B10">
        <v>42</v>
      </c>
      <c r="D10">
        <v>791.87298583984375</v>
      </c>
      <c r="E10">
        <v>178100</v>
      </c>
      <c r="F10" s="2" t="s">
        <v>22</v>
      </c>
      <c r="G10">
        <v>789.26312255859375</v>
      </c>
      <c r="H10" s="22" t="s">
        <v>450</v>
      </c>
      <c r="I10" s="22">
        <v>198067.28263723574</v>
      </c>
      <c r="J10">
        <f>'hidden params'!J10</f>
        <v>7.4618768218493286E-6</v>
      </c>
      <c r="K10">
        <f t="shared" si="0"/>
        <v>12</v>
      </c>
      <c r="L10">
        <f t="shared" si="1"/>
        <v>5.0538237960337221E-35</v>
      </c>
      <c r="M10">
        <f>I$7*((L1*J$10)+(L2*J$9)+(L3*J$8)+(L4*J$7)+(L5*J$6)+(L6*J$5)+(L7*J$4)+(L8*J$3)+(L9*J$2)+(L10*J$1)) + $I$4</f>
        <v>2.2268391355958562E-8</v>
      </c>
      <c r="N10">
        <f t="shared" si="2"/>
        <v>0.10028496495394489</v>
      </c>
      <c r="O10">
        <f>I$10*((N1*J$10)+(N2*J$9)+(N3*J$8)+(N4*J$7)+(N5*J$6)+(N6*J$5)+(N7*J$4)+(N8*J$3)+(N9*J$2)+(N10*J$1)) + $I$4</f>
        <v>72596.541194717298</v>
      </c>
      <c r="P10">
        <f t="shared" si="3"/>
        <v>177341.9814783539</v>
      </c>
      <c r="Q10">
        <f t="shared" si="4"/>
        <v>-758.01852164609591</v>
      </c>
      <c r="R10">
        <f t="shared" si="5"/>
        <v>574592.07915853278</v>
      </c>
      <c r="S10">
        <f t="shared" si="6"/>
        <v>574592.07915853278</v>
      </c>
      <c r="T10">
        <f t="shared" si="7"/>
        <v>1.7633737552893074E-5</v>
      </c>
      <c r="U10">
        <f t="shared" si="8"/>
        <v>0.30673440561863347</v>
      </c>
      <c r="V10">
        <f>I$13*((U1*J$10)+(U2*J$9)+(U3*J$8)+(U4*J$7)+(U5*J$6)+(U6*J$5)+(U7*J$4)+(U8*J$3)+(U9*J$2)+(U10*J$1)) + $I$4</f>
        <v>104745.44028361436</v>
      </c>
    </row>
    <row r="11" spans="1:22" x14ac:dyDescent="0.5">
      <c r="A11">
        <v>785.5460205078125</v>
      </c>
      <c r="B11">
        <v>30.75</v>
      </c>
      <c r="D11">
        <v>792.37701416015625</v>
      </c>
      <c r="E11">
        <v>158400</v>
      </c>
      <c r="F11" s="2" t="s">
        <v>32</v>
      </c>
      <c r="G11">
        <v>793.859619140625</v>
      </c>
      <c r="H11" s="22" t="s">
        <v>451</v>
      </c>
      <c r="I11" s="22">
        <v>0.70199455080010187</v>
      </c>
      <c r="J11">
        <f>'hidden params'!J11</f>
        <v>1.052564504578221E-6</v>
      </c>
      <c r="K11">
        <f t="shared" si="0"/>
        <v>13</v>
      </c>
      <c r="L11">
        <f t="shared" si="1"/>
        <v>6.5201266655269385E-39</v>
      </c>
      <c r="M11">
        <f>I$7*((L1*J$11)+(L2*J$10)+(L3*J$9)+(L4*J$8)+(L5*J$7)+(L6*J$6)+(L7*J$5)+(L8*J$4)+(L9*J$3)+(L10*J$2)+(L11*J$1)) + $I$4</f>
        <v>3.1455067917272604E-9</v>
      </c>
      <c r="N11">
        <f t="shared" si="2"/>
        <v>3.1872572905024613E-2</v>
      </c>
      <c r="O11">
        <f>I$10*((N1*J$11)+(N2*J$10)+(N3*J$9)+(N4*J$8)+(N5*J$10)+(N6*J$6)+(N7*J$5)+(N8*J$4)+(N9*J$3)+(N10*J$2)+(N11*J$1)) + $I$4</f>
        <v>43340.194196853612</v>
      </c>
      <c r="P11">
        <f t="shared" si="3"/>
        <v>158260.81908328447</v>
      </c>
      <c r="Q11">
        <f t="shared" si="4"/>
        <v>-139.18091671552975</v>
      </c>
      <c r="R11">
        <f t="shared" si="5"/>
        <v>19371.327577775228</v>
      </c>
      <c r="S11">
        <f t="shared" si="6"/>
        <v>19371.327577775228</v>
      </c>
      <c r="T11">
        <f t="shared" si="7"/>
        <v>2.4924272796493393E-6</v>
      </c>
      <c r="U11">
        <f t="shared" si="8"/>
        <v>0.24080333713184157</v>
      </c>
      <c r="V11">
        <f>I$13*((U1*J$11)+(U2*J$10)+(U3*J$9)+(U4*J$8)+(U5*J$10)+(U6*J$6)+(U7*J$5)+(U8*J$4)+(U9*J$3)+(U10*J$2)+(U11*J$1)) + $I$4</f>
        <v>114920.6248864277</v>
      </c>
    </row>
    <row r="12" spans="1:22" x14ac:dyDescent="0.5">
      <c r="A12">
        <v>785.55902099609375</v>
      </c>
      <c r="B12">
        <v>6.5</v>
      </c>
      <c r="D12">
        <v>792.8809814453125</v>
      </c>
      <c r="E12">
        <v>99090</v>
      </c>
      <c r="F12" t="s">
        <v>33</v>
      </c>
      <c r="G12" t="s">
        <v>34</v>
      </c>
      <c r="H12" t="s">
        <v>455</v>
      </c>
      <c r="I12">
        <f>I11*I22</f>
        <v>9.6551920102598796</v>
      </c>
      <c r="J12">
        <f>'hidden params'!J12</f>
        <v>1.3868021752309093E-7</v>
      </c>
      <c r="K12">
        <f t="shared" si="0"/>
        <v>14</v>
      </c>
      <c r="L12">
        <f t="shared" si="1"/>
        <v>3.1491164346702973E-43</v>
      </c>
      <c r="M12">
        <f>I$7*((L1*J$12)+(L2*J$11)+(L3*J$10)+(L4*J$9)+(L5*J$8)+(L6*J$7)+(L7*J$6)+(L8*J$5)+(L9*J$4)+(L10*J$3)+(L11*J$2)+(L12*J$1)) + $I$4</f>
        <v>4.1499421583449624E-10</v>
      </c>
      <c r="N12">
        <f t="shared" si="2"/>
        <v>4.0433030463341664E-3</v>
      </c>
      <c r="O12">
        <f>I$10*((N1*J$12)+(N2*J$11)+(N3*J$10)+(N4*J$9)+(N5*J$8)+(N6*J$10)+(N7*J$6)+(N8*J$5)+(N9*J$4)+(N10*J$3)+(N11*J$2)+(N12*J$1)) + $I$4</f>
        <v>19809.732822035236</v>
      </c>
      <c r="P12">
        <f t="shared" si="3"/>
        <v>100318.4527026068</v>
      </c>
      <c r="Q12">
        <f t="shared" si="4"/>
        <v>1228.4527026067954</v>
      </c>
      <c r="R12">
        <f t="shared" si="5"/>
        <v>1509096.0425419395</v>
      </c>
      <c r="S12">
        <f t="shared" si="6"/>
        <v>1509096.0425419395</v>
      </c>
      <c r="T12">
        <f t="shared" si="7"/>
        <v>3.2904102114498323E-7</v>
      </c>
      <c r="U12">
        <f t="shared" si="8"/>
        <v>7.0771639863617994E-2</v>
      </c>
      <c r="V12">
        <f>I$13*((U1*J$12)+(U2*J$11)+(U3*J$10)+(U4*J$9)+(U5*J$8)+(U6*J$10)+(U7*J$6)+(U8*J$5)+(U9*J$4)+(U10*J$3)+(U11*J$2)+(U12*J$1)) + $I$4</f>
        <v>80508.719880571152</v>
      </c>
    </row>
    <row r="13" spans="1:22" x14ac:dyDescent="0.5">
      <c r="A13">
        <v>785.57098388671875</v>
      </c>
      <c r="B13">
        <v>5.75</v>
      </c>
      <c r="D13">
        <v>793.385009765625</v>
      </c>
      <c r="E13">
        <v>46730</v>
      </c>
      <c r="F13">
        <v>17810</v>
      </c>
      <c r="H13" s="23" t="s">
        <v>511</v>
      </c>
      <c r="I13" s="23">
        <v>195864.22465556752</v>
      </c>
      <c r="J13">
        <f>'hidden params'!J13</f>
        <v>1.7100403136067916E-8</v>
      </c>
      <c r="K13">
        <f t="shared" si="0"/>
        <v>15</v>
      </c>
      <c r="L13">
        <f t="shared" si="1"/>
        <v>0</v>
      </c>
      <c r="M13">
        <f>I$7*((L1*J$13)+(L2*J$12)+(L3*J$11)+(L4*J$10)+(L5*J$9)+(L6*J$8)+(L7*J$7)+(L8*J$6)+(L9*J$5)+(L10*J$4)+(L11*J$3)+(L12*J$2)+(L13*J$1)) + $I$4</f>
        <v>5.1243858950793617E-11</v>
      </c>
      <c r="N13">
        <f t="shared" si="2"/>
        <v>0</v>
      </c>
      <c r="O13">
        <f>I$10*((N1*J$13)+(N2*J$12)+(N3*J$11)+(N4*J$10)+(N5*J$9)+(N6*J$8)+(N7*J$10)+(N8*J$6)+(N9*J$5)+(N10*J$4)+(N11*J$3)+(N12*J$2)+(N13*J$1)) + $I$4</f>
        <v>7141.9197095782265</v>
      </c>
      <c r="P13">
        <f t="shared" si="3"/>
        <v>45114.04302915743</v>
      </c>
      <c r="Q13">
        <f t="shared" si="4"/>
        <v>-1615.9569708425697</v>
      </c>
      <c r="R13">
        <f t="shared" si="5"/>
        <v>2611316.9316146937</v>
      </c>
      <c r="S13">
        <f t="shared" si="6"/>
        <v>2611316.9316146937</v>
      </c>
      <c r="T13">
        <f t="shared" si="7"/>
        <v>4.0656109534103701E-8</v>
      </c>
      <c r="U13">
        <f t="shared" si="8"/>
        <v>0</v>
      </c>
      <c r="V13">
        <f>I$13*((U1*J$13)+(U2*J$12)+(U3*J$11)+(U4*J$10)+(U5*J$9)+(U6*J$8)+(U7*J$10)+(U8*J$6)+(U9*J$5)+(U10*J$4)+(U11*J$3)+(U12*J$2)+(U13*J$1)) + $I$4</f>
        <v>37972.12331957915</v>
      </c>
    </row>
    <row r="14" spans="1:22" x14ac:dyDescent="0.5">
      <c r="A14">
        <v>785.5830078125</v>
      </c>
      <c r="B14">
        <v>22</v>
      </c>
      <c r="D14">
        <v>793.88897705078125</v>
      </c>
      <c r="E14">
        <v>16020</v>
      </c>
      <c r="F14">
        <v>17810</v>
      </c>
      <c r="H14" s="23" t="s">
        <v>512</v>
      </c>
      <c r="I14" s="23">
        <v>0.85897895181809092</v>
      </c>
      <c r="J14">
        <f>'hidden params'!J14</f>
        <v>2.001917954263115E-9</v>
      </c>
      <c r="K14">
        <f t="shared" si="0"/>
        <v>16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6.0060569201813593E-12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2088.0276520540324</v>
      </c>
      <c r="P14">
        <f t="shared" si="3"/>
        <v>15627.567714287841</v>
      </c>
      <c r="Q14">
        <f t="shared" si="4"/>
        <v>-392.43228571215877</v>
      </c>
      <c r="R14">
        <f t="shared" si="5"/>
        <v>154003.09886926942</v>
      </c>
      <c r="S14">
        <f t="shared" si="6"/>
        <v>154003.09886926942</v>
      </c>
      <c r="T14">
        <f t="shared" si="7"/>
        <v>4.7681423844715451E-9</v>
      </c>
      <c r="U14">
        <f t="shared" si="8"/>
        <v>0</v>
      </c>
      <c r="V14">
        <f>I$13*((U1*J$14)+(U2*J$13)+(U3*J$12)+(U4*J$11)+(U5*J$10)+(U6*J$9)+(U7*J$8)+(U8*J$10)+(U9*J$6)+(U10*J$5)+(U11*J$4)+(U12*J$3)+(U13*J$2)+(U14*J$1)) + $I$4</f>
        <v>13539.540062233802</v>
      </c>
    </row>
    <row r="15" spans="1:22" x14ac:dyDescent="0.5">
      <c r="A15">
        <v>785.594970703125</v>
      </c>
      <c r="B15">
        <v>39.75</v>
      </c>
      <c r="D15">
        <v>794.39300537109375</v>
      </c>
      <c r="E15">
        <v>5126</v>
      </c>
      <c r="H15" t="s">
        <v>510</v>
      </c>
      <c r="I15">
        <f>I14*I23</f>
        <v>11.746967799505374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1.594445861294596E-14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493.97788509042834</v>
      </c>
      <c r="P15">
        <f t="shared" si="3"/>
        <v>4358.5100680582855</v>
      </c>
      <c r="Q15">
        <f t="shared" si="4"/>
        <v>-767.48993194171453</v>
      </c>
      <c r="R15">
        <f t="shared" si="5"/>
        <v>589040.79563189764</v>
      </c>
      <c r="S15">
        <f t="shared" si="6"/>
        <v>589040.79563189764</v>
      </c>
      <c r="T15">
        <f t="shared" si="7"/>
        <v>1.2666166396553161E-11</v>
      </c>
      <c r="U15">
        <f t="shared" si="8"/>
        <v>0</v>
      </c>
      <c r="V15">
        <f>I$13*((U1*J$15)+(U2*J$14)+(U3*J$13)+(U4*J$12)+(U5*J$11)+(U6*J$10)+(U7*J$9)+(U8*J$8)+(U9*J$10)+(U10*J$6)+(U11*J$5)+(U12*J$4)+(U13*J$3)+(U14*J$2)+(U15*J$1)) + $I$4</f>
        <v>3864.5321829678569</v>
      </c>
    </row>
    <row r="16" spans="1:22" x14ac:dyDescent="0.5">
      <c r="A16">
        <v>785.60699462890625</v>
      </c>
      <c r="B16">
        <v>51.5</v>
      </c>
      <c r="D16">
        <f>D15 + (1/$G$6)</f>
        <v>794.89300537109375</v>
      </c>
      <c r="E16">
        <v>0</v>
      </c>
      <c r="F16">
        <v>1718241586.7696278</v>
      </c>
      <c r="H16" t="s">
        <v>452</v>
      </c>
      <c r="I16">
        <f>I7/(I7+I10+I13)</f>
        <v>2.1817011219147947E-2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3.0755367946806128E-17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91.811007321556914</v>
      </c>
      <c r="P16">
        <f t="shared" si="3"/>
        <v>962.48442591719345</v>
      </c>
      <c r="Q16">
        <f t="shared" si="4"/>
        <v>962.48442591719345</v>
      </c>
      <c r="R16">
        <f t="shared" si="5"/>
        <v>926376.27013314946</v>
      </c>
      <c r="S16">
        <f t="shared" si="6"/>
        <v>926376.27013314946</v>
      </c>
      <c r="T16">
        <f t="shared" si="7"/>
        <v>2.4447226858530529E-14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870.67341859563658</v>
      </c>
    </row>
    <row r="17" spans="1:22" x14ac:dyDescent="0.5">
      <c r="A17">
        <v>785.6199951171875</v>
      </c>
      <c r="B17">
        <v>57.25</v>
      </c>
      <c r="D17">
        <f>D16 + (1/$G$6)</f>
        <v>795.39300537109375</v>
      </c>
      <c r="E17">
        <v>0</v>
      </c>
      <c r="F17">
        <v>21252919.452430218</v>
      </c>
      <c r="H17" t="s">
        <v>453</v>
      </c>
      <c r="I17">
        <f>I10/(I10+I7+I13)</f>
        <v>0.49182673364023294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4.4380799633908239E-20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14.541969812228984</v>
      </c>
      <c r="P17">
        <f t="shared" si="3"/>
        <v>146.06714453441558</v>
      </c>
      <c r="Q17">
        <f t="shared" si="4"/>
        <v>146.06714453441558</v>
      </c>
      <c r="R17">
        <f t="shared" si="5"/>
        <v>21335.61071243785</v>
      </c>
      <c r="S17">
        <f t="shared" si="6"/>
        <v>21335.61071243785</v>
      </c>
      <c r="T17">
        <f t="shared" si="7"/>
        <v>3.5300177601586611E-17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131.52517472218659</v>
      </c>
    </row>
    <row r="18" spans="1:22" x14ac:dyDescent="0.5">
      <c r="A18">
        <v>785.63201904296875</v>
      </c>
      <c r="B18">
        <v>59</v>
      </c>
      <c r="D18">
        <f>D17 + (1/$G$6)</f>
        <v>795.89300537109375</v>
      </c>
      <c r="E18">
        <v>0</v>
      </c>
      <c r="F18">
        <v>18133544.091300655</v>
      </c>
      <c r="H18" t="s">
        <v>508</v>
      </c>
      <c r="I18">
        <f>I13/(I13+I10+I7)</f>
        <v>0.48635625514061914</v>
      </c>
      <c r="J18">
        <f>'hidden params'!J18</f>
        <v>0</v>
      </c>
      <c r="K18">
        <f t="shared" si="0"/>
        <v>20</v>
      </c>
      <c r="L18">
        <f t="shared" si="1"/>
        <v>0</v>
      </c>
      <c r="M18">
        <f t="shared" si="9"/>
        <v>4.8602824045123631E-23</v>
      </c>
      <c r="N18">
        <f t="shared" si="2"/>
        <v>0</v>
      </c>
      <c r="O18">
        <f t="shared" si="10"/>
        <v>3.1809879818218914</v>
      </c>
      <c r="P18">
        <f t="shared" si="3"/>
        <v>20.572505952834923</v>
      </c>
      <c r="Q18">
        <f t="shared" si="4"/>
        <v>20.572505952834923</v>
      </c>
      <c r="R18">
        <f t="shared" si="5"/>
        <v>423.22800117942836</v>
      </c>
      <c r="S18">
        <f t="shared" si="6"/>
        <v>423.22800117942836</v>
      </c>
      <c r="T18">
        <f t="shared" si="7"/>
        <v>3.8682647698795907E-20</v>
      </c>
      <c r="U18">
        <f t="shared" si="8"/>
        <v>0</v>
      </c>
      <c r="V18">
        <f t="shared" si="11"/>
        <v>17.39151797101303</v>
      </c>
    </row>
    <row r="19" spans="1:22" x14ac:dyDescent="0.5">
      <c r="A19">
        <v>785.64398193359375</v>
      </c>
      <c r="B19">
        <v>57.75</v>
      </c>
      <c r="E19">
        <v>0</v>
      </c>
      <c r="H19" t="s">
        <v>441</v>
      </c>
      <c r="I19">
        <v>96.844904057260905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4.0525724021509634E-26</v>
      </c>
      <c r="N19">
        <f t="shared" si="2"/>
        <v>0</v>
      </c>
      <c r="O19">
        <f t="shared" si="10"/>
        <v>0.74119183480282758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6.9226009119443095</v>
      </c>
    </row>
    <row r="20" spans="1:22" x14ac:dyDescent="0.5">
      <c r="A20">
        <v>785.656005859375</v>
      </c>
      <c r="B20">
        <v>59.75</v>
      </c>
      <c r="E20">
        <v>0</v>
      </c>
      <c r="F20">
        <v>0.7019755257891952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2.5545838305906318E-29</v>
      </c>
      <c r="N20">
        <f t="shared" si="2"/>
        <v>0</v>
      </c>
      <c r="O20">
        <f t="shared" si="10"/>
        <v>0.1132633316559107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1.1017764905934035</v>
      </c>
    </row>
    <row r="21" spans="1:22" x14ac:dyDescent="0.5">
      <c r="A21">
        <v>785.66900634765625</v>
      </c>
      <c r="B21">
        <v>65.75</v>
      </c>
      <c r="E21">
        <v>0</v>
      </c>
      <c r="F21">
        <v>0.85887108642887167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1.1942263912781546E-32</v>
      </c>
      <c r="N21">
        <f t="shared" si="2"/>
        <v>0</v>
      </c>
      <c r="O21">
        <f t="shared" si="10"/>
        <v>1.6094996616008703E-2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0.1622094155831523</v>
      </c>
    </row>
    <row r="22" spans="1:22" x14ac:dyDescent="0.5">
      <c r="A22">
        <v>785.6810302734375</v>
      </c>
      <c r="B22">
        <v>53.5</v>
      </c>
      <c r="E22">
        <v>0</v>
      </c>
      <c r="F22">
        <v>198001.9439902716</v>
      </c>
      <c r="H22" s="22" t="s">
        <v>454</v>
      </c>
      <c r="I22" s="22">
        <v>13.753941535949709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3.9905414338216399E-36</v>
      </c>
      <c r="N22">
        <f t="shared" si="2"/>
        <v>0</v>
      </c>
      <c r="O22">
        <f t="shared" si="10"/>
        <v>2.1316415586779191E-3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2.2247005093047577E-2</v>
      </c>
    </row>
    <row r="23" spans="1:22" x14ac:dyDescent="0.5">
      <c r="A23">
        <v>785.6929931640625</v>
      </c>
      <c r="B23">
        <v>35.75</v>
      </c>
      <c r="E23">
        <v>0</v>
      </c>
      <c r="F23">
        <v>13.753941147222903</v>
      </c>
      <c r="H23" s="23" t="s">
        <v>509</v>
      </c>
      <c r="I23" s="23">
        <v>13.675501331717232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8.8989910406043794E-40</v>
      </c>
      <c r="N23">
        <f t="shared" si="2"/>
        <v>0</v>
      </c>
      <c r="O23">
        <f t="shared" si="10"/>
        <v>2.5877931444065174E-4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2.8491424040926472E-3</v>
      </c>
    </row>
    <row r="24" spans="1:22" x14ac:dyDescent="0.5">
      <c r="A24">
        <v>785.70501708984375</v>
      </c>
      <c r="B24">
        <v>41.5</v>
      </c>
      <c r="E24">
        <v>0</v>
      </c>
      <c r="F24">
        <v>13.677059093707784</v>
      </c>
      <c r="H24" t="s">
        <v>443</v>
      </c>
      <c r="I24">
        <v>1717696024.0384614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1.1473008415008831E-43</v>
      </c>
      <c r="N24">
        <f t="shared" si="2"/>
        <v>0</v>
      </c>
      <c r="O24">
        <f t="shared" si="10"/>
        <v>2.6332725950229066E-5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3.3145947933630311E-4</v>
      </c>
    </row>
    <row r="25" spans="1:22" x14ac:dyDescent="0.5">
      <c r="A25">
        <v>785.718017578125</v>
      </c>
      <c r="B25">
        <v>54.5</v>
      </c>
      <c r="E25">
        <v>0</v>
      </c>
      <c r="H25" t="s">
        <v>449</v>
      </c>
      <c r="I25">
        <v>347983127.70422775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5.5389935555606339E-48</v>
      </c>
      <c r="N25">
        <f t="shared" si="2"/>
        <v>0</v>
      </c>
      <c r="O25">
        <f t="shared" si="10"/>
        <v>1.6032280806229842E-6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2.7749850715877983E-5</v>
      </c>
    </row>
    <row r="26" spans="1:22" x14ac:dyDescent="0.5">
      <c r="A26">
        <v>785.72998046875</v>
      </c>
      <c r="B26">
        <v>85.5</v>
      </c>
      <c r="E26">
        <v>0</v>
      </c>
      <c r="H26" t="s">
        <v>507</v>
      </c>
      <c r="I26">
        <v>17589499.573408127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5">
      <c r="A27">
        <v>785.74200439453125</v>
      </c>
      <c r="B27">
        <v>146.5</v>
      </c>
      <c r="E27">
        <v>0</v>
      </c>
      <c r="H27" t="s">
        <v>470</v>
      </c>
      <c r="I27">
        <f xml:space="preserve"> 1 + 1.5*EXP(-(I22 * 0.000239 * I19))</f>
        <v>2.091024662089044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785.7540283203125</v>
      </c>
      <c r="B28">
        <v>162.30000305175781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0.92273311742431963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785.76702880859375</v>
      </c>
      <c r="B29">
        <v>121.19999694824219</v>
      </c>
      <c r="H29" t="s">
        <v>471</v>
      </c>
      <c r="I29">
        <f>(I25-I26)/I26</f>
        <v>18.783571798160192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135.30000305175781</v>
      </c>
      <c r="H30" t="s">
        <v>513</v>
      </c>
      <c r="I30">
        <f>(I26-I6)/I6</f>
        <v>-1.0111019902584806E-2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191</v>
      </c>
      <c r="H31" t="s">
        <v>472</v>
      </c>
      <c r="I31">
        <f>(0.25* 0.0058*I22*I19)*EXP(-((I17-0.5)^2)/(2*((0.174318)^2)))</f>
        <v>1.929276937522961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198.5</v>
      </c>
      <c r="H32" t="s">
        <v>495</v>
      </c>
      <c r="I32">
        <f xml:space="preserve"> 1/ (0.01 * $R$69)</f>
        <v>2.5148102553024664E-9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259</v>
      </c>
      <c r="F33">
        <v>5126</v>
      </c>
      <c r="H33" t="s">
        <v>496</v>
      </c>
      <c r="I33">
        <f xml:space="preserve"> 1/ (0.01 * $R$72)</f>
        <v>0.85505218755780299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436.5</v>
      </c>
      <c r="H34" t="s">
        <v>517</v>
      </c>
      <c r="I34">
        <f xml:space="preserve"> 1/ (0.01 * $R$75)</f>
        <v>0.84357351517621504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568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577.29998779296875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508.20001220703125</v>
      </c>
      <c r="G37" s="13" t="s">
        <v>458</v>
      </c>
      <c r="H37">
        <f>AVERAGE(K101:K110)</f>
        <v>6.7176065425180148E-2</v>
      </c>
      <c r="I37" s="19">
        <f>STDEV(K101:K110)</f>
        <v>0.14107766112236758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382.5</v>
      </c>
      <c r="G38" s="13" t="s">
        <v>460</v>
      </c>
      <c r="H38">
        <f>AVERAGE(M101:M110)</f>
        <v>9.7614835616136499</v>
      </c>
      <c r="I38" s="19">
        <f>STDEV(M101:M110)</f>
        <v>0.50250903972353156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273</v>
      </c>
      <c r="G39" s="13" t="s">
        <v>462</v>
      </c>
      <c r="H39">
        <f>AVERAGE(O101:O110)</f>
        <v>12.114464141719951</v>
      </c>
      <c r="I39" s="19">
        <f>STDEV(O101:O110)</f>
        <v>0.45540390536495495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219.5</v>
      </c>
      <c r="G40" s="13" t="s">
        <v>504</v>
      </c>
      <c r="H40">
        <f>AVERAGE(Q101:Q110)</f>
        <v>0.10508123473516384</v>
      </c>
      <c r="I40" s="19">
        <f>STDEV(Q101:Q110)</f>
        <v>6.5359134574470484E-2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195.5</v>
      </c>
      <c r="G41" s="13" t="s">
        <v>505</v>
      </c>
      <c r="H41">
        <f>AVERAGE(R101:R110)</f>
        <v>0.55855083406648487</v>
      </c>
      <c r="I41" s="19">
        <f>STDEV(R101:R110)</f>
        <v>0.16218845022430867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164.5</v>
      </c>
      <c r="G42" s="16" t="s">
        <v>506</v>
      </c>
      <c r="H42" s="17">
        <f>AVERAGE(S101:S110)</f>
        <v>0.33636793119835123</v>
      </c>
      <c r="I42" s="20">
        <f>STDEV(S101:S110)</f>
        <v>0.19962548796318974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94.5</v>
      </c>
      <c r="F43">
        <v>96.844904057260905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30.25</v>
      </c>
      <c r="F44">
        <f xml:space="preserve"> $F$51 / 2</f>
        <v>96.844904057260905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8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8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16.5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16.75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8.75</v>
      </c>
    </row>
    <row r="50" spans="1:16" x14ac:dyDescent="0.5">
      <c r="A50">
        <v>786.02398681640625</v>
      </c>
      <c r="B50">
        <v>13.25</v>
      </c>
      <c r="E50" t="s">
        <v>437</v>
      </c>
      <c r="F50">
        <f>MEDIAN(F54:F73)</f>
        <v>116</v>
      </c>
    </row>
    <row r="51" spans="1:16" x14ac:dyDescent="0.5">
      <c r="A51">
        <v>786.0360107421875</v>
      </c>
      <c r="B51">
        <v>31.5</v>
      </c>
      <c r="E51" t="s">
        <v>438</v>
      </c>
      <c r="F51">
        <f>AVERAGE(F54:F73)</f>
        <v>193.68980811452181</v>
      </c>
    </row>
    <row r="52" spans="1:16" x14ac:dyDescent="0.5">
      <c r="A52">
        <v>786.0479736328125</v>
      </c>
      <c r="B52">
        <v>48.25</v>
      </c>
      <c r="E52" t="s">
        <v>439</v>
      </c>
      <c r="F52">
        <f>SUM(E$1:E$17)</f>
        <v>926381</v>
      </c>
    </row>
    <row r="53" spans="1:16" x14ac:dyDescent="0.5">
      <c r="A53">
        <v>786.05999755859375</v>
      </c>
      <c r="B53">
        <v>47.75</v>
      </c>
      <c r="E53" t="s">
        <v>440</v>
      </c>
      <c r="F53">
        <f>ABS(F52/F50)</f>
        <v>7986.0431034482763</v>
      </c>
    </row>
    <row r="54" spans="1:16" x14ac:dyDescent="0.5">
      <c r="A54">
        <v>786.072998046875</v>
      </c>
      <c r="B54">
        <v>28</v>
      </c>
      <c r="F54">
        <f>AVERAGE(B1:B10)</f>
        <v>50.869999694824216</v>
      </c>
    </row>
    <row r="55" spans="1:16" x14ac:dyDescent="0.5">
      <c r="A55">
        <v>786.08502197265625</v>
      </c>
      <c r="B55">
        <v>18</v>
      </c>
      <c r="F55">
        <v>17.75</v>
      </c>
    </row>
    <row r="56" spans="1:16" x14ac:dyDescent="0.5">
      <c r="A56">
        <v>786.09698486328125</v>
      </c>
      <c r="B56">
        <v>19</v>
      </c>
      <c r="F56">
        <v>57.75</v>
      </c>
    </row>
    <row r="57" spans="1:16" x14ac:dyDescent="0.5">
      <c r="A57">
        <v>786.1090087890625</v>
      </c>
      <c r="B57">
        <v>17</v>
      </c>
      <c r="F57">
        <v>98.75</v>
      </c>
    </row>
    <row r="58" spans="1:16" x14ac:dyDescent="0.5">
      <c r="A58">
        <v>786.12200927734375</v>
      </c>
      <c r="B58">
        <v>20.75</v>
      </c>
      <c r="F58">
        <v>116</v>
      </c>
    </row>
    <row r="59" spans="1:16" x14ac:dyDescent="0.5">
      <c r="A59">
        <v>786.13397216796875</v>
      </c>
      <c r="B59">
        <v>17.75</v>
      </c>
      <c r="F59">
        <v>180</v>
      </c>
    </row>
    <row r="60" spans="1:16" x14ac:dyDescent="0.5">
      <c r="A60">
        <v>786.14599609375</v>
      </c>
      <c r="B60">
        <v>29.75</v>
      </c>
      <c r="F60">
        <v>170.80000305175781</v>
      </c>
    </row>
    <row r="61" spans="1:16" x14ac:dyDescent="0.5">
      <c r="A61">
        <v>786.15802001953125</v>
      </c>
      <c r="B61">
        <v>62.25</v>
      </c>
      <c r="F61">
        <v>268</v>
      </c>
      <c r="I61" s="21"/>
    </row>
    <row r="62" spans="1:16" x14ac:dyDescent="0.5">
      <c r="A62">
        <v>786.1710205078125</v>
      </c>
      <c r="B62">
        <v>62.5</v>
      </c>
      <c r="F62">
        <v>287.70001220703125</v>
      </c>
      <c r="I62" s="21"/>
    </row>
    <row r="63" spans="1:16" x14ac:dyDescent="0.5">
      <c r="A63">
        <v>786.1829833984375</v>
      </c>
      <c r="B63">
        <v>50.5</v>
      </c>
      <c r="F63">
        <v>454.79998779296875</v>
      </c>
      <c r="I63" s="21"/>
    </row>
    <row r="64" spans="1:16" x14ac:dyDescent="0.5">
      <c r="A64">
        <v>786.19500732421875</v>
      </c>
      <c r="B64">
        <v>43.5</v>
      </c>
      <c r="F64">
        <v>626.29998779296875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18</v>
      </c>
      <c r="F65">
        <v>462.5</v>
      </c>
      <c r="I65" t="s">
        <v>488</v>
      </c>
      <c r="L65">
        <v>0.99987088589171513</v>
      </c>
      <c r="M65">
        <v>0.99948028887948059</v>
      </c>
      <c r="N65">
        <v>0.99996792832567893</v>
      </c>
      <c r="O65">
        <v>0.99974178845388328</v>
      </c>
      <c r="P65">
        <v>0.99951226707955731</v>
      </c>
    </row>
    <row r="66" spans="1:20" x14ac:dyDescent="0.5">
      <c r="A66">
        <v>786.218994140625</v>
      </c>
      <c r="B66">
        <v>8.5</v>
      </c>
      <c r="F66">
        <v>344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17.25</v>
      </c>
      <c r="F67">
        <v>157</v>
      </c>
      <c r="I67" t="s">
        <v>473</v>
      </c>
      <c r="J67">
        <v>13.675501331717449</v>
      </c>
      <c r="K67">
        <v>9829875043.0205116</v>
      </c>
      <c r="L67">
        <v>1.3912182272782237E-9</v>
      </c>
      <c r="M67">
        <v>2.2621571627982053</v>
      </c>
      <c r="N67">
        <v>-22236722224.304665</v>
      </c>
      <c r="O67">
        <v>22236722251.65567</v>
      </c>
      <c r="P67">
        <v>1</v>
      </c>
      <c r="Q67" s="12" t="s">
        <v>487</v>
      </c>
      <c r="R67">
        <v>71879449276.365356</v>
      </c>
      <c r="S67">
        <v>1</v>
      </c>
      <c r="T67" s="12" t="s">
        <v>487</v>
      </c>
    </row>
    <row r="68" spans="1:20" x14ac:dyDescent="0.5">
      <c r="A68">
        <v>786.2440185546875</v>
      </c>
      <c r="B68">
        <v>24</v>
      </c>
      <c r="F68">
        <v>83</v>
      </c>
      <c r="I68" t="s">
        <v>474</v>
      </c>
      <c r="J68">
        <v>1E-3</v>
      </c>
      <c r="K68">
        <v>817773.79626387509</v>
      </c>
      <c r="L68">
        <v>1.2228320405577352E-9</v>
      </c>
      <c r="M68">
        <v>2.2621571627982053</v>
      </c>
      <c r="N68">
        <v>-1849932.8497670053</v>
      </c>
      <c r="O68">
        <v>1849932.8517670054</v>
      </c>
      <c r="P68">
        <v>1</v>
      </c>
      <c r="Q68" s="12" t="s">
        <v>487</v>
      </c>
      <c r="R68">
        <v>81777379626.387512</v>
      </c>
      <c r="S68">
        <v>1</v>
      </c>
      <c r="T68" s="12" t="s">
        <v>487</v>
      </c>
    </row>
    <row r="69" spans="1:20" x14ac:dyDescent="0.5">
      <c r="A69">
        <v>786.2559814453125</v>
      </c>
      <c r="B69">
        <v>33</v>
      </c>
      <c r="F69">
        <v>87.75</v>
      </c>
      <c r="I69" t="s">
        <v>475</v>
      </c>
      <c r="J69">
        <v>8786.0944350448153</v>
      </c>
      <c r="K69">
        <v>3493740498520.4644</v>
      </c>
      <c r="L69">
        <v>2.5148102553024664E-9</v>
      </c>
      <c r="M69">
        <v>2.2621571627982053</v>
      </c>
      <c r="N69">
        <v>-7903390084900.1465</v>
      </c>
      <c r="O69">
        <v>7903390102472.3359</v>
      </c>
      <c r="P69">
        <v>1</v>
      </c>
      <c r="Q69" s="12" t="s">
        <v>487</v>
      </c>
      <c r="R69">
        <v>39764431447.32309</v>
      </c>
      <c r="S69">
        <v>1</v>
      </c>
      <c r="T69" s="12" t="s">
        <v>487</v>
      </c>
    </row>
    <row r="70" spans="1:20" x14ac:dyDescent="0.5">
      <c r="A70">
        <v>786.26800537109375</v>
      </c>
      <c r="B70">
        <v>49.25</v>
      </c>
      <c r="F70">
        <v>65.25</v>
      </c>
      <c r="I70" t="s">
        <v>476</v>
      </c>
      <c r="J70">
        <v>13.753941535949709</v>
      </c>
      <c r="K70">
        <v>6.1104127721215384</v>
      </c>
      <c r="L70">
        <v>2.2509021974262358</v>
      </c>
      <c r="M70">
        <v>2.2621571627982053</v>
      </c>
      <c r="N70">
        <v>-6.877248415866738E-2</v>
      </c>
      <c r="O70">
        <v>27.576655556058085</v>
      </c>
      <c r="P70">
        <v>5.0928134957457134E-2</v>
      </c>
      <c r="Q70" s="12" t="s">
        <v>487</v>
      </c>
      <c r="R70">
        <v>44.426630403730407</v>
      </c>
      <c r="S70">
        <v>0.79751679202697356</v>
      </c>
      <c r="T70" s="12" t="s">
        <v>487</v>
      </c>
    </row>
    <row r="71" spans="1:20" x14ac:dyDescent="0.5">
      <c r="A71">
        <v>786.281005859375</v>
      </c>
      <c r="B71">
        <v>97</v>
      </c>
      <c r="F71">
        <v>96.75</v>
      </c>
      <c r="I71" t="s">
        <v>477</v>
      </c>
      <c r="J71">
        <v>0.70199455080010187</v>
      </c>
      <c r="K71">
        <v>0.17290852049799388</v>
      </c>
      <c r="L71">
        <v>4.059918786987982</v>
      </c>
      <c r="M71">
        <v>2.2621571627982053</v>
      </c>
      <c r="N71">
        <v>0.31084830264672469</v>
      </c>
      <c r="O71">
        <v>1.0931407989534789</v>
      </c>
      <c r="P71">
        <v>2.8422934274667968E-3</v>
      </c>
      <c r="Q71" t="s">
        <v>481</v>
      </c>
      <c r="R71">
        <v>24.631034571553371</v>
      </c>
      <c r="S71">
        <v>0.19039838389366373</v>
      </c>
      <c r="T71" s="12" t="s">
        <v>487</v>
      </c>
    </row>
    <row r="72" spans="1:20" x14ac:dyDescent="0.5">
      <c r="A72">
        <v>786.29302978515625</v>
      </c>
      <c r="B72">
        <v>168.30000305175781</v>
      </c>
      <c r="F72">
        <f>AVERAGE(B$794:B$804)</f>
        <v>55.136363636363633</v>
      </c>
      <c r="I72" t="s">
        <v>478</v>
      </c>
      <c r="J72">
        <v>198067.28263723574</v>
      </c>
      <c r="K72">
        <v>231643.5014369764</v>
      </c>
      <c r="L72">
        <v>0.85505218755780299</v>
      </c>
      <c r="M72">
        <v>2.2621571627982053</v>
      </c>
      <c r="N72">
        <v>-325946.72335407679</v>
      </c>
      <c r="O72">
        <v>722081.28862854827</v>
      </c>
      <c r="P72">
        <v>0.41470383200091576</v>
      </c>
      <c r="Q72" s="12" t="s">
        <v>487</v>
      </c>
      <c r="R72">
        <v>116.95192580656351</v>
      </c>
      <c r="S72">
        <v>0.99953648003549067</v>
      </c>
      <c r="T72" s="12" t="s">
        <v>487</v>
      </c>
    </row>
    <row r="73" spans="1:20" x14ac:dyDescent="0.5">
      <c r="A73">
        <v>786.30499267578125</v>
      </c>
      <c r="B73">
        <v>200.69999694824219</v>
      </c>
      <c r="I73" t="s">
        <v>514</v>
      </c>
      <c r="J73">
        <v>13.675501331717232</v>
      </c>
      <c r="K73">
        <v>0.38610301620475201</v>
      </c>
      <c r="L73">
        <v>35.419307173878842</v>
      </c>
      <c r="M73">
        <v>2.2621571627982053</v>
      </c>
      <c r="N73">
        <v>12.802075628031661</v>
      </c>
      <c r="O73">
        <v>14.548927035402803</v>
      </c>
      <c r="P73">
        <v>5.636498008644878E-11</v>
      </c>
      <c r="Q73" t="s">
        <v>481</v>
      </c>
      <c r="R73">
        <v>2.8233189178174651</v>
      </c>
      <c r="S73">
        <v>1.4096060438523537E-8</v>
      </c>
      <c r="T73" t="s">
        <v>481</v>
      </c>
    </row>
    <row r="74" spans="1:20" x14ac:dyDescent="0.5">
      <c r="A74">
        <v>786.3170166015625</v>
      </c>
      <c r="B74">
        <v>264.29998779296875</v>
      </c>
      <c r="I74" t="s">
        <v>515</v>
      </c>
      <c r="J74">
        <v>0.85897895181809092</v>
      </c>
      <c r="K74">
        <v>6.1623901928973455E-2</v>
      </c>
      <c r="L74">
        <v>13.93905489477336</v>
      </c>
      <c r="M74">
        <v>2.2621571627982053</v>
      </c>
      <c r="N74">
        <v>0.71957600066988947</v>
      </c>
      <c r="O74">
        <v>0.99838190296629237</v>
      </c>
      <c r="P74">
        <v>2.1296005106072119E-7</v>
      </c>
      <c r="Q74" t="s">
        <v>481</v>
      </c>
      <c r="R74">
        <v>7.1740875371325483</v>
      </c>
      <c r="S74">
        <v>4.7047025361372648E-5</v>
      </c>
      <c r="T74" t="s">
        <v>481</v>
      </c>
    </row>
    <row r="75" spans="1:20" x14ac:dyDescent="0.5">
      <c r="A75">
        <v>786.33001708984375</v>
      </c>
      <c r="B75">
        <v>479</v>
      </c>
      <c r="I75" t="s">
        <v>516</v>
      </c>
      <c r="J75">
        <v>195864.22465556752</v>
      </c>
      <c r="K75">
        <v>232183.94263439294</v>
      </c>
      <c r="L75">
        <v>0.84357351517621504</v>
      </c>
      <c r="M75">
        <v>2.2621571627982053</v>
      </c>
      <c r="N75">
        <v>-329372.34426155209</v>
      </c>
      <c r="O75">
        <v>721100.79357268708</v>
      </c>
      <c r="P75">
        <v>0.42076248088810975</v>
      </c>
      <c r="Q75" s="12" t="s">
        <v>487</v>
      </c>
      <c r="R75">
        <v>118.54331389139318</v>
      </c>
      <c r="S75">
        <v>0.99958350960616116</v>
      </c>
      <c r="T75" s="12" t="s">
        <v>487</v>
      </c>
    </row>
    <row r="76" spans="1:20" x14ac:dyDescent="0.5">
      <c r="A76">
        <v>786.34197998046875</v>
      </c>
      <c r="B76">
        <v>677.29998779296875</v>
      </c>
    </row>
    <row r="77" spans="1:20" x14ac:dyDescent="0.5">
      <c r="A77">
        <v>786.35400390625</v>
      </c>
      <c r="B77">
        <v>730.29998779296875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706</v>
      </c>
      <c r="I78">
        <f>MIN(I32:I34)</f>
        <v>2.5148102553024664E-9</v>
      </c>
      <c r="J78">
        <f>I30</f>
        <v>-1.0111019902584806E-2</v>
      </c>
      <c r="K78">
        <f>I28</f>
        <v>0.92273311742431963</v>
      </c>
    </row>
    <row r="79" spans="1:20" x14ac:dyDescent="0.5">
      <c r="A79">
        <v>786.3790283203125</v>
      </c>
      <c r="B79">
        <v>606.5</v>
      </c>
      <c r="I79">
        <f>8</f>
        <v>8</v>
      </c>
      <c r="J79">
        <f>J80*2</f>
        <v>3.8585538750459221</v>
      </c>
      <c r="K79">
        <v>2</v>
      </c>
    </row>
    <row r="80" spans="1:20" x14ac:dyDescent="0.5">
      <c r="A80">
        <v>786.3909912109375</v>
      </c>
      <c r="B80">
        <v>497.5</v>
      </c>
      <c r="I80">
        <f>4</f>
        <v>4</v>
      </c>
      <c r="J80">
        <f>I31</f>
        <v>1.929276937522961</v>
      </c>
      <c r="K80">
        <v>1.5</v>
      </c>
    </row>
    <row r="81" spans="1:11" x14ac:dyDescent="0.5">
      <c r="A81">
        <v>786.40301513671875</v>
      </c>
      <c r="B81">
        <v>413.79998779296875</v>
      </c>
      <c r="I81">
        <f>2</f>
        <v>2</v>
      </c>
      <c r="J81">
        <f>J80/2</f>
        <v>0.96463846876148052</v>
      </c>
      <c r="K81">
        <v>1</v>
      </c>
    </row>
    <row r="82" spans="1:11" x14ac:dyDescent="0.5">
      <c r="A82">
        <v>786.41497802734375</v>
      </c>
      <c r="B82">
        <v>299</v>
      </c>
    </row>
    <row r="83" spans="1:11" x14ac:dyDescent="0.5">
      <c r="A83">
        <v>786.427978515625</v>
      </c>
      <c r="B83">
        <v>175</v>
      </c>
    </row>
    <row r="84" spans="1:11" x14ac:dyDescent="0.5">
      <c r="A84">
        <v>786.44000244140625</v>
      </c>
      <c r="B84">
        <v>87.5</v>
      </c>
    </row>
    <row r="85" spans="1:11" x14ac:dyDescent="0.5">
      <c r="A85">
        <v>786.4520263671875</v>
      </c>
      <c r="B85">
        <v>51.75</v>
      </c>
    </row>
    <row r="86" spans="1:11" x14ac:dyDescent="0.5">
      <c r="A86">
        <v>786.4639892578125</v>
      </c>
      <c r="B86">
        <v>32</v>
      </c>
    </row>
    <row r="87" spans="1:11" x14ac:dyDescent="0.5">
      <c r="A87">
        <v>786.47698974609375</v>
      </c>
      <c r="B87">
        <v>17.25</v>
      </c>
    </row>
    <row r="88" spans="1:11" x14ac:dyDescent="0.5">
      <c r="A88">
        <v>786.489013671875</v>
      </c>
      <c r="B88">
        <v>16</v>
      </c>
    </row>
    <row r="89" spans="1:11" x14ac:dyDescent="0.5">
      <c r="A89">
        <v>786.5009765625</v>
      </c>
      <c r="B89">
        <v>23.5</v>
      </c>
      <c r="I89">
        <v>347983127.70422775</v>
      </c>
    </row>
    <row r="90" spans="1:11" x14ac:dyDescent="0.5">
      <c r="A90">
        <v>786.51300048828125</v>
      </c>
      <c r="B90">
        <v>28.5</v>
      </c>
      <c r="H90" t="s">
        <v>500</v>
      </c>
      <c r="I90">
        <f>((MIN(I24:I25)-I26)/(I98-I97))/((I26/(I96-I98)))</f>
        <v>50.089524795093844</v>
      </c>
    </row>
    <row r="91" spans="1:11" x14ac:dyDescent="0.5">
      <c r="A91">
        <v>786.5260009765625</v>
      </c>
      <c r="B91">
        <v>14</v>
      </c>
      <c r="H91" t="s">
        <v>501</v>
      </c>
      <c r="I91">
        <f>_xlfn.F.DIST(I90,I96-I97,I96-I98,FALSE)</f>
        <v>2.9389081755956065E-7</v>
      </c>
    </row>
    <row r="92" spans="1:11" x14ac:dyDescent="0.5">
      <c r="A92">
        <v>786.53802490234375</v>
      </c>
      <c r="B92">
        <v>1.5</v>
      </c>
      <c r="I92">
        <f>ROUND(I91,3-(1+INT(LOG10(I91))))</f>
        <v>2.9400000000000001E-7</v>
      </c>
    </row>
    <row r="93" spans="1:11" x14ac:dyDescent="0.5">
      <c r="A93">
        <v>786.54998779296875</v>
      </c>
      <c r="B93">
        <v>5.25</v>
      </c>
      <c r="H93" t="s">
        <v>518</v>
      </c>
      <c r="I93">
        <f>((I26-I6)/(I99-I98))/((I6/(I96-I99)))</f>
        <v>-1.6851699837641343E-2</v>
      </c>
    </row>
    <row r="94" spans="1:11" x14ac:dyDescent="0.5">
      <c r="A94">
        <v>786.56201171875</v>
      </c>
      <c r="B94">
        <v>35</v>
      </c>
      <c r="H94" t="s">
        <v>519</v>
      </c>
      <c r="I94">
        <v>1</v>
      </c>
    </row>
    <row r="95" spans="1:11" x14ac:dyDescent="0.5">
      <c r="A95">
        <v>786.57501220703125</v>
      </c>
      <c r="B95">
        <v>67</v>
      </c>
      <c r="I95">
        <f>ROUND(I94,3-(1+INT(LOG10(I94))))</f>
        <v>1</v>
      </c>
    </row>
    <row r="96" spans="1:11" x14ac:dyDescent="0.5">
      <c r="A96">
        <v>786.58697509765625</v>
      </c>
      <c r="B96">
        <v>62.5</v>
      </c>
      <c r="H96" t="s">
        <v>499</v>
      </c>
      <c r="I96">
        <v>14</v>
      </c>
    </row>
    <row r="97" spans="1:19" x14ac:dyDescent="0.5">
      <c r="A97">
        <v>786.5989990234375</v>
      </c>
      <c r="B97">
        <v>48</v>
      </c>
      <c r="H97" t="s">
        <v>23</v>
      </c>
      <c r="I97">
        <v>3</v>
      </c>
      <c r="J97" t="s">
        <v>464</v>
      </c>
      <c r="K97">
        <f>AVERAGE(K101:K120)</f>
        <v>6.7176065425180148E-2</v>
      </c>
      <c r="L97">
        <f t="shared" ref="L97:P97" si="12">AVERAGE(L101:L120)</f>
        <v>45888.980553629248</v>
      </c>
      <c r="M97">
        <f t="shared" si="12"/>
        <v>9.7614835616136499</v>
      </c>
      <c r="N97">
        <f t="shared" si="12"/>
        <v>237676.61908334968</v>
      </c>
      <c r="O97">
        <f t="shared" si="12"/>
        <v>12.114464141719951</v>
      </c>
      <c r="P97">
        <f t="shared" si="12"/>
        <v>141930.177492766</v>
      </c>
    </row>
    <row r="98" spans="1:19" x14ac:dyDescent="0.5">
      <c r="A98">
        <v>786.61102294921875</v>
      </c>
      <c r="B98">
        <v>39</v>
      </c>
      <c r="H98" t="s">
        <v>24</v>
      </c>
      <c r="I98">
        <v>6</v>
      </c>
      <c r="J98" t="s">
        <v>465</v>
      </c>
      <c r="K98">
        <f>K99/AVERAGE(K101:K120)</f>
        <v>2.1001179546530317</v>
      </c>
      <c r="L98">
        <f t="shared" ref="L98:P98" si="13">L99/AVERAGE(L101:L120)</f>
        <v>0.64157034320997575</v>
      </c>
      <c r="M98">
        <f t="shared" si="13"/>
        <v>5.1478756948340636E-2</v>
      </c>
      <c r="N98">
        <f t="shared" si="13"/>
        <v>0.30446834210438589</v>
      </c>
      <c r="O98">
        <f t="shared" si="13"/>
        <v>3.7591749832056459E-2</v>
      </c>
      <c r="P98">
        <f t="shared" si="13"/>
        <v>0.58798152927842195</v>
      </c>
    </row>
    <row r="99" spans="1:19" x14ac:dyDescent="0.5">
      <c r="A99">
        <v>786.62298583984375</v>
      </c>
      <c r="B99">
        <v>29.25</v>
      </c>
      <c r="H99" t="s">
        <v>1</v>
      </c>
      <c r="I99">
        <v>9</v>
      </c>
      <c r="J99" t="s">
        <v>456</v>
      </c>
      <c r="K99">
        <f>STDEV(K101:K120)</f>
        <v>0.14107766112236758</v>
      </c>
      <c r="L99">
        <f t="shared" ref="L99:P99" si="14">STDEV(L101:L120)</f>
        <v>29441.009003347819</v>
      </c>
      <c r="M99">
        <f t="shared" si="14"/>
        <v>0.50250903972353156</v>
      </c>
      <c r="N99">
        <f t="shared" si="14"/>
        <v>72365.006169283122</v>
      </c>
      <c r="O99">
        <f t="shared" si="14"/>
        <v>0.45540390536495495</v>
      </c>
      <c r="P99">
        <f t="shared" si="14"/>
        <v>83452.322812954415</v>
      </c>
    </row>
    <row r="100" spans="1:19" x14ac:dyDescent="0.5">
      <c r="A100">
        <v>786.635986328125</v>
      </c>
      <c r="B100">
        <v>40.75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68.25</v>
      </c>
      <c r="J101">
        <v>1</v>
      </c>
      <c r="K101">
        <v>9.018087416936314E-7</v>
      </c>
      <c r="L101">
        <v>70383.472519099378</v>
      </c>
      <c r="M101">
        <v>9.227602635041281</v>
      </c>
      <c r="N101">
        <v>141814.28265496952</v>
      </c>
      <c r="O101">
        <v>11.57275027663524</v>
      </c>
      <c r="P101">
        <v>265245.03617677791</v>
      </c>
      <c r="Q101">
        <f>L101/SUM(P101,N101,L101)</f>
        <v>0.14741760435833742</v>
      </c>
      <c r="R101">
        <f>N101/SUM(P101,N101,L101)</f>
        <v>0.29702884874170798</v>
      </c>
      <c r="S101">
        <f>P101/SUM(P101,N101,L101)</f>
        <v>0.55555354689995462</v>
      </c>
    </row>
    <row r="102" spans="1:19" x14ac:dyDescent="0.5">
      <c r="A102">
        <v>786.65997314453125</v>
      </c>
      <c r="B102">
        <v>77</v>
      </c>
      <c r="J102">
        <v>2</v>
      </c>
      <c r="K102">
        <v>1.3753941146854911E-6</v>
      </c>
      <c r="L102">
        <v>66354.61783692459</v>
      </c>
      <c r="M102">
        <v>10.155274471081064</v>
      </c>
      <c r="N102">
        <v>311257.43977673602</v>
      </c>
      <c r="O102">
        <v>12.304663298604583</v>
      </c>
      <c r="P102">
        <v>49395.95093715399</v>
      </c>
      <c r="Q102">
        <f t="shared" ref="Q102:Q110" si="15">L102/SUM(P102,N102,L102)</f>
        <v>0.15539431698744893</v>
      </c>
      <c r="R102">
        <f t="shared" ref="R102:R110" si="16">N102/SUM(P102,N102,L102)</f>
        <v>0.72892646869337563</v>
      </c>
      <c r="S102">
        <f t="shared" ref="S102:S110" si="17">P102/SUM(P102,N102,L102)</f>
        <v>0.11567921431917547</v>
      </c>
    </row>
    <row r="103" spans="1:19" x14ac:dyDescent="0.5">
      <c r="A103">
        <v>786.6719970703125</v>
      </c>
      <c r="B103">
        <v>71.25</v>
      </c>
      <c r="J103">
        <v>3</v>
      </c>
      <c r="K103">
        <v>2.8120463869822157E-2</v>
      </c>
      <c r="L103">
        <v>8272.1840608691655</v>
      </c>
      <c r="M103">
        <v>9.8147275429022542</v>
      </c>
      <c r="N103">
        <v>256492.22992849108</v>
      </c>
      <c r="O103">
        <v>12.303732498663081</v>
      </c>
      <c r="P103">
        <v>145763.39973441797</v>
      </c>
      <c r="Q103">
        <f t="shared" si="15"/>
        <v>2.0150118419101967E-2</v>
      </c>
      <c r="R103">
        <f t="shared" si="16"/>
        <v>0.62478648548054461</v>
      </c>
      <c r="S103">
        <f t="shared" si="17"/>
        <v>0.35506339610035337</v>
      </c>
    </row>
    <row r="104" spans="1:19" x14ac:dyDescent="0.5">
      <c r="A104">
        <v>786.68499755859375</v>
      </c>
      <c r="B104">
        <v>93.75</v>
      </c>
      <c r="J104">
        <v>4</v>
      </c>
      <c r="K104">
        <v>0.23145340085614591</v>
      </c>
      <c r="L104">
        <v>61958.026825323148</v>
      </c>
      <c r="M104">
        <v>10.502264339562768</v>
      </c>
      <c r="N104">
        <v>328284.39238423202</v>
      </c>
      <c r="O104">
        <v>12.985651187278263</v>
      </c>
      <c r="P104">
        <v>48294.062589262569</v>
      </c>
      <c r="Q104">
        <f t="shared" si="15"/>
        <v>0.1412836317999808</v>
      </c>
      <c r="R104">
        <f t="shared" si="16"/>
        <v>0.74859083795640791</v>
      </c>
      <c r="S104">
        <f t="shared" si="17"/>
        <v>0.11012553024361123</v>
      </c>
    </row>
    <row r="105" spans="1:19" x14ac:dyDescent="0.5">
      <c r="A105">
        <v>786.697021484375</v>
      </c>
      <c r="B105">
        <v>123</v>
      </c>
      <c r="J105">
        <v>5</v>
      </c>
      <c r="K105">
        <v>9.1420909857581505E-7</v>
      </c>
      <c r="L105">
        <v>72353.727269968615</v>
      </c>
      <c r="M105">
        <v>10.206711472869262</v>
      </c>
      <c r="N105">
        <v>304058.74186973082</v>
      </c>
      <c r="O105">
        <v>12.622777016050364</v>
      </c>
      <c r="P105">
        <v>95736.641578706593</v>
      </c>
      <c r="Q105">
        <f t="shared" si="15"/>
        <v>0.15324338355710898</v>
      </c>
      <c r="R105">
        <f t="shared" si="16"/>
        <v>0.64398880558534854</v>
      </c>
      <c r="S105">
        <f t="shared" si="17"/>
        <v>0.20276781085754239</v>
      </c>
    </row>
    <row r="106" spans="1:19" x14ac:dyDescent="0.5">
      <c r="A106">
        <v>786.708984375</v>
      </c>
      <c r="B106">
        <v>118.30000305175781</v>
      </c>
      <c r="J106">
        <v>6</v>
      </c>
      <c r="K106">
        <v>1.3753941147236658E-6</v>
      </c>
      <c r="L106">
        <v>69158.830993662326</v>
      </c>
      <c r="M106">
        <v>10.010238196306934</v>
      </c>
      <c r="N106">
        <v>267226.70801109134</v>
      </c>
      <c r="O106">
        <v>12.163405146533</v>
      </c>
      <c r="P106">
        <v>110737.26928058016</v>
      </c>
      <c r="Q106">
        <f t="shared" si="15"/>
        <v>0.15467524740882432</v>
      </c>
      <c r="R106">
        <f t="shared" si="16"/>
        <v>0.59765841298920985</v>
      </c>
      <c r="S106">
        <f t="shared" si="17"/>
        <v>0.24766633960196588</v>
      </c>
    </row>
    <row r="107" spans="1:19" x14ac:dyDescent="0.5">
      <c r="A107">
        <v>786.72100830078125</v>
      </c>
      <c r="B107">
        <v>108.30000305175781</v>
      </c>
      <c r="J107">
        <v>7</v>
      </c>
      <c r="K107">
        <v>1.3753941147618407E-6</v>
      </c>
      <c r="L107">
        <v>8954.549755788059</v>
      </c>
      <c r="M107">
        <v>8.8985156596403314</v>
      </c>
      <c r="N107">
        <v>133920.13131775527</v>
      </c>
      <c r="O107">
        <v>11.749243876003545</v>
      </c>
      <c r="P107">
        <v>252347.93729569222</v>
      </c>
      <c r="Q107">
        <f t="shared" si="15"/>
        <v>2.2656976953232717E-2</v>
      </c>
      <c r="R107">
        <f t="shared" si="16"/>
        <v>0.33884733588967014</v>
      </c>
      <c r="S107">
        <f t="shared" si="17"/>
        <v>0.63849568715709715</v>
      </c>
    </row>
    <row r="108" spans="1:19" x14ac:dyDescent="0.5">
      <c r="A108">
        <v>786.7340087890625</v>
      </c>
      <c r="B108">
        <v>83.5</v>
      </c>
      <c r="J108">
        <v>8</v>
      </c>
      <c r="K108">
        <v>1.162697288370351E-6</v>
      </c>
      <c r="L108">
        <v>70154.810363084878</v>
      </c>
      <c r="M108">
        <v>9.8037290699193154</v>
      </c>
      <c r="N108">
        <v>253515.68716781423</v>
      </c>
      <c r="O108">
        <v>11.993782924816967</v>
      </c>
      <c r="P108">
        <v>75702.49658175146</v>
      </c>
      <c r="Q108">
        <f t="shared" si="15"/>
        <v>0.17566237927268666</v>
      </c>
      <c r="R108">
        <f t="shared" si="16"/>
        <v>0.63478425157687413</v>
      </c>
      <c r="S108">
        <f t="shared" si="17"/>
        <v>0.18955336915043927</v>
      </c>
    </row>
    <row r="109" spans="1:19" x14ac:dyDescent="0.5">
      <c r="A109">
        <v>786.7459716796875</v>
      </c>
      <c r="B109">
        <v>65</v>
      </c>
      <c r="J109">
        <v>9</v>
      </c>
      <c r="K109">
        <v>0.41217830923424587</v>
      </c>
      <c r="L109">
        <v>22177.758242949822</v>
      </c>
      <c r="M109">
        <v>9.7580538833334707</v>
      </c>
      <c r="N109">
        <v>229716.79919144762</v>
      </c>
      <c r="O109">
        <v>11.844650032585642</v>
      </c>
      <c r="P109">
        <v>132407.24508921633</v>
      </c>
      <c r="Q109">
        <f t="shared" si="15"/>
        <v>5.7709222536334807E-2</v>
      </c>
      <c r="R109">
        <f t="shared" si="16"/>
        <v>0.59775103234737614</v>
      </c>
      <c r="S109">
        <f t="shared" si="17"/>
        <v>0.34453974511628904</v>
      </c>
    </row>
    <row r="110" spans="1:19" x14ac:dyDescent="0.5">
      <c r="A110">
        <v>786.75799560546875</v>
      </c>
      <c r="B110">
        <v>68.25</v>
      </c>
      <c r="J110">
        <v>10</v>
      </c>
      <c r="K110">
        <v>1.3753941147236658E-6</v>
      </c>
      <c r="L110">
        <v>9121.8276686224945</v>
      </c>
      <c r="M110">
        <v>9.2377183454798164</v>
      </c>
      <c r="N110">
        <v>150479.77853122907</v>
      </c>
      <c r="O110">
        <v>11.603985160028817</v>
      </c>
      <c r="P110">
        <v>243671.73566410065</v>
      </c>
      <c r="Q110">
        <f t="shared" si="15"/>
        <v>2.2619466058581731E-2</v>
      </c>
      <c r="R110">
        <f t="shared" si="16"/>
        <v>0.37314586140433437</v>
      </c>
      <c r="S110">
        <f t="shared" si="17"/>
        <v>0.60423467253708385</v>
      </c>
    </row>
    <row r="111" spans="1:19" x14ac:dyDescent="0.5">
      <c r="A111">
        <v>786.77001953125</v>
      </c>
      <c r="B111">
        <v>80.25</v>
      </c>
      <c r="J111">
        <v>11</v>
      </c>
    </row>
    <row r="112" spans="1:19" x14ac:dyDescent="0.5">
      <c r="A112">
        <v>786.78302001953125</v>
      </c>
      <c r="B112">
        <v>160.30000305175781</v>
      </c>
      <c r="J112">
        <v>12</v>
      </c>
    </row>
    <row r="113" spans="1:10" x14ac:dyDescent="0.5">
      <c r="A113">
        <v>786.79498291015625</v>
      </c>
      <c r="B113">
        <v>257</v>
      </c>
      <c r="J113">
        <v>13</v>
      </c>
    </row>
    <row r="114" spans="1:10" x14ac:dyDescent="0.5">
      <c r="A114">
        <v>786.8070068359375</v>
      </c>
      <c r="B114">
        <v>297.5</v>
      </c>
      <c r="J114">
        <v>14</v>
      </c>
    </row>
    <row r="115" spans="1:10" x14ac:dyDescent="0.5">
      <c r="A115">
        <v>786.8189697265625</v>
      </c>
      <c r="B115">
        <v>360.70001220703125</v>
      </c>
      <c r="J115">
        <v>15</v>
      </c>
    </row>
    <row r="116" spans="1:10" x14ac:dyDescent="0.5">
      <c r="A116">
        <v>786.83197021484375</v>
      </c>
      <c r="B116">
        <v>484</v>
      </c>
      <c r="J116">
        <v>16</v>
      </c>
    </row>
    <row r="117" spans="1:10" x14ac:dyDescent="0.5">
      <c r="A117">
        <v>786.843994140625</v>
      </c>
      <c r="B117">
        <v>587.79998779296875</v>
      </c>
      <c r="J117">
        <v>17</v>
      </c>
    </row>
    <row r="118" spans="1:10" x14ac:dyDescent="0.5">
      <c r="A118">
        <v>786.85601806640625</v>
      </c>
      <c r="B118">
        <v>579.5</v>
      </c>
      <c r="J118">
        <v>18</v>
      </c>
    </row>
    <row r="119" spans="1:10" x14ac:dyDescent="0.5">
      <c r="A119">
        <v>786.86798095703125</v>
      </c>
      <c r="B119">
        <v>478</v>
      </c>
      <c r="J119">
        <v>19</v>
      </c>
    </row>
    <row r="120" spans="1:10" x14ac:dyDescent="0.5">
      <c r="A120">
        <v>786.8809814453125</v>
      </c>
      <c r="B120">
        <v>484</v>
      </c>
      <c r="J120">
        <v>20</v>
      </c>
    </row>
    <row r="121" spans="1:10" x14ac:dyDescent="0.5">
      <c r="A121">
        <v>786.89300537109375</v>
      </c>
      <c r="B121">
        <v>573</v>
      </c>
    </row>
    <row r="122" spans="1:10" x14ac:dyDescent="0.5">
      <c r="A122">
        <v>786.905029296875</v>
      </c>
      <c r="B122">
        <v>528.5</v>
      </c>
    </row>
    <row r="123" spans="1:10" x14ac:dyDescent="0.5">
      <c r="A123">
        <v>786.9169921875</v>
      </c>
      <c r="B123">
        <v>370.5</v>
      </c>
    </row>
    <row r="124" spans="1:10" x14ac:dyDescent="0.5">
      <c r="A124">
        <v>786.92999267578125</v>
      </c>
      <c r="B124">
        <v>200</v>
      </c>
    </row>
    <row r="125" spans="1:10" x14ac:dyDescent="0.5">
      <c r="A125">
        <v>786.9420166015625</v>
      </c>
      <c r="B125">
        <v>100.80000305175781</v>
      </c>
    </row>
    <row r="126" spans="1:10" x14ac:dyDescent="0.5">
      <c r="A126">
        <v>786.9539794921875</v>
      </c>
      <c r="B126">
        <v>74.25</v>
      </c>
    </row>
    <row r="127" spans="1:10" x14ac:dyDescent="0.5">
      <c r="A127">
        <v>786.96600341796875</v>
      </c>
      <c r="B127">
        <v>43.25</v>
      </c>
    </row>
    <row r="128" spans="1:10" x14ac:dyDescent="0.5">
      <c r="A128">
        <v>786.97900390625</v>
      </c>
      <c r="B128">
        <v>16.5</v>
      </c>
    </row>
    <row r="129" spans="1:2" x14ac:dyDescent="0.5">
      <c r="A129">
        <v>786.99102783203125</v>
      </c>
      <c r="B129">
        <v>12.75</v>
      </c>
    </row>
    <row r="130" spans="1:2" x14ac:dyDescent="0.5">
      <c r="A130">
        <v>787.00299072265625</v>
      </c>
      <c r="B130">
        <v>8.75</v>
      </c>
    </row>
    <row r="131" spans="1:2" x14ac:dyDescent="0.5">
      <c r="A131">
        <v>787.0150146484375</v>
      </c>
      <c r="B131">
        <v>6.25</v>
      </c>
    </row>
    <row r="132" spans="1:2" x14ac:dyDescent="0.5">
      <c r="A132">
        <v>787.02801513671875</v>
      </c>
      <c r="B132">
        <v>13.75</v>
      </c>
    </row>
    <row r="133" spans="1:2" x14ac:dyDescent="0.5">
      <c r="A133">
        <v>787.03997802734375</v>
      </c>
      <c r="B133">
        <v>17</v>
      </c>
    </row>
    <row r="134" spans="1:2" x14ac:dyDescent="0.5">
      <c r="A134">
        <v>787.052001953125</v>
      </c>
      <c r="B134">
        <v>11.25</v>
      </c>
    </row>
    <row r="135" spans="1:2" x14ac:dyDescent="0.5">
      <c r="A135">
        <v>787.06402587890625</v>
      </c>
      <c r="B135">
        <v>7.25</v>
      </c>
    </row>
    <row r="136" spans="1:2" x14ac:dyDescent="0.5">
      <c r="A136">
        <v>787.0770263671875</v>
      </c>
      <c r="B136">
        <v>5.25</v>
      </c>
    </row>
    <row r="137" spans="1:2" x14ac:dyDescent="0.5">
      <c r="A137">
        <v>787.0889892578125</v>
      </c>
      <c r="B137">
        <v>4.75</v>
      </c>
    </row>
    <row r="138" spans="1:2" x14ac:dyDescent="0.5">
      <c r="A138">
        <v>787.10101318359375</v>
      </c>
      <c r="B138">
        <v>9.75</v>
      </c>
    </row>
    <row r="139" spans="1:2" x14ac:dyDescent="0.5">
      <c r="A139">
        <v>787.11297607421875</v>
      </c>
      <c r="B139">
        <v>19.75</v>
      </c>
    </row>
    <row r="140" spans="1:2" x14ac:dyDescent="0.5">
      <c r="A140">
        <v>787.1259765625</v>
      </c>
      <c r="B140">
        <v>43.25</v>
      </c>
    </row>
    <row r="141" spans="1:2" x14ac:dyDescent="0.5">
      <c r="A141">
        <v>787.13800048828125</v>
      </c>
      <c r="B141">
        <v>58.75</v>
      </c>
    </row>
    <row r="142" spans="1:2" x14ac:dyDescent="0.5">
      <c r="A142">
        <v>787.1500244140625</v>
      </c>
      <c r="B142">
        <v>36.25</v>
      </c>
    </row>
    <row r="143" spans="1:2" x14ac:dyDescent="0.5">
      <c r="A143">
        <v>787.1619873046875</v>
      </c>
      <c r="B143">
        <v>8</v>
      </c>
    </row>
    <row r="144" spans="1:2" x14ac:dyDescent="0.5">
      <c r="A144">
        <v>787.17498779296875</v>
      </c>
      <c r="B144">
        <v>15</v>
      </c>
    </row>
    <row r="145" spans="1:2" x14ac:dyDescent="0.5">
      <c r="A145">
        <v>787.18701171875</v>
      </c>
      <c r="B145">
        <v>45.75</v>
      </c>
    </row>
    <row r="146" spans="1:2" x14ac:dyDescent="0.5">
      <c r="A146">
        <v>787.198974609375</v>
      </c>
      <c r="B146">
        <v>58</v>
      </c>
    </row>
    <row r="147" spans="1:2" x14ac:dyDescent="0.5">
      <c r="A147">
        <v>787.21099853515625</v>
      </c>
      <c r="B147">
        <v>37.75</v>
      </c>
    </row>
    <row r="148" spans="1:2" x14ac:dyDescent="0.5">
      <c r="A148">
        <v>787.2239990234375</v>
      </c>
      <c r="B148">
        <v>10.75</v>
      </c>
    </row>
    <row r="149" spans="1:2" x14ac:dyDescent="0.5">
      <c r="A149">
        <v>787.23602294921875</v>
      </c>
      <c r="B149">
        <v>13</v>
      </c>
    </row>
    <row r="150" spans="1:2" x14ac:dyDescent="0.5">
      <c r="A150">
        <v>787.24798583984375</v>
      </c>
      <c r="B150">
        <v>65.75</v>
      </c>
    </row>
    <row r="151" spans="1:2" x14ac:dyDescent="0.5">
      <c r="A151">
        <v>787.260009765625</v>
      </c>
      <c r="B151">
        <v>106</v>
      </c>
    </row>
    <row r="152" spans="1:2" x14ac:dyDescent="0.5">
      <c r="A152">
        <v>787.27301025390625</v>
      </c>
      <c r="B152">
        <v>81.25</v>
      </c>
    </row>
    <row r="153" spans="1:2" x14ac:dyDescent="0.5">
      <c r="A153">
        <v>787.28497314453125</v>
      </c>
      <c r="B153">
        <v>74.5</v>
      </c>
    </row>
    <row r="154" spans="1:2" x14ac:dyDescent="0.5">
      <c r="A154">
        <v>787.2969970703125</v>
      </c>
      <c r="B154">
        <v>121</v>
      </c>
    </row>
    <row r="155" spans="1:2" x14ac:dyDescent="0.5">
      <c r="A155">
        <v>787.30902099609375</v>
      </c>
      <c r="B155">
        <v>209</v>
      </c>
    </row>
    <row r="156" spans="1:2" x14ac:dyDescent="0.5">
      <c r="A156">
        <v>787.322021484375</v>
      </c>
      <c r="B156">
        <v>299.5</v>
      </c>
    </row>
    <row r="157" spans="1:2" x14ac:dyDescent="0.5">
      <c r="A157">
        <v>787.333984375</v>
      </c>
      <c r="B157">
        <v>449.20001220703125</v>
      </c>
    </row>
    <row r="158" spans="1:2" x14ac:dyDescent="0.5">
      <c r="A158">
        <v>787.34600830078125</v>
      </c>
      <c r="B158">
        <v>602.5</v>
      </c>
    </row>
    <row r="159" spans="1:2" x14ac:dyDescent="0.5">
      <c r="A159">
        <v>787.35797119140625</v>
      </c>
      <c r="B159">
        <v>543</v>
      </c>
    </row>
    <row r="160" spans="1:2" x14ac:dyDescent="0.5">
      <c r="A160">
        <v>787.3709716796875</v>
      </c>
      <c r="B160">
        <v>492.79998779296875</v>
      </c>
    </row>
    <row r="161" spans="1:2" x14ac:dyDescent="0.5">
      <c r="A161">
        <v>787.38299560546875</v>
      </c>
      <c r="B161">
        <v>534.79998779296875</v>
      </c>
    </row>
    <row r="162" spans="1:2" x14ac:dyDescent="0.5">
      <c r="A162">
        <v>787.39501953125</v>
      </c>
      <c r="B162">
        <v>524.70001220703125</v>
      </c>
    </row>
    <row r="163" spans="1:2" x14ac:dyDescent="0.5">
      <c r="A163">
        <v>787.406982421875</v>
      </c>
      <c r="B163">
        <v>556</v>
      </c>
    </row>
    <row r="164" spans="1:2" x14ac:dyDescent="0.5">
      <c r="A164">
        <v>787.41998291015625</v>
      </c>
      <c r="B164">
        <v>528.70001220703125</v>
      </c>
    </row>
    <row r="165" spans="1:2" x14ac:dyDescent="0.5">
      <c r="A165">
        <v>787.4320068359375</v>
      </c>
      <c r="B165">
        <v>335.29998779296875</v>
      </c>
    </row>
    <row r="166" spans="1:2" x14ac:dyDescent="0.5">
      <c r="A166">
        <v>787.4439697265625</v>
      </c>
      <c r="B166">
        <v>145.5</v>
      </c>
    </row>
    <row r="167" spans="1:2" x14ac:dyDescent="0.5">
      <c r="A167">
        <v>787.45599365234375</v>
      </c>
      <c r="B167">
        <v>59</v>
      </c>
    </row>
    <row r="168" spans="1:2" x14ac:dyDescent="0.5">
      <c r="A168">
        <v>787.468994140625</v>
      </c>
      <c r="B168">
        <v>25.25</v>
      </c>
    </row>
    <row r="169" spans="1:2" x14ac:dyDescent="0.5">
      <c r="A169">
        <v>787.48101806640625</v>
      </c>
      <c r="B169">
        <v>7.25</v>
      </c>
    </row>
    <row r="170" spans="1:2" x14ac:dyDescent="0.5">
      <c r="A170">
        <v>787.49298095703125</v>
      </c>
      <c r="B170">
        <v>6.75</v>
      </c>
    </row>
    <row r="171" spans="1:2" x14ac:dyDescent="0.5">
      <c r="A171">
        <v>787.5050048828125</v>
      </c>
      <c r="B171">
        <v>34.5</v>
      </c>
    </row>
    <row r="172" spans="1:2" x14ac:dyDescent="0.5">
      <c r="A172">
        <v>787.51800537109375</v>
      </c>
      <c r="B172">
        <v>58.75</v>
      </c>
    </row>
    <row r="173" spans="1:2" x14ac:dyDescent="0.5">
      <c r="A173">
        <v>787.530029296875</v>
      </c>
      <c r="B173">
        <v>67.75</v>
      </c>
    </row>
    <row r="174" spans="1:2" x14ac:dyDescent="0.5">
      <c r="A174">
        <v>787.5419921875</v>
      </c>
      <c r="B174">
        <v>68.75</v>
      </c>
    </row>
    <row r="175" spans="1:2" x14ac:dyDescent="0.5">
      <c r="A175">
        <v>787.55401611328125</v>
      </c>
      <c r="B175">
        <v>41</v>
      </c>
    </row>
    <row r="176" spans="1:2" x14ac:dyDescent="0.5">
      <c r="A176">
        <v>787.5670166015625</v>
      </c>
      <c r="B176">
        <v>39.5</v>
      </c>
    </row>
    <row r="177" spans="1:2" x14ac:dyDescent="0.5">
      <c r="A177">
        <v>787.5789794921875</v>
      </c>
      <c r="B177">
        <v>63.25</v>
      </c>
    </row>
    <row r="178" spans="1:2" x14ac:dyDescent="0.5">
      <c r="A178">
        <v>787.59100341796875</v>
      </c>
      <c r="B178">
        <v>40.5</v>
      </c>
    </row>
    <row r="179" spans="1:2" x14ac:dyDescent="0.5">
      <c r="A179">
        <v>787.60302734375</v>
      </c>
      <c r="B179">
        <v>17.75</v>
      </c>
    </row>
    <row r="180" spans="1:2" x14ac:dyDescent="0.5">
      <c r="A180">
        <v>787.61602783203125</v>
      </c>
      <c r="B180">
        <v>27.5</v>
      </c>
    </row>
    <row r="181" spans="1:2" x14ac:dyDescent="0.5">
      <c r="A181">
        <v>787.62799072265625</v>
      </c>
      <c r="B181">
        <v>37.75</v>
      </c>
    </row>
    <row r="182" spans="1:2" x14ac:dyDescent="0.5">
      <c r="A182">
        <v>787.6400146484375</v>
      </c>
      <c r="B182">
        <v>58.5</v>
      </c>
    </row>
    <row r="183" spans="1:2" x14ac:dyDescent="0.5">
      <c r="A183">
        <v>787.6519775390625</v>
      </c>
      <c r="B183">
        <v>65.5</v>
      </c>
    </row>
    <row r="184" spans="1:2" x14ac:dyDescent="0.5">
      <c r="A184">
        <v>787.66497802734375</v>
      </c>
      <c r="B184">
        <v>36.75</v>
      </c>
    </row>
    <row r="185" spans="1:2" x14ac:dyDescent="0.5">
      <c r="A185">
        <v>787.677001953125</v>
      </c>
      <c r="B185">
        <v>35.75</v>
      </c>
    </row>
    <row r="186" spans="1:2" x14ac:dyDescent="0.5">
      <c r="A186">
        <v>787.68902587890625</v>
      </c>
      <c r="B186">
        <v>44.75</v>
      </c>
    </row>
    <row r="187" spans="1:2" x14ac:dyDescent="0.5">
      <c r="A187">
        <v>787.70098876953125</v>
      </c>
      <c r="B187">
        <v>44.75</v>
      </c>
    </row>
    <row r="188" spans="1:2" x14ac:dyDescent="0.5">
      <c r="A188">
        <v>787.7139892578125</v>
      </c>
      <c r="B188">
        <v>94.25</v>
      </c>
    </row>
    <row r="189" spans="1:2" x14ac:dyDescent="0.5">
      <c r="A189">
        <v>787.72601318359375</v>
      </c>
      <c r="B189">
        <v>155</v>
      </c>
    </row>
    <row r="190" spans="1:2" x14ac:dyDescent="0.5">
      <c r="A190">
        <v>787.73797607421875</v>
      </c>
      <c r="B190">
        <v>145.19999694824219</v>
      </c>
    </row>
    <row r="191" spans="1:2" x14ac:dyDescent="0.5">
      <c r="A191">
        <v>787.75</v>
      </c>
      <c r="B191">
        <v>92.75</v>
      </c>
    </row>
    <row r="192" spans="1:2" x14ac:dyDescent="0.5">
      <c r="A192">
        <v>787.76300048828125</v>
      </c>
      <c r="B192">
        <v>91.25</v>
      </c>
    </row>
    <row r="193" spans="1:2" x14ac:dyDescent="0.5">
      <c r="A193">
        <v>787.7750244140625</v>
      </c>
      <c r="B193">
        <v>160.69999694824219</v>
      </c>
    </row>
    <row r="194" spans="1:2" x14ac:dyDescent="0.5">
      <c r="A194">
        <v>787.7869873046875</v>
      </c>
      <c r="B194">
        <v>234.80000305175781</v>
      </c>
    </row>
    <row r="195" spans="1:2" x14ac:dyDescent="0.5">
      <c r="A195">
        <v>787.79901123046875</v>
      </c>
      <c r="B195">
        <v>286.79998779296875</v>
      </c>
    </row>
    <row r="196" spans="1:2" x14ac:dyDescent="0.5">
      <c r="A196">
        <v>787.81201171875</v>
      </c>
      <c r="B196">
        <v>377.5</v>
      </c>
    </row>
    <row r="197" spans="1:2" x14ac:dyDescent="0.5">
      <c r="A197">
        <v>787.823974609375</v>
      </c>
      <c r="B197">
        <v>524.5</v>
      </c>
    </row>
    <row r="198" spans="1:2" x14ac:dyDescent="0.5">
      <c r="A198">
        <v>787.83599853515625</v>
      </c>
      <c r="B198">
        <v>784.79998779296875</v>
      </c>
    </row>
    <row r="199" spans="1:2" x14ac:dyDescent="0.5">
      <c r="A199">
        <v>787.8480224609375</v>
      </c>
      <c r="B199">
        <v>1078</v>
      </c>
    </row>
    <row r="200" spans="1:2" x14ac:dyDescent="0.5">
      <c r="A200">
        <v>787.86102294921875</v>
      </c>
      <c r="B200">
        <v>1179</v>
      </c>
    </row>
    <row r="201" spans="1:2" x14ac:dyDescent="0.5">
      <c r="A201">
        <v>787.87298583984375</v>
      </c>
      <c r="B201">
        <v>1069</v>
      </c>
    </row>
    <row r="202" spans="1:2" x14ac:dyDescent="0.5">
      <c r="A202">
        <v>787.885009765625</v>
      </c>
      <c r="B202">
        <v>876.20001220703125</v>
      </c>
    </row>
    <row r="203" spans="1:2" x14ac:dyDescent="0.5">
      <c r="A203">
        <v>787.89697265625</v>
      </c>
      <c r="B203">
        <v>791.5</v>
      </c>
    </row>
    <row r="204" spans="1:2" x14ac:dyDescent="0.5">
      <c r="A204">
        <v>787.90997314453125</v>
      </c>
      <c r="B204">
        <v>747.5</v>
      </c>
    </row>
    <row r="205" spans="1:2" x14ac:dyDescent="0.5">
      <c r="A205">
        <v>787.9219970703125</v>
      </c>
      <c r="B205">
        <v>564.5</v>
      </c>
    </row>
    <row r="206" spans="1:2" x14ac:dyDescent="0.5">
      <c r="A206">
        <v>787.93402099609375</v>
      </c>
      <c r="B206">
        <v>312.70001220703125</v>
      </c>
    </row>
    <row r="207" spans="1:2" x14ac:dyDescent="0.5">
      <c r="A207">
        <v>787.94598388671875</v>
      </c>
      <c r="B207">
        <v>124</v>
      </c>
    </row>
    <row r="208" spans="1:2" x14ac:dyDescent="0.5">
      <c r="A208">
        <v>787.958984375</v>
      </c>
      <c r="B208">
        <v>42</v>
      </c>
    </row>
    <row r="209" spans="1:2" x14ac:dyDescent="0.5">
      <c r="A209">
        <v>787.97100830078125</v>
      </c>
      <c r="B209">
        <v>15.5</v>
      </c>
    </row>
    <row r="210" spans="1:2" x14ac:dyDescent="0.5">
      <c r="A210">
        <v>787.98297119140625</v>
      </c>
      <c r="B210">
        <v>20</v>
      </c>
    </row>
    <row r="211" spans="1:2" x14ac:dyDescent="0.5">
      <c r="A211">
        <v>787.9949951171875</v>
      </c>
      <c r="B211">
        <v>51.75</v>
      </c>
    </row>
    <row r="212" spans="1:2" x14ac:dyDescent="0.5">
      <c r="A212">
        <v>788.00799560546875</v>
      </c>
      <c r="B212">
        <v>73</v>
      </c>
    </row>
    <row r="213" spans="1:2" x14ac:dyDescent="0.5">
      <c r="A213">
        <v>788.02001953125</v>
      </c>
      <c r="B213">
        <v>90.25</v>
      </c>
    </row>
    <row r="214" spans="1:2" x14ac:dyDescent="0.5">
      <c r="A214">
        <v>788.031982421875</v>
      </c>
      <c r="B214">
        <v>96.5</v>
      </c>
    </row>
    <row r="215" spans="1:2" x14ac:dyDescent="0.5">
      <c r="A215">
        <v>788.04400634765625</v>
      </c>
      <c r="B215">
        <v>64</v>
      </c>
    </row>
    <row r="216" spans="1:2" x14ac:dyDescent="0.5">
      <c r="A216">
        <v>788.0570068359375</v>
      </c>
      <c r="B216">
        <v>36.75</v>
      </c>
    </row>
    <row r="217" spans="1:2" x14ac:dyDescent="0.5">
      <c r="A217">
        <v>788.0689697265625</v>
      </c>
      <c r="B217">
        <v>24.25</v>
      </c>
    </row>
    <row r="218" spans="1:2" x14ac:dyDescent="0.5">
      <c r="A218">
        <v>788.08099365234375</v>
      </c>
      <c r="B218">
        <v>31.5</v>
      </c>
    </row>
    <row r="219" spans="1:2" x14ac:dyDescent="0.5">
      <c r="A219">
        <v>788.093994140625</v>
      </c>
      <c r="B219">
        <v>57.75</v>
      </c>
    </row>
    <row r="220" spans="1:2" x14ac:dyDescent="0.5">
      <c r="A220">
        <v>788.10601806640625</v>
      </c>
      <c r="B220">
        <v>56.75</v>
      </c>
    </row>
    <row r="221" spans="1:2" x14ac:dyDescent="0.5">
      <c r="A221">
        <v>788.11798095703125</v>
      </c>
      <c r="B221">
        <v>44.5</v>
      </c>
    </row>
    <row r="222" spans="1:2" x14ac:dyDescent="0.5">
      <c r="A222">
        <v>788.1300048828125</v>
      </c>
      <c r="B222">
        <v>42.25</v>
      </c>
    </row>
    <row r="223" spans="1:2" x14ac:dyDescent="0.5">
      <c r="A223">
        <v>788.14300537109375</v>
      </c>
      <c r="B223">
        <v>47</v>
      </c>
    </row>
    <row r="224" spans="1:2" x14ac:dyDescent="0.5">
      <c r="A224">
        <v>788.155029296875</v>
      </c>
      <c r="B224">
        <v>59.25</v>
      </c>
    </row>
    <row r="225" spans="1:2" x14ac:dyDescent="0.5">
      <c r="A225">
        <v>788.1669921875</v>
      </c>
      <c r="B225">
        <v>84.25</v>
      </c>
    </row>
    <row r="226" spans="1:2" x14ac:dyDescent="0.5">
      <c r="A226">
        <v>788.17901611328125</v>
      </c>
      <c r="B226">
        <v>109</v>
      </c>
    </row>
    <row r="227" spans="1:2" x14ac:dyDescent="0.5">
      <c r="A227">
        <v>788.1920166015625</v>
      </c>
      <c r="B227">
        <v>122.5</v>
      </c>
    </row>
    <row r="228" spans="1:2" x14ac:dyDescent="0.5">
      <c r="A228">
        <v>788.2039794921875</v>
      </c>
      <c r="B228">
        <v>107</v>
      </c>
    </row>
    <row r="229" spans="1:2" x14ac:dyDescent="0.5">
      <c r="A229">
        <v>788.21600341796875</v>
      </c>
      <c r="B229">
        <v>51.25</v>
      </c>
    </row>
    <row r="230" spans="1:2" x14ac:dyDescent="0.5">
      <c r="A230">
        <v>788.22802734375</v>
      </c>
      <c r="B230">
        <v>18</v>
      </c>
    </row>
    <row r="231" spans="1:2" x14ac:dyDescent="0.5">
      <c r="A231">
        <v>788.24102783203125</v>
      </c>
      <c r="B231">
        <v>34.25</v>
      </c>
    </row>
    <row r="232" spans="1:2" x14ac:dyDescent="0.5">
      <c r="A232">
        <v>788.25299072265625</v>
      </c>
      <c r="B232">
        <v>70.25</v>
      </c>
    </row>
    <row r="233" spans="1:2" x14ac:dyDescent="0.5">
      <c r="A233">
        <v>788.2650146484375</v>
      </c>
      <c r="B233">
        <v>98.5</v>
      </c>
    </row>
    <row r="234" spans="1:2" x14ac:dyDescent="0.5">
      <c r="A234">
        <v>788.2769775390625</v>
      </c>
      <c r="B234">
        <v>149.5</v>
      </c>
    </row>
    <row r="235" spans="1:2" x14ac:dyDescent="0.5">
      <c r="A235">
        <v>788.28997802734375</v>
      </c>
      <c r="B235">
        <v>284.79998779296875</v>
      </c>
    </row>
    <row r="236" spans="1:2" x14ac:dyDescent="0.5">
      <c r="A236">
        <v>788.302001953125</v>
      </c>
      <c r="B236">
        <v>584.5</v>
      </c>
    </row>
    <row r="237" spans="1:2" x14ac:dyDescent="0.5">
      <c r="A237">
        <v>788.31402587890625</v>
      </c>
      <c r="B237">
        <v>982.5</v>
      </c>
    </row>
    <row r="238" spans="1:2" x14ac:dyDescent="0.5">
      <c r="A238">
        <v>788.32598876953125</v>
      </c>
      <c r="B238">
        <v>1399</v>
      </c>
    </row>
    <row r="239" spans="1:2" x14ac:dyDescent="0.5">
      <c r="A239">
        <v>788.3389892578125</v>
      </c>
      <c r="B239">
        <v>1874</v>
      </c>
    </row>
    <row r="240" spans="1:2" x14ac:dyDescent="0.5">
      <c r="A240">
        <v>788.35101318359375</v>
      </c>
      <c r="B240">
        <v>2239</v>
      </c>
    </row>
    <row r="241" spans="1:2" x14ac:dyDescent="0.5">
      <c r="A241">
        <v>788.36297607421875</v>
      </c>
      <c r="B241">
        <v>2168</v>
      </c>
    </row>
    <row r="242" spans="1:2" x14ac:dyDescent="0.5">
      <c r="A242">
        <v>788.375</v>
      </c>
      <c r="B242">
        <v>1563</v>
      </c>
    </row>
    <row r="243" spans="1:2" x14ac:dyDescent="0.5">
      <c r="A243">
        <v>788.38800048828125</v>
      </c>
      <c r="B243">
        <v>967.20001220703125</v>
      </c>
    </row>
    <row r="244" spans="1:2" x14ac:dyDescent="0.5">
      <c r="A244">
        <v>788.4000244140625</v>
      </c>
      <c r="B244">
        <v>835.5</v>
      </c>
    </row>
    <row r="245" spans="1:2" x14ac:dyDescent="0.5">
      <c r="A245">
        <v>788.4119873046875</v>
      </c>
      <c r="B245">
        <v>857.20001220703125</v>
      </c>
    </row>
    <row r="246" spans="1:2" x14ac:dyDescent="0.5">
      <c r="A246">
        <v>788.42401123046875</v>
      </c>
      <c r="B246">
        <v>677.29998779296875</v>
      </c>
    </row>
    <row r="247" spans="1:2" x14ac:dyDescent="0.5">
      <c r="A247">
        <v>788.43701171875</v>
      </c>
      <c r="B247">
        <v>399.79998779296875</v>
      </c>
    </row>
    <row r="248" spans="1:2" x14ac:dyDescent="0.5">
      <c r="A248">
        <v>788.448974609375</v>
      </c>
      <c r="B248">
        <v>222</v>
      </c>
    </row>
    <row r="249" spans="1:2" x14ac:dyDescent="0.5">
      <c r="A249">
        <v>788.46099853515625</v>
      </c>
      <c r="B249">
        <v>131.30000305175781</v>
      </c>
    </row>
    <row r="250" spans="1:2" x14ac:dyDescent="0.5">
      <c r="A250">
        <v>788.4739990234375</v>
      </c>
      <c r="B250">
        <v>93.5</v>
      </c>
    </row>
    <row r="251" spans="1:2" x14ac:dyDescent="0.5">
      <c r="A251">
        <v>788.48602294921875</v>
      </c>
      <c r="B251">
        <v>77.25</v>
      </c>
    </row>
    <row r="252" spans="1:2" x14ac:dyDescent="0.5">
      <c r="A252">
        <v>788.49798583984375</v>
      </c>
      <c r="B252">
        <v>38</v>
      </c>
    </row>
    <row r="253" spans="1:2" x14ac:dyDescent="0.5">
      <c r="A253">
        <v>788.510009765625</v>
      </c>
      <c r="B253">
        <v>11.25</v>
      </c>
    </row>
    <row r="254" spans="1:2" x14ac:dyDescent="0.5">
      <c r="A254">
        <v>788.52301025390625</v>
      </c>
      <c r="B254">
        <v>10.5</v>
      </c>
    </row>
    <row r="255" spans="1:2" x14ac:dyDescent="0.5">
      <c r="A255">
        <v>788.53497314453125</v>
      </c>
      <c r="B255">
        <v>15.75</v>
      </c>
    </row>
    <row r="256" spans="1:2" x14ac:dyDescent="0.5">
      <c r="A256">
        <v>788.5469970703125</v>
      </c>
      <c r="B256">
        <v>24.75</v>
      </c>
    </row>
    <row r="257" spans="1:2" x14ac:dyDescent="0.5">
      <c r="A257">
        <v>788.55902099609375</v>
      </c>
      <c r="B257">
        <v>36</v>
      </c>
    </row>
    <row r="258" spans="1:2" x14ac:dyDescent="0.5">
      <c r="A258">
        <v>788.572021484375</v>
      </c>
      <c r="B258">
        <v>62.25</v>
      </c>
    </row>
    <row r="259" spans="1:2" x14ac:dyDescent="0.5">
      <c r="A259">
        <v>788.583984375</v>
      </c>
      <c r="B259">
        <v>90.5</v>
      </c>
    </row>
    <row r="260" spans="1:2" x14ac:dyDescent="0.5">
      <c r="A260">
        <v>788.59600830078125</v>
      </c>
      <c r="B260">
        <v>98.75</v>
      </c>
    </row>
    <row r="261" spans="1:2" x14ac:dyDescent="0.5">
      <c r="A261">
        <v>788.60797119140625</v>
      </c>
      <c r="B261">
        <v>92.25</v>
      </c>
    </row>
    <row r="262" spans="1:2" x14ac:dyDescent="0.5">
      <c r="A262">
        <v>788.6209716796875</v>
      </c>
      <c r="B262">
        <v>91.25</v>
      </c>
    </row>
    <row r="263" spans="1:2" x14ac:dyDescent="0.5">
      <c r="A263">
        <v>788.63299560546875</v>
      </c>
      <c r="B263">
        <v>125.5</v>
      </c>
    </row>
    <row r="264" spans="1:2" x14ac:dyDescent="0.5">
      <c r="A264">
        <v>788.64501953125</v>
      </c>
      <c r="B264">
        <v>157.30000305175781</v>
      </c>
    </row>
    <row r="265" spans="1:2" x14ac:dyDescent="0.5">
      <c r="A265">
        <v>788.656982421875</v>
      </c>
      <c r="B265">
        <v>134</v>
      </c>
    </row>
    <row r="266" spans="1:2" x14ac:dyDescent="0.5">
      <c r="A266">
        <v>788.66998291015625</v>
      </c>
      <c r="B266">
        <v>108</v>
      </c>
    </row>
    <row r="267" spans="1:2" x14ac:dyDescent="0.5">
      <c r="A267">
        <v>788.6820068359375</v>
      </c>
      <c r="B267">
        <v>111</v>
      </c>
    </row>
    <row r="268" spans="1:2" x14ac:dyDescent="0.5">
      <c r="A268">
        <v>788.6939697265625</v>
      </c>
      <c r="B268">
        <v>138.30000305175781</v>
      </c>
    </row>
    <row r="269" spans="1:2" x14ac:dyDescent="0.5">
      <c r="A269">
        <v>788.70599365234375</v>
      </c>
      <c r="B269">
        <v>173.80000305175781</v>
      </c>
    </row>
    <row r="270" spans="1:2" x14ac:dyDescent="0.5">
      <c r="A270">
        <v>788.718994140625</v>
      </c>
      <c r="B270">
        <v>191.30000305175781</v>
      </c>
    </row>
    <row r="271" spans="1:2" x14ac:dyDescent="0.5">
      <c r="A271">
        <v>788.73101806640625</v>
      </c>
      <c r="B271">
        <v>241.5</v>
      </c>
    </row>
    <row r="272" spans="1:2" x14ac:dyDescent="0.5">
      <c r="A272">
        <v>788.74298095703125</v>
      </c>
      <c r="B272">
        <v>281.70001220703125</v>
      </c>
    </row>
    <row r="273" spans="1:2" x14ac:dyDescent="0.5">
      <c r="A273">
        <v>788.7550048828125</v>
      </c>
      <c r="B273">
        <v>229.69999694824219</v>
      </c>
    </row>
    <row r="274" spans="1:2" x14ac:dyDescent="0.5">
      <c r="A274">
        <v>788.76800537109375</v>
      </c>
      <c r="B274">
        <v>202.5</v>
      </c>
    </row>
    <row r="275" spans="1:2" x14ac:dyDescent="0.5">
      <c r="A275">
        <v>788.780029296875</v>
      </c>
      <c r="B275">
        <v>313.5</v>
      </c>
    </row>
    <row r="276" spans="1:2" x14ac:dyDescent="0.5">
      <c r="A276">
        <v>788.7919921875</v>
      </c>
      <c r="B276">
        <v>483.20001220703125</v>
      </c>
    </row>
    <row r="277" spans="1:2" x14ac:dyDescent="0.5">
      <c r="A277">
        <v>788.80499267578125</v>
      </c>
      <c r="B277">
        <v>604.29998779296875</v>
      </c>
    </row>
    <row r="278" spans="1:2" x14ac:dyDescent="0.5">
      <c r="A278">
        <v>788.8170166015625</v>
      </c>
      <c r="B278">
        <v>1049</v>
      </c>
    </row>
    <row r="279" spans="1:2" x14ac:dyDescent="0.5">
      <c r="A279">
        <v>788.8289794921875</v>
      </c>
      <c r="B279">
        <v>2527</v>
      </c>
    </row>
    <row r="280" spans="1:2" x14ac:dyDescent="0.5">
      <c r="A280">
        <v>788.84100341796875</v>
      </c>
      <c r="B280">
        <v>5118</v>
      </c>
    </row>
    <row r="281" spans="1:2" x14ac:dyDescent="0.5">
      <c r="A281">
        <v>788.85400390625</v>
      </c>
      <c r="B281">
        <v>7375</v>
      </c>
    </row>
    <row r="282" spans="1:2" x14ac:dyDescent="0.5">
      <c r="A282">
        <v>788.86602783203125</v>
      </c>
      <c r="B282">
        <v>7086</v>
      </c>
    </row>
    <row r="283" spans="1:2" x14ac:dyDescent="0.5">
      <c r="A283">
        <v>788.87799072265625</v>
      </c>
      <c r="B283">
        <v>4680</v>
      </c>
    </row>
    <row r="284" spans="1:2" x14ac:dyDescent="0.5">
      <c r="A284">
        <v>788.8900146484375</v>
      </c>
      <c r="B284">
        <v>2543</v>
      </c>
    </row>
    <row r="285" spans="1:2" x14ac:dyDescent="0.5">
      <c r="A285">
        <v>788.90301513671875</v>
      </c>
      <c r="B285">
        <v>1350</v>
      </c>
    </row>
    <row r="286" spans="1:2" x14ac:dyDescent="0.5">
      <c r="A286">
        <v>788.91497802734375</v>
      </c>
      <c r="B286">
        <v>811.5</v>
      </c>
    </row>
    <row r="287" spans="1:2" x14ac:dyDescent="0.5">
      <c r="A287">
        <v>788.927001953125</v>
      </c>
      <c r="B287">
        <v>621.5</v>
      </c>
    </row>
    <row r="288" spans="1:2" x14ac:dyDescent="0.5">
      <c r="A288">
        <v>788.93902587890625</v>
      </c>
      <c r="B288">
        <v>399.29998779296875</v>
      </c>
    </row>
    <row r="289" spans="1:2" x14ac:dyDescent="0.5">
      <c r="A289">
        <v>788.9520263671875</v>
      </c>
      <c r="B289">
        <v>164</v>
      </c>
    </row>
    <row r="290" spans="1:2" x14ac:dyDescent="0.5">
      <c r="A290">
        <v>788.9639892578125</v>
      </c>
      <c r="B290">
        <v>53.75</v>
      </c>
    </row>
    <row r="291" spans="1:2" x14ac:dyDescent="0.5">
      <c r="A291">
        <v>788.97601318359375</v>
      </c>
      <c r="B291">
        <v>52.75</v>
      </c>
    </row>
    <row r="292" spans="1:2" x14ac:dyDescent="0.5">
      <c r="A292">
        <v>788.98797607421875</v>
      </c>
      <c r="B292">
        <v>66</v>
      </c>
    </row>
    <row r="293" spans="1:2" x14ac:dyDescent="0.5">
      <c r="A293">
        <v>789.0009765625</v>
      </c>
      <c r="B293">
        <v>81.5</v>
      </c>
    </row>
    <row r="294" spans="1:2" x14ac:dyDescent="0.5">
      <c r="A294">
        <v>789.01300048828125</v>
      </c>
      <c r="B294">
        <v>116</v>
      </c>
    </row>
    <row r="295" spans="1:2" x14ac:dyDescent="0.5">
      <c r="A295">
        <v>789.0250244140625</v>
      </c>
      <c r="B295">
        <v>108.5</v>
      </c>
    </row>
    <row r="296" spans="1:2" x14ac:dyDescent="0.5">
      <c r="A296">
        <v>789.0369873046875</v>
      </c>
      <c r="B296">
        <v>69.25</v>
      </c>
    </row>
    <row r="297" spans="1:2" x14ac:dyDescent="0.5">
      <c r="A297">
        <v>789.04998779296875</v>
      </c>
      <c r="B297">
        <v>56.25</v>
      </c>
    </row>
    <row r="298" spans="1:2" x14ac:dyDescent="0.5">
      <c r="A298">
        <v>789.06201171875</v>
      </c>
      <c r="B298">
        <v>46.75</v>
      </c>
    </row>
    <row r="299" spans="1:2" x14ac:dyDescent="0.5">
      <c r="A299">
        <v>789.073974609375</v>
      </c>
      <c r="B299">
        <v>46.5</v>
      </c>
    </row>
    <row r="300" spans="1:2" x14ac:dyDescent="0.5">
      <c r="A300">
        <v>789.08599853515625</v>
      </c>
      <c r="B300">
        <v>83.5</v>
      </c>
    </row>
    <row r="301" spans="1:2" x14ac:dyDescent="0.5">
      <c r="A301">
        <v>789.0989990234375</v>
      </c>
      <c r="B301">
        <v>116</v>
      </c>
    </row>
    <row r="302" spans="1:2" x14ac:dyDescent="0.5">
      <c r="A302">
        <v>789.11102294921875</v>
      </c>
      <c r="B302">
        <v>108</v>
      </c>
    </row>
    <row r="303" spans="1:2" x14ac:dyDescent="0.5">
      <c r="A303">
        <v>789.12298583984375</v>
      </c>
      <c r="B303">
        <v>94.25</v>
      </c>
    </row>
    <row r="304" spans="1:2" x14ac:dyDescent="0.5">
      <c r="A304">
        <v>789.135986328125</v>
      </c>
      <c r="B304">
        <v>98</v>
      </c>
    </row>
    <row r="305" spans="1:2" x14ac:dyDescent="0.5">
      <c r="A305">
        <v>789.14801025390625</v>
      </c>
      <c r="B305">
        <v>119.80000305175781</v>
      </c>
    </row>
    <row r="306" spans="1:2" x14ac:dyDescent="0.5">
      <c r="A306">
        <v>789.15997314453125</v>
      </c>
      <c r="B306">
        <v>142.30000305175781</v>
      </c>
    </row>
    <row r="307" spans="1:2" x14ac:dyDescent="0.5">
      <c r="A307">
        <v>789.1719970703125</v>
      </c>
      <c r="B307">
        <v>128.5</v>
      </c>
    </row>
    <row r="308" spans="1:2" x14ac:dyDescent="0.5">
      <c r="A308">
        <v>789.18499755859375</v>
      </c>
      <c r="B308">
        <v>103.80000305175781</v>
      </c>
    </row>
    <row r="309" spans="1:2" x14ac:dyDescent="0.5">
      <c r="A309">
        <v>789.197021484375</v>
      </c>
      <c r="B309">
        <v>114.30000305175781</v>
      </c>
    </row>
    <row r="310" spans="1:2" x14ac:dyDescent="0.5">
      <c r="A310">
        <v>789.208984375</v>
      </c>
      <c r="B310">
        <v>119.19999694824219</v>
      </c>
    </row>
    <row r="311" spans="1:2" x14ac:dyDescent="0.5">
      <c r="A311">
        <v>789.22100830078125</v>
      </c>
      <c r="B311">
        <v>97</v>
      </c>
    </row>
    <row r="312" spans="1:2" x14ac:dyDescent="0.5">
      <c r="A312">
        <v>789.2340087890625</v>
      </c>
      <c r="B312">
        <v>116</v>
      </c>
    </row>
    <row r="313" spans="1:2" x14ac:dyDescent="0.5">
      <c r="A313">
        <v>789.2459716796875</v>
      </c>
      <c r="B313">
        <v>185.30000305175781</v>
      </c>
    </row>
    <row r="314" spans="1:2" x14ac:dyDescent="0.5">
      <c r="A314">
        <v>789.25799560546875</v>
      </c>
      <c r="B314">
        <v>225</v>
      </c>
    </row>
    <row r="315" spans="1:2" x14ac:dyDescent="0.5">
      <c r="A315">
        <v>789.27099609375</v>
      </c>
      <c r="B315">
        <v>218.5</v>
      </c>
    </row>
    <row r="316" spans="1:2" x14ac:dyDescent="0.5">
      <c r="A316">
        <v>789.28302001953125</v>
      </c>
      <c r="B316">
        <v>331.70001220703125</v>
      </c>
    </row>
    <row r="317" spans="1:2" x14ac:dyDescent="0.5">
      <c r="A317">
        <v>789.29498291015625</v>
      </c>
      <c r="B317">
        <v>576</v>
      </c>
    </row>
    <row r="318" spans="1:2" x14ac:dyDescent="0.5">
      <c r="A318">
        <v>789.3070068359375</v>
      </c>
      <c r="B318">
        <v>977.5</v>
      </c>
    </row>
    <row r="319" spans="1:2" x14ac:dyDescent="0.5">
      <c r="A319">
        <v>789.32000732421875</v>
      </c>
      <c r="B319">
        <v>2099</v>
      </c>
    </row>
    <row r="320" spans="1:2" x14ac:dyDescent="0.5">
      <c r="A320">
        <v>789.33197021484375</v>
      </c>
      <c r="B320">
        <v>5474</v>
      </c>
    </row>
    <row r="321" spans="1:2" x14ac:dyDescent="0.5">
      <c r="A321">
        <v>789.343994140625</v>
      </c>
      <c r="B321">
        <v>12990</v>
      </c>
    </row>
    <row r="322" spans="1:2" x14ac:dyDescent="0.5">
      <c r="A322">
        <v>789.35601806640625</v>
      </c>
      <c r="B322">
        <v>20180</v>
      </c>
    </row>
    <row r="323" spans="1:2" x14ac:dyDescent="0.5">
      <c r="A323">
        <v>789.3690185546875</v>
      </c>
      <c r="B323">
        <v>18730</v>
      </c>
    </row>
    <row r="324" spans="1:2" x14ac:dyDescent="0.5">
      <c r="A324">
        <v>789.3809814453125</v>
      </c>
      <c r="B324">
        <v>10690</v>
      </c>
    </row>
    <row r="325" spans="1:2" x14ac:dyDescent="0.5">
      <c r="A325">
        <v>789.39300537109375</v>
      </c>
      <c r="B325">
        <v>4287</v>
      </c>
    </row>
    <row r="326" spans="1:2" x14ac:dyDescent="0.5">
      <c r="A326">
        <v>789.405029296875</v>
      </c>
      <c r="B326">
        <v>1678</v>
      </c>
    </row>
    <row r="327" spans="1:2" x14ac:dyDescent="0.5">
      <c r="A327">
        <v>789.41802978515625</v>
      </c>
      <c r="B327">
        <v>893.20001220703125</v>
      </c>
    </row>
    <row r="328" spans="1:2" x14ac:dyDescent="0.5">
      <c r="A328">
        <v>789.42999267578125</v>
      </c>
      <c r="B328">
        <v>628.5</v>
      </c>
    </row>
    <row r="329" spans="1:2" x14ac:dyDescent="0.5">
      <c r="A329">
        <v>789.4420166015625</v>
      </c>
      <c r="B329">
        <v>446</v>
      </c>
    </row>
    <row r="330" spans="1:2" x14ac:dyDescent="0.5">
      <c r="A330">
        <v>789.4539794921875</v>
      </c>
      <c r="B330">
        <v>243.30000305175781</v>
      </c>
    </row>
    <row r="331" spans="1:2" x14ac:dyDescent="0.5">
      <c r="A331">
        <v>789.46697998046875</v>
      </c>
      <c r="B331">
        <v>98.5</v>
      </c>
    </row>
    <row r="332" spans="1:2" x14ac:dyDescent="0.5">
      <c r="A332">
        <v>789.47900390625</v>
      </c>
      <c r="B332">
        <v>61.75</v>
      </c>
    </row>
    <row r="333" spans="1:2" x14ac:dyDescent="0.5">
      <c r="A333">
        <v>789.49102783203125</v>
      </c>
      <c r="B333">
        <v>73.5</v>
      </c>
    </row>
    <row r="334" spans="1:2" x14ac:dyDescent="0.5">
      <c r="A334">
        <v>789.5040283203125</v>
      </c>
      <c r="B334">
        <v>83.75</v>
      </c>
    </row>
    <row r="335" spans="1:2" x14ac:dyDescent="0.5">
      <c r="A335">
        <v>789.5159912109375</v>
      </c>
      <c r="B335">
        <v>128.30000305175781</v>
      </c>
    </row>
    <row r="336" spans="1:2" x14ac:dyDescent="0.5">
      <c r="A336">
        <v>789.52801513671875</v>
      </c>
      <c r="B336">
        <v>163</v>
      </c>
    </row>
    <row r="337" spans="1:2" x14ac:dyDescent="0.5">
      <c r="A337">
        <v>789.53997802734375</v>
      </c>
      <c r="B337">
        <v>143.5</v>
      </c>
    </row>
    <row r="338" spans="1:2" x14ac:dyDescent="0.5">
      <c r="A338">
        <v>789.552978515625</v>
      </c>
      <c r="B338">
        <v>144.5</v>
      </c>
    </row>
    <row r="339" spans="1:2" x14ac:dyDescent="0.5">
      <c r="A339">
        <v>789.56500244140625</v>
      </c>
      <c r="B339">
        <v>137.69999694824219</v>
      </c>
    </row>
    <row r="340" spans="1:2" x14ac:dyDescent="0.5">
      <c r="A340">
        <v>789.5770263671875</v>
      </c>
      <c r="B340">
        <v>119.80000305175781</v>
      </c>
    </row>
    <row r="341" spans="1:2" x14ac:dyDescent="0.5">
      <c r="A341">
        <v>789.5889892578125</v>
      </c>
      <c r="B341">
        <v>154.30000305175781</v>
      </c>
    </row>
    <row r="342" spans="1:2" x14ac:dyDescent="0.5">
      <c r="A342">
        <v>789.60198974609375</v>
      </c>
      <c r="B342">
        <v>180</v>
      </c>
    </row>
    <row r="343" spans="1:2" x14ac:dyDescent="0.5">
      <c r="A343">
        <v>789.614013671875</v>
      </c>
      <c r="B343">
        <v>183.5</v>
      </c>
    </row>
    <row r="344" spans="1:2" x14ac:dyDescent="0.5">
      <c r="A344">
        <v>789.6259765625</v>
      </c>
      <c r="B344">
        <v>192.5</v>
      </c>
    </row>
    <row r="345" spans="1:2" x14ac:dyDescent="0.5">
      <c r="A345">
        <v>789.63800048828125</v>
      </c>
      <c r="B345">
        <v>213</v>
      </c>
    </row>
    <row r="346" spans="1:2" x14ac:dyDescent="0.5">
      <c r="A346">
        <v>789.6510009765625</v>
      </c>
      <c r="B346">
        <v>249.5</v>
      </c>
    </row>
    <row r="347" spans="1:2" x14ac:dyDescent="0.5">
      <c r="A347">
        <v>789.66302490234375</v>
      </c>
      <c r="B347">
        <v>264.5</v>
      </c>
    </row>
    <row r="348" spans="1:2" x14ac:dyDescent="0.5">
      <c r="A348">
        <v>789.67498779296875</v>
      </c>
      <c r="B348">
        <v>233.30000305175781</v>
      </c>
    </row>
    <row r="349" spans="1:2" x14ac:dyDescent="0.5">
      <c r="A349">
        <v>789.68798828125</v>
      </c>
      <c r="B349">
        <v>190.80000305175781</v>
      </c>
    </row>
    <row r="350" spans="1:2" x14ac:dyDescent="0.5">
      <c r="A350">
        <v>789.70001220703125</v>
      </c>
      <c r="B350">
        <v>233</v>
      </c>
    </row>
    <row r="351" spans="1:2" x14ac:dyDescent="0.5">
      <c r="A351">
        <v>789.71197509765625</v>
      </c>
      <c r="B351">
        <v>284.79998779296875</v>
      </c>
    </row>
    <row r="352" spans="1:2" x14ac:dyDescent="0.5">
      <c r="A352">
        <v>789.7239990234375</v>
      </c>
      <c r="B352">
        <v>230.30000305175781</v>
      </c>
    </row>
    <row r="353" spans="1:2" x14ac:dyDescent="0.5">
      <c r="A353">
        <v>789.73699951171875</v>
      </c>
      <c r="B353">
        <v>218.5</v>
      </c>
    </row>
    <row r="354" spans="1:2" x14ac:dyDescent="0.5">
      <c r="A354">
        <v>789.7490234375</v>
      </c>
      <c r="B354">
        <v>250.19999694824219</v>
      </c>
    </row>
    <row r="355" spans="1:2" x14ac:dyDescent="0.5">
      <c r="A355">
        <v>789.760986328125</v>
      </c>
      <c r="B355">
        <v>252.30000305175781</v>
      </c>
    </row>
    <row r="356" spans="1:2" x14ac:dyDescent="0.5">
      <c r="A356">
        <v>789.77301025390625</v>
      </c>
      <c r="B356">
        <v>393.29998779296875</v>
      </c>
    </row>
    <row r="357" spans="1:2" x14ac:dyDescent="0.5">
      <c r="A357">
        <v>789.7860107421875</v>
      </c>
      <c r="B357">
        <v>643</v>
      </c>
    </row>
    <row r="358" spans="1:2" x14ac:dyDescent="0.5">
      <c r="A358">
        <v>789.7979736328125</v>
      </c>
      <c r="B358">
        <v>863.70001220703125</v>
      </c>
    </row>
    <row r="359" spans="1:2" x14ac:dyDescent="0.5">
      <c r="A359">
        <v>789.80999755859375</v>
      </c>
      <c r="B359">
        <v>1325</v>
      </c>
    </row>
    <row r="360" spans="1:2" x14ac:dyDescent="0.5">
      <c r="A360">
        <v>789.822998046875</v>
      </c>
      <c r="B360">
        <v>2906</v>
      </c>
    </row>
    <row r="361" spans="1:2" x14ac:dyDescent="0.5">
      <c r="A361">
        <v>789.83502197265625</v>
      </c>
      <c r="B361">
        <v>9011</v>
      </c>
    </row>
    <row r="362" spans="1:2" x14ac:dyDescent="0.5">
      <c r="A362">
        <v>789.84698486328125</v>
      </c>
      <c r="B362">
        <v>24530</v>
      </c>
    </row>
    <row r="363" spans="1:2" x14ac:dyDescent="0.5">
      <c r="A363">
        <v>789.8590087890625</v>
      </c>
      <c r="B363">
        <v>41550</v>
      </c>
    </row>
    <row r="364" spans="1:2" x14ac:dyDescent="0.5">
      <c r="A364">
        <v>789.87200927734375</v>
      </c>
      <c r="B364">
        <v>41560</v>
      </c>
    </row>
    <row r="365" spans="1:2" x14ac:dyDescent="0.5">
      <c r="A365">
        <v>789.88397216796875</v>
      </c>
      <c r="B365">
        <v>24780</v>
      </c>
    </row>
    <row r="366" spans="1:2" x14ac:dyDescent="0.5">
      <c r="A366">
        <v>789.89599609375</v>
      </c>
      <c r="B366">
        <v>9198</v>
      </c>
    </row>
    <row r="367" spans="1:2" x14ac:dyDescent="0.5">
      <c r="A367">
        <v>789.90802001953125</v>
      </c>
      <c r="B367">
        <v>2805</v>
      </c>
    </row>
    <row r="368" spans="1:2" x14ac:dyDescent="0.5">
      <c r="A368">
        <v>789.9210205078125</v>
      </c>
      <c r="B368">
        <v>1234</v>
      </c>
    </row>
    <row r="369" spans="1:2" x14ac:dyDescent="0.5">
      <c r="A369">
        <v>789.9329833984375</v>
      </c>
      <c r="B369">
        <v>750.79998779296875</v>
      </c>
    </row>
    <row r="370" spans="1:2" x14ac:dyDescent="0.5">
      <c r="A370">
        <v>789.94500732421875</v>
      </c>
      <c r="B370">
        <v>598.70001220703125</v>
      </c>
    </row>
    <row r="371" spans="1:2" x14ac:dyDescent="0.5">
      <c r="A371">
        <v>789.95697021484375</v>
      </c>
      <c r="B371">
        <v>457.5</v>
      </c>
    </row>
    <row r="372" spans="1:2" x14ac:dyDescent="0.5">
      <c r="A372">
        <v>789.969970703125</v>
      </c>
      <c r="B372">
        <v>265.5</v>
      </c>
    </row>
    <row r="373" spans="1:2" x14ac:dyDescent="0.5">
      <c r="A373">
        <v>789.98199462890625</v>
      </c>
      <c r="B373">
        <v>163</v>
      </c>
    </row>
    <row r="374" spans="1:2" x14ac:dyDescent="0.5">
      <c r="A374">
        <v>789.9940185546875</v>
      </c>
      <c r="B374">
        <v>171.5</v>
      </c>
    </row>
    <row r="375" spans="1:2" x14ac:dyDescent="0.5">
      <c r="A375">
        <v>790.00701904296875</v>
      </c>
      <c r="B375">
        <v>189.30000305175781</v>
      </c>
    </row>
    <row r="376" spans="1:2" x14ac:dyDescent="0.5">
      <c r="A376">
        <v>790.01898193359375</v>
      </c>
      <c r="B376">
        <v>158.5</v>
      </c>
    </row>
    <row r="377" spans="1:2" x14ac:dyDescent="0.5">
      <c r="A377">
        <v>790.031005859375</v>
      </c>
      <c r="B377">
        <v>123.5</v>
      </c>
    </row>
    <row r="378" spans="1:2" x14ac:dyDescent="0.5">
      <c r="A378">
        <v>790.04302978515625</v>
      </c>
      <c r="B378">
        <v>132.30000305175781</v>
      </c>
    </row>
    <row r="379" spans="1:2" x14ac:dyDescent="0.5">
      <c r="A379">
        <v>790.0560302734375</v>
      </c>
      <c r="B379">
        <v>166</v>
      </c>
    </row>
    <row r="380" spans="1:2" x14ac:dyDescent="0.5">
      <c r="A380">
        <v>790.0679931640625</v>
      </c>
      <c r="B380">
        <v>194.19999694824219</v>
      </c>
    </row>
    <row r="381" spans="1:2" x14ac:dyDescent="0.5">
      <c r="A381">
        <v>790.08001708984375</v>
      </c>
      <c r="B381">
        <v>216.5</v>
      </c>
    </row>
    <row r="382" spans="1:2" x14ac:dyDescent="0.5">
      <c r="A382">
        <v>790.09197998046875</v>
      </c>
      <c r="B382">
        <v>222.30000305175781</v>
      </c>
    </row>
    <row r="383" spans="1:2" x14ac:dyDescent="0.5">
      <c r="A383">
        <v>790.10498046875</v>
      </c>
      <c r="B383">
        <v>193</v>
      </c>
    </row>
    <row r="384" spans="1:2" x14ac:dyDescent="0.5">
      <c r="A384">
        <v>790.11700439453125</v>
      </c>
      <c r="B384">
        <v>170.80000305175781</v>
      </c>
    </row>
    <row r="385" spans="1:2" x14ac:dyDescent="0.5">
      <c r="A385">
        <v>790.1290283203125</v>
      </c>
      <c r="B385">
        <v>162.69999694824219</v>
      </c>
    </row>
    <row r="386" spans="1:2" x14ac:dyDescent="0.5">
      <c r="A386">
        <v>790.14202880859375</v>
      </c>
      <c r="B386">
        <v>174.19999694824219</v>
      </c>
    </row>
    <row r="387" spans="1:2" x14ac:dyDescent="0.5">
      <c r="A387">
        <v>790.15399169921875</v>
      </c>
      <c r="B387">
        <v>208.69999694824219</v>
      </c>
    </row>
    <row r="388" spans="1:2" x14ac:dyDescent="0.5">
      <c r="A388">
        <v>790.166015625</v>
      </c>
      <c r="B388">
        <v>223.69999694824219</v>
      </c>
    </row>
    <row r="389" spans="1:2" x14ac:dyDescent="0.5">
      <c r="A389">
        <v>790.177978515625</v>
      </c>
      <c r="B389">
        <v>205.80000305175781</v>
      </c>
    </row>
    <row r="390" spans="1:2" x14ac:dyDescent="0.5">
      <c r="A390">
        <v>790.19097900390625</v>
      </c>
      <c r="B390">
        <v>183.69999694824219</v>
      </c>
    </row>
    <row r="391" spans="1:2" x14ac:dyDescent="0.5">
      <c r="A391">
        <v>790.2030029296875</v>
      </c>
      <c r="B391">
        <v>195.5</v>
      </c>
    </row>
    <row r="392" spans="1:2" x14ac:dyDescent="0.5">
      <c r="A392">
        <v>790.21502685546875</v>
      </c>
      <c r="B392">
        <v>238.19999694824219</v>
      </c>
    </row>
    <row r="393" spans="1:2" x14ac:dyDescent="0.5">
      <c r="A393">
        <v>790.22698974609375</v>
      </c>
      <c r="B393">
        <v>332.20001220703125</v>
      </c>
    </row>
    <row r="394" spans="1:2" x14ac:dyDescent="0.5">
      <c r="A394">
        <v>790.239990234375</v>
      </c>
      <c r="B394">
        <v>415</v>
      </c>
    </row>
    <row r="395" spans="1:2" x14ac:dyDescent="0.5">
      <c r="A395">
        <v>790.25201416015625</v>
      </c>
      <c r="B395">
        <v>398.5</v>
      </c>
    </row>
    <row r="396" spans="1:2" x14ac:dyDescent="0.5">
      <c r="A396">
        <v>790.26397705078125</v>
      </c>
      <c r="B396">
        <v>381</v>
      </c>
    </row>
    <row r="397" spans="1:2" x14ac:dyDescent="0.5">
      <c r="A397">
        <v>790.2769775390625</v>
      </c>
      <c r="B397">
        <v>455.79998779296875</v>
      </c>
    </row>
    <row r="398" spans="1:2" x14ac:dyDescent="0.5">
      <c r="A398">
        <v>790.28900146484375</v>
      </c>
      <c r="B398">
        <v>625</v>
      </c>
    </row>
    <row r="399" spans="1:2" x14ac:dyDescent="0.5">
      <c r="A399">
        <v>790.301025390625</v>
      </c>
      <c r="B399">
        <v>955.29998779296875</v>
      </c>
    </row>
    <row r="400" spans="1:2" x14ac:dyDescent="0.5">
      <c r="A400">
        <v>790.31298828125</v>
      </c>
      <c r="B400">
        <v>1578</v>
      </c>
    </row>
    <row r="401" spans="1:2" x14ac:dyDescent="0.5">
      <c r="A401">
        <v>790.32598876953125</v>
      </c>
      <c r="B401">
        <v>3679</v>
      </c>
    </row>
    <row r="402" spans="1:2" x14ac:dyDescent="0.5">
      <c r="A402">
        <v>790.3380126953125</v>
      </c>
      <c r="B402">
        <v>13710</v>
      </c>
    </row>
    <row r="403" spans="1:2" x14ac:dyDescent="0.5">
      <c r="A403">
        <v>790.3499755859375</v>
      </c>
      <c r="B403">
        <v>42490</v>
      </c>
    </row>
    <row r="404" spans="1:2" x14ac:dyDescent="0.5">
      <c r="A404">
        <v>790.36199951171875</v>
      </c>
      <c r="B404">
        <v>77100</v>
      </c>
    </row>
    <row r="405" spans="1:2" x14ac:dyDescent="0.5">
      <c r="A405">
        <v>790.375</v>
      </c>
      <c r="B405">
        <v>76620</v>
      </c>
    </row>
    <row r="406" spans="1:2" x14ac:dyDescent="0.5">
      <c r="A406">
        <v>790.38702392578125</v>
      </c>
      <c r="B406">
        <v>40410</v>
      </c>
    </row>
    <row r="407" spans="1:2" x14ac:dyDescent="0.5">
      <c r="A407">
        <v>790.39898681640625</v>
      </c>
      <c r="B407">
        <v>11340</v>
      </c>
    </row>
    <row r="408" spans="1:2" x14ac:dyDescent="0.5">
      <c r="A408">
        <v>790.4119873046875</v>
      </c>
      <c r="B408">
        <v>2553</v>
      </c>
    </row>
    <row r="409" spans="1:2" x14ac:dyDescent="0.5">
      <c r="A409">
        <v>790.42401123046875</v>
      </c>
      <c r="B409">
        <v>1107</v>
      </c>
    </row>
    <row r="410" spans="1:2" x14ac:dyDescent="0.5">
      <c r="A410">
        <v>790.43597412109375</v>
      </c>
      <c r="B410">
        <v>903.29998779296875</v>
      </c>
    </row>
    <row r="411" spans="1:2" x14ac:dyDescent="0.5">
      <c r="A411">
        <v>790.447998046875</v>
      </c>
      <c r="B411">
        <v>736.20001220703125</v>
      </c>
    </row>
    <row r="412" spans="1:2" x14ac:dyDescent="0.5">
      <c r="A412">
        <v>790.46099853515625</v>
      </c>
      <c r="B412">
        <v>533.79998779296875</v>
      </c>
    </row>
    <row r="413" spans="1:2" x14ac:dyDescent="0.5">
      <c r="A413">
        <v>790.4730224609375</v>
      </c>
      <c r="B413">
        <v>406</v>
      </c>
    </row>
    <row r="414" spans="1:2" x14ac:dyDescent="0.5">
      <c r="A414">
        <v>790.4849853515625</v>
      </c>
      <c r="B414">
        <v>335</v>
      </c>
    </row>
    <row r="415" spans="1:2" x14ac:dyDescent="0.5">
      <c r="A415">
        <v>790.49700927734375</v>
      </c>
      <c r="B415">
        <v>308</v>
      </c>
    </row>
    <row r="416" spans="1:2" x14ac:dyDescent="0.5">
      <c r="A416">
        <v>790.510009765625</v>
      </c>
      <c r="B416">
        <v>305</v>
      </c>
    </row>
    <row r="417" spans="1:2" x14ac:dyDescent="0.5">
      <c r="A417">
        <v>790.52197265625</v>
      </c>
      <c r="B417">
        <v>275</v>
      </c>
    </row>
    <row r="418" spans="1:2" x14ac:dyDescent="0.5">
      <c r="A418">
        <v>790.53399658203125</v>
      </c>
      <c r="B418">
        <v>253.80000305175781</v>
      </c>
    </row>
    <row r="419" spans="1:2" x14ac:dyDescent="0.5">
      <c r="A419">
        <v>790.5469970703125</v>
      </c>
      <c r="B419">
        <v>239</v>
      </c>
    </row>
    <row r="420" spans="1:2" x14ac:dyDescent="0.5">
      <c r="A420">
        <v>790.55902099609375</v>
      </c>
      <c r="B420">
        <v>270.29998779296875</v>
      </c>
    </row>
    <row r="421" spans="1:2" x14ac:dyDescent="0.5">
      <c r="A421">
        <v>790.57098388671875</v>
      </c>
      <c r="B421">
        <v>353.29998779296875</v>
      </c>
    </row>
    <row r="422" spans="1:2" x14ac:dyDescent="0.5">
      <c r="A422">
        <v>790.5830078125</v>
      </c>
      <c r="B422">
        <v>307.79998779296875</v>
      </c>
    </row>
    <row r="423" spans="1:2" x14ac:dyDescent="0.5">
      <c r="A423">
        <v>790.59600830078125</v>
      </c>
      <c r="B423">
        <v>242.19999694824219</v>
      </c>
    </row>
    <row r="424" spans="1:2" x14ac:dyDescent="0.5">
      <c r="A424">
        <v>790.60797119140625</v>
      </c>
      <c r="B424">
        <v>268</v>
      </c>
    </row>
    <row r="425" spans="1:2" x14ac:dyDescent="0.5">
      <c r="A425">
        <v>790.6199951171875</v>
      </c>
      <c r="B425">
        <v>283.70001220703125</v>
      </c>
    </row>
    <row r="426" spans="1:2" x14ac:dyDescent="0.5">
      <c r="A426">
        <v>790.63299560546875</v>
      </c>
      <c r="B426">
        <v>308.70001220703125</v>
      </c>
    </row>
    <row r="427" spans="1:2" x14ac:dyDescent="0.5">
      <c r="A427">
        <v>790.64501953125</v>
      </c>
      <c r="B427">
        <v>343.29998779296875</v>
      </c>
    </row>
    <row r="428" spans="1:2" x14ac:dyDescent="0.5">
      <c r="A428">
        <v>790.656982421875</v>
      </c>
      <c r="B428">
        <v>374</v>
      </c>
    </row>
    <row r="429" spans="1:2" x14ac:dyDescent="0.5">
      <c r="A429">
        <v>790.66900634765625</v>
      </c>
      <c r="B429">
        <v>346</v>
      </c>
    </row>
    <row r="430" spans="1:2" x14ac:dyDescent="0.5">
      <c r="A430">
        <v>790.6820068359375</v>
      </c>
      <c r="B430">
        <v>296</v>
      </c>
    </row>
    <row r="431" spans="1:2" x14ac:dyDescent="0.5">
      <c r="A431">
        <v>790.6939697265625</v>
      </c>
      <c r="B431">
        <v>315.5</v>
      </c>
    </row>
    <row r="432" spans="1:2" x14ac:dyDescent="0.5">
      <c r="A432">
        <v>790.70599365234375</v>
      </c>
      <c r="B432">
        <v>342.79998779296875</v>
      </c>
    </row>
    <row r="433" spans="1:2" x14ac:dyDescent="0.5">
      <c r="A433">
        <v>790.718017578125</v>
      </c>
      <c r="B433">
        <v>326.5</v>
      </c>
    </row>
    <row r="434" spans="1:2" x14ac:dyDescent="0.5">
      <c r="A434">
        <v>790.73101806640625</v>
      </c>
      <c r="B434">
        <v>332.79998779296875</v>
      </c>
    </row>
    <row r="435" spans="1:2" x14ac:dyDescent="0.5">
      <c r="A435">
        <v>790.74298095703125</v>
      </c>
      <c r="B435">
        <v>373.70001220703125</v>
      </c>
    </row>
    <row r="436" spans="1:2" x14ac:dyDescent="0.5">
      <c r="A436">
        <v>790.7550048828125</v>
      </c>
      <c r="B436">
        <v>437</v>
      </c>
    </row>
    <row r="437" spans="1:2" x14ac:dyDescent="0.5">
      <c r="A437">
        <v>790.76800537109375</v>
      </c>
      <c r="B437">
        <v>594</v>
      </c>
    </row>
    <row r="438" spans="1:2" x14ac:dyDescent="0.5">
      <c r="A438">
        <v>790.780029296875</v>
      </c>
      <c r="B438">
        <v>658.79998779296875</v>
      </c>
    </row>
    <row r="439" spans="1:2" x14ac:dyDescent="0.5">
      <c r="A439">
        <v>790.7919921875</v>
      </c>
      <c r="B439">
        <v>552.29998779296875</v>
      </c>
    </row>
    <row r="440" spans="1:2" x14ac:dyDescent="0.5">
      <c r="A440">
        <v>790.80401611328125</v>
      </c>
      <c r="B440">
        <v>669.5</v>
      </c>
    </row>
    <row r="441" spans="1:2" x14ac:dyDescent="0.5">
      <c r="A441">
        <v>790.8170166015625</v>
      </c>
      <c r="B441">
        <v>1281</v>
      </c>
    </row>
    <row r="442" spans="1:2" x14ac:dyDescent="0.5">
      <c r="A442">
        <v>790.8289794921875</v>
      </c>
      <c r="B442">
        <v>3689</v>
      </c>
    </row>
    <row r="443" spans="1:2" x14ac:dyDescent="0.5">
      <c r="A443">
        <v>790.84100341796875</v>
      </c>
      <c r="B443">
        <v>18270</v>
      </c>
    </row>
    <row r="444" spans="1:2" x14ac:dyDescent="0.5">
      <c r="A444">
        <v>790.85302734375</v>
      </c>
      <c r="B444">
        <v>65510</v>
      </c>
    </row>
    <row r="445" spans="1:2" x14ac:dyDescent="0.5">
      <c r="A445">
        <v>790.86602783203125</v>
      </c>
      <c r="B445">
        <v>120700</v>
      </c>
    </row>
    <row r="446" spans="1:2" x14ac:dyDescent="0.5">
      <c r="A446">
        <v>790.87799072265625</v>
      </c>
      <c r="B446">
        <v>114500</v>
      </c>
    </row>
    <row r="447" spans="1:2" x14ac:dyDescent="0.5">
      <c r="A447">
        <v>790.8900146484375</v>
      </c>
      <c r="B447">
        <v>56020</v>
      </c>
    </row>
    <row r="448" spans="1:2" x14ac:dyDescent="0.5">
      <c r="A448">
        <v>790.90301513671875</v>
      </c>
      <c r="B448">
        <v>14540</v>
      </c>
    </row>
    <row r="449" spans="1:2" x14ac:dyDescent="0.5">
      <c r="A449">
        <v>790.91497802734375</v>
      </c>
      <c r="B449">
        <v>2917</v>
      </c>
    </row>
    <row r="450" spans="1:2" x14ac:dyDescent="0.5">
      <c r="A450">
        <v>790.927001953125</v>
      </c>
      <c r="B450">
        <v>833.79998779296875</v>
      </c>
    </row>
    <row r="451" spans="1:2" x14ac:dyDescent="0.5">
      <c r="A451">
        <v>790.93902587890625</v>
      </c>
      <c r="B451">
        <v>785.70001220703125</v>
      </c>
    </row>
    <row r="452" spans="1:2" x14ac:dyDescent="0.5">
      <c r="A452">
        <v>790.9520263671875</v>
      </c>
      <c r="B452">
        <v>1037</v>
      </c>
    </row>
    <row r="453" spans="1:2" x14ac:dyDescent="0.5">
      <c r="A453">
        <v>790.9639892578125</v>
      </c>
      <c r="B453">
        <v>873.20001220703125</v>
      </c>
    </row>
    <row r="454" spans="1:2" x14ac:dyDescent="0.5">
      <c r="A454">
        <v>790.97601318359375</v>
      </c>
      <c r="B454">
        <v>505.5</v>
      </c>
    </row>
    <row r="455" spans="1:2" x14ac:dyDescent="0.5">
      <c r="A455">
        <v>790.989013671875</v>
      </c>
      <c r="B455">
        <v>375.5</v>
      </c>
    </row>
    <row r="456" spans="1:2" x14ac:dyDescent="0.5">
      <c r="A456">
        <v>791.0009765625</v>
      </c>
      <c r="B456">
        <v>425.5</v>
      </c>
    </row>
    <row r="457" spans="1:2" x14ac:dyDescent="0.5">
      <c r="A457">
        <v>791.01300048828125</v>
      </c>
      <c r="B457">
        <v>419.20001220703125</v>
      </c>
    </row>
    <row r="458" spans="1:2" x14ac:dyDescent="0.5">
      <c r="A458">
        <v>791.0250244140625</v>
      </c>
      <c r="B458">
        <v>327.5</v>
      </c>
    </row>
    <row r="459" spans="1:2" x14ac:dyDescent="0.5">
      <c r="A459">
        <v>791.03802490234375</v>
      </c>
      <c r="B459">
        <v>288.79998779296875</v>
      </c>
    </row>
    <row r="460" spans="1:2" x14ac:dyDescent="0.5">
      <c r="A460">
        <v>791.04998779296875</v>
      </c>
      <c r="B460">
        <v>269.5</v>
      </c>
    </row>
    <row r="461" spans="1:2" x14ac:dyDescent="0.5">
      <c r="A461">
        <v>791.06201171875</v>
      </c>
      <c r="B461">
        <v>273.70001220703125</v>
      </c>
    </row>
    <row r="462" spans="1:2" x14ac:dyDescent="0.5">
      <c r="A462">
        <v>791.073974609375</v>
      </c>
      <c r="B462">
        <v>329.5</v>
      </c>
    </row>
    <row r="463" spans="1:2" x14ac:dyDescent="0.5">
      <c r="A463">
        <v>791.08697509765625</v>
      </c>
      <c r="B463">
        <v>324.5</v>
      </c>
    </row>
    <row r="464" spans="1:2" x14ac:dyDescent="0.5">
      <c r="A464">
        <v>791.0989990234375</v>
      </c>
      <c r="B464">
        <v>310</v>
      </c>
    </row>
    <row r="465" spans="1:2" x14ac:dyDescent="0.5">
      <c r="A465">
        <v>791.11102294921875</v>
      </c>
      <c r="B465">
        <v>287.70001220703125</v>
      </c>
    </row>
    <row r="466" spans="1:2" x14ac:dyDescent="0.5">
      <c r="A466">
        <v>791.1240234375</v>
      </c>
      <c r="B466">
        <v>242.19999694824219</v>
      </c>
    </row>
    <row r="467" spans="1:2" x14ac:dyDescent="0.5">
      <c r="A467">
        <v>791.135986328125</v>
      </c>
      <c r="B467">
        <v>267</v>
      </c>
    </row>
    <row r="468" spans="1:2" x14ac:dyDescent="0.5">
      <c r="A468">
        <v>791.14801025390625</v>
      </c>
      <c r="B468">
        <v>300.70001220703125</v>
      </c>
    </row>
    <row r="469" spans="1:2" x14ac:dyDescent="0.5">
      <c r="A469">
        <v>791.15997314453125</v>
      </c>
      <c r="B469">
        <v>317.20001220703125</v>
      </c>
    </row>
    <row r="470" spans="1:2" x14ac:dyDescent="0.5">
      <c r="A470">
        <v>791.1729736328125</v>
      </c>
      <c r="B470">
        <v>346.5</v>
      </c>
    </row>
    <row r="471" spans="1:2" x14ac:dyDescent="0.5">
      <c r="A471">
        <v>791.18499755859375</v>
      </c>
      <c r="B471">
        <v>390.5</v>
      </c>
    </row>
    <row r="472" spans="1:2" x14ac:dyDescent="0.5">
      <c r="A472">
        <v>791.197021484375</v>
      </c>
      <c r="B472">
        <v>419.20001220703125</v>
      </c>
    </row>
    <row r="473" spans="1:2" x14ac:dyDescent="0.5">
      <c r="A473">
        <v>791.21002197265625</v>
      </c>
      <c r="B473">
        <v>371.70001220703125</v>
      </c>
    </row>
    <row r="474" spans="1:2" x14ac:dyDescent="0.5">
      <c r="A474">
        <v>791.22198486328125</v>
      </c>
      <c r="B474">
        <v>281.5</v>
      </c>
    </row>
    <row r="475" spans="1:2" x14ac:dyDescent="0.5">
      <c r="A475">
        <v>791.2340087890625</v>
      </c>
      <c r="B475">
        <v>257</v>
      </c>
    </row>
    <row r="476" spans="1:2" x14ac:dyDescent="0.5">
      <c r="A476">
        <v>791.2459716796875</v>
      </c>
      <c r="B476">
        <v>356.70001220703125</v>
      </c>
    </row>
    <row r="477" spans="1:2" x14ac:dyDescent="0.5">
      <c r="A477">
        <v>791.25897216796875</v>
      </c>
      <c r="B477">
        <v>498.20001220703125</v>
      </c>
    </row>
    <row r="478" spans="1:2" x14ac:dyDescent="0.5">
      <c r="A478">
        <v>791.27099609375</v>
      </c>
      <c r="B478">
        <v>607.5</v>
      </c>
    </row>
    <row r="479" spans="1:2" x14ac:dyDescent="0.5">
      <c r="A479">
        <v>791.28302001953125</v>
      </c>
      <c r="B479">
        <v>720.20001220703125</v>
      </c>
    </row>
    <row r="480" spans="1:2" x14ac:dyDescent="0.5">
      <c r="A480">
        <v>791.2960205078125</v>
      </c>
      <c r="B480">
        <v>776.29998779296875</v>
      </c>
    </row>
    <row r="481" spans="1:2" x14ac:dyDescent="0.5">
      <c r="A481">
        <v>791.3079833984375</v>
      </c>
      <c r="B481">
        <v>787.79998779296875</v>
      </c>
    </row>
    <row r="482" spans="1:2" x14ac:dyDescent="0.5">
      <c r="A482">
        <v>791.32000732421875</v>
      </c>
      <c r="B482">
        <v>1365</v>
      </c>
    </row>
    <row r="483" spans="1:2" x14ac:dyDescent="0.5">
      <c r="A483">
        <v>791.33197021484375</v>
      </c>
      <c r="B483">
        <v>4409</v>
      </c>
    </row>
    <row r="484" spans="1:2" x14ac:dyDescent="0.5">
      <c r="A484">
        <v>791.344970703125</v>
      </c>
      <c r="B484">
        <v>21860</v>
      </c>
    </row>
    <row r="485" spans="1:2" x14ac:dyDescent="0.5">
      <c r="A485">
        <v>791.35699462890625</v>
      </c>
      <c r="B485">
        <v>83780</v>
      </c>
    </row>
    <row r="486" spans="1:2" x14ac:dyDescent="0.5">
      <c r="A486">
        <v>791.3690185546875</v>
      </c>
      <c r="B486">
        <v>156000</v>
      </c>
    </row>
    <row r="487" spans="1:2" x14ac:dyDescent="0.5">
      <c r="A487">
        <v>791.3809814453125</v>
      </c>
      <c r="B487">
        <v>142800</v>
      </c>
    </row>
    <row r="488" spans="1:2" x14ac:dyDescent="0.5">
      <c r="A488">
        <v>791.39398193359375</v>
      </c>
      <c r="B488">
        <v>65290</v>
      </c>
    </row>
    <row r="489" spans="1:2" x14ac:dyDescent="0.5">
      <c r="A489">
        <v>791.406005859375</v>
      </c>
      <c r="B489">
        <v>15860</v>
      </c>
    </row>
    <row r="490" spans="1:2" x14ac:dyDescent="0.5">
      <c r="A490">
        <v>791.41802978515625</v>
      </c>
      <c r="B490">
        <v>3626</v>
      </c>
    </row>
    <row r="491" spans="1:2" x14ac:dyDescent="0.5">
      <c r="A491">
        <v>791.4310302734375</v>
      </c>
      <c r="B491">
        <v>1690</v>
      </c>
    </row>
    <row r="492" spans="1:2" x14ac:dyDescent="0.5">
      <c r="A492">
        <v>791.4429931640625</v>
      </c>
      <c r="B492">
        <v>1364</v>
      </c>
    </row>
    <row r="493" spans="1:2" x14ac:dyDescent="0.5">
      <c r="A493">
        <v>791.45501708984375</v>
      </c>
      <c r="B493">
        <v>1120</v>
      </c>
    </row>
    <row r="494" spans="1:2" x14ac:dyDescent="0.5">
      <c r="A494">
        <v>791.46697998046875</v>
      </c>
      <c r="B494">
        <v>848.20001220703125</v>
      </c>
    </row>
    <row r="495" spans="1:2" x14ac:dyDescent="0.5">
      <c r="A495">
        <v>791.47998046875</v>
      </c>
      <c r="B495">
        <v>570.70001220703125</v>
      </c>
    </row>
    <row r="496" spans="1:2" x14ac:dyDescent="0.5">
      <c r="A496">
        <v>791.49200439453125</v>
      </c>
      <c r="B496">
        <v>399.29998779296875</v>
      </c>
    </row>
    <row r="497" spans="1:2" x14ac:dyDescent="0.5">
      <c r="A497">
        <v>791.5040283203125</v>
      </c>
      <c r="B497">
        <v>385.29998779296875</v>
      </c>
    </row>
    <row r="498" spans="1:2" x14ac:dyDescent="0.5">
      <c r="A498">
        <v>791.51702880859375</v>
      </c>
      <c r="B498">
        <v>443</v>
      </c>
    </row>
    <row r="499" spans="1:2" x14ac:dyDescent="0.5">
      <c r="A499">
        <v>791.52899169921875</v>
      </c>
      <c r="B499">
        <v>514.79998779296875</v>
      </c>
    </row>
    <row r="500" spans="1:2" x14ac:dyDescent="0.5">
      <c r="A500">
        <v>791.541015625</v>
      </c>
      <c r="B500">
        <v>465.70001220703125</v>
      </c>
    </row>
    <row r="501" spans="1:2" x14ac:dyDescent="0.5">
      <c r="A501">
        <v>791.552978515625</v>
      </c>
      <c r="B501">
        <v>341.29998779296875</v>
      </c>
    </row>
    <row r="502" spans="1:2" x14ac:dyDescent="0.5">
      <c r="A502">
        <v>791.56597900390625</v>
      </c>
      <c r="B502">
        <v>322</v>
      </c>
    </row>
    <row r="503" spans="1:2" x14ac:dyDescent="0.5">
      <c r="A503">
        <v>791.5780029296875</v>
      </c>
      <c r="B503">
        <v>377.70001220703125</v>
      </c>
    </row>
    <row r="504" spans="1:2" x14ac:dyDescent="0.5">
      <c r="A504">
        <v>791.59002685546875</v>
      </c>
      <c r="B504">
        <v>413.29998779296875</v>
      </c>
    </row>
    <row r="505" spans="1:2" x14ac:dyDescent="0.5">
      <c r="A505">
        <v>791.60302734375</v>
      </c>
      <c r="B505">
        <v>428.5</v>
      </c>
    </row>
    <row r="506" spans="1:2" x14ac:dyDescent="0.5">
      <c r="A506">
        <v>791.614990234375</v>
      </c>
      <c r="B506">
        <v>454.79998779296875</v>
      </c>
    </row>
    <row r="507" spans="1:2" x14ac:dyDescent="0.5">
      <c r="A507">
        <v>791.62701416015625</v>
      </c>
      <c r="B507">
        <v>442</v>
      </c>
    </row>
    <row r="508" spans="1:2" x14ac:dyDescent="0.5">
      <c r="A508">
        <v>791.63897705078125</v>
      </c>
      <c r="B508">
        <v>361.5</v>
      </c>
    </row>
    <row r="509" spans="1:2" x14ac:dyDescent="0.5">
      <c r="A509">
        <v>791.6519775390625</v>
      </c>
      <c r="B509">
        <v>349</v>
      </c>
    </row>
    <row r="510" spans="1:2" x14ac:dyDescent="0.5">
      <c r="A510">
        <v>791.66400146484375</v>
      </c>
      <c r="B510">
        <v>482</v>
      </c>
    </row>
    <row r="511" spans="1:2" x14ac:dyDescent="0.5">
      <c r="A511">
        <v>791.676025390625</v>
      </c>
      <c r="B511">
        <v>569.20001220703125</v>
      </c>
    </row>
    <row r="512" spans="1:2" x14ac:dyDescent="0.5">
      <c r="A512">
        <v>791.68902587890625</v>
      </c>
      <c r="B512">
        <v>504.29998779296875</v>
      </c>
    </row>
    <row r="513" spans="1:2" x14ac:dyDescent="0.5">
      <c r="A513">
        <v>791.70098876953125</v>
      </c>
      <c r="B513">
        <v>412.20001220703125</v>
      </c>
    </row>
    <row r="514" spans="1:2" x14ac:dyDescent="0.5">
      <c r="A514">
        <v>791.7130126953125</v>
      </c>
      <c r="B514">
        <v>346.70001220703125</v>
      </c>
    </row>
    <row r="515" spans="1:2" x14ac:dyDescent="0.5">
      <c r="A515">
        <v>791.7249755859375</v>
      </c>
      <c r="B515">
        <v>362.70001220703125</v>
      </c>
    </row>
    <row r="516" spans="1:2" x14ac:dyDescent="0.5">
      <c r="A516">
        <v>791.73797607421875</v>
      </c>
      <c r="B516">
        <v>472.79998779296875</v>
      </c>
    </row>
    <row r="517" spans="1:2" x14ac:dyDescent="0.5">
      <c r="A517">
        <v>791.75</v>
      </c>
      <c r="B517">
        <v>565</v>
      </c>
    </row>
    <row r="518" spans="1:2" x14ac:dyDescent="0.5">
      <c r="A518">
        <v>791.76202392578125</v>
      </c>
      <c r="B518">
        <v>622.79998779296875</v>
      </c>
    </row>
    <row r="519" spans="1:2" x14ac:dyDescent="0.5">
      <c r="A519">
        <v>791.7750244140625</v>
      </c>
      <c r="B519">
        <v>721.5</v>
      </c>
    </row>
    <row r="520" spans="1:2" x14ac:dyDescent="0.5">
      <c r="A520">
        <v>791.7869873046875</v>
      </c>
      <c r="B520">
        <v>853</v>
      </c>
    </row>
    <row r="521" spans="1:2" x14ac:dyDescent="0.5">
      <c r="A521">
        <v>791.79901123046875</v>
      </c>
      <c r="B521">
        <v>915.79998779296875</v>
      </c>
    </row>
    <row r="522" spans="1:2" x14ac:dyDescent="0.5">
      <c r="A522">
        <v>791.81097412109375</v>
      </c>
      <c r="B522">
        <v>914.79998779296875</v>
      </c>
    </row>
    <row r="523" spans="1:2" x14ac:dyDescent="0.5">
      <c r="A523">
        <v>791.823974609375</v>
      </c>
      <c r="B523">
        <v>1314</v>
      </c>
    </row>
    <row r="524" spans="1:2" x14ac:dyDescent="0.5">
      <c r="A524">
        <v>791.83599853515625</v>
      </c>
      <c r="B524">
        <v>4086</v>
      </c>
    </row>
    <row r="525" spans="1:2" x14ac:dyDescent="0.5">
      <c r="A525">
        <v>791.8480224609375</v>
      </c>
      <c r="B525">
        <v>24430</v>
      </c>
    </row>
    <row r="526" spans="1:2" x14ac:dyDescent="0.5">
      <c r="A526">
        <v>791.8599853515625</v>
      </c>
      <c r="B526">
        <v>97810</v>
      </c>
    </row>
    <row r="527" spans="1:2" x14ac:dyDescent="0.5">
      <c r="A527">
        <v>791.87298583984375</v>
      </c>
      <c r="B527">
        <v>178100</v>
      </c>
    </row>
    <row r="528" spans="1:2" x14ac:dyDescent="0.5">
      <c r="A528">
        <v>791.885009765625</v>
      </c>
      <c r="B528">
        <v>154800</v>
      </c>
    </row>
    <row r="529" spans="1:2" x14ac:dyDescent="0.5">
      <c r="A529">
        <v>791.89697265625</v>
      </c>
      <c r="B529">
        <v>64650</v>
      </c>
    </row>
    <row r="530" spans="1:2" x14ac:dyDescent="0.5">
      <c r="A530">
        <v>791.90997314453125</v>
      </c>
      <c r="B530">
        <v>13390</v>
      </c>
    </row>
    <row r="531" spans="1:2" x14ac:dyDescent="0.5">
      <c r="A531">
        <v>791.9219970703125</v>
      </c>
      <c r="B531">
        <v>2696</v>
      </c>
    </row>
    <row r="532" spans="1:2" x14ac:dyDescent="0.5">
      <c r="A532">
        <v>791.93402099609375</v>
      </c>
      <c r="B532">
        <v>1210</v>
      </c>
    </row>
    <row r="533" spans="1:2" x14ac:dyDescent="0.5">
      <c r="A533">
        <v>791.947021484375</v>
      </c>
      <c r="B533">
        <v>1161</v>
      </c>
    </row>
    <row r="534" spans="1:2" x14ac:dyDescent="0.5">
      <c r="A534">
        <v>791.958984375</v>
      </c>
      <c r="B534">
        <v>1126</v>
      </c>
    </row>
    <row r="535" spans="1:2" x14ac:dyDescent="0.5">
      <c r="A535">
        <v>791.97100830078125</v>
      </c>
      <c r="B535">
        <v>805</v>
      </c>
    </row>
    <row r="536" spans="1:2" x14ac:dyDescent="0.5">
      <c r="A536">
        <v>791.98297119140625</v>
      </c>
      <c r="B536">
        <v>510.29998779296875</v>
      </c>
    </row>
    <row r="537" spans="1:2" x14ac:dyDescent="0.5">
      <c r="A537">
        <v>791.9959716796875</v>
      </c>
      <c r="B537">
        <v>502.29998779296875</v>
      </c>
    </row>
    <row r="538" spans="1:2" x14ac:dyDescent="0.5">
      <c r="A538">
        <v>792.00799560546875</v>
      </c>
      <c r="B538">
        <v>651.79998779296875</v>
      </c>
    </row>
    <row r="539" spans="1:2" x14ac:dyDescent="0.5">
      <c r="A539">
        <v>792.02001953125</v>
      </c>
      <c r="B539">
        <v>630.5</v>
      </c>
    </row>
    <row r="540" spans="1:2" x14ac:dyDescent="0.5">
      <c r="A540">
        <v>792.03302001953125</v>
      </c>
      <c r="B540">
        <v>572.29998779296875</v>
      </c>
    </row>
    <row r="541" spans="1:2" x14ac:dyDescent="0.5">
      <c r="A541">
        <v>792.04498291015625</v>
      </c>
      <c r="B541">
        <v>530</v>
      </c>
    </row>
    <row r="542" spans="1:2" x14ac:dyDescent="0.5">
      <c r="A542">
        <v>792.0570068359375</v>
      </c>
      <c r="B542">
        <v>378</v>
      </c>
    </row>
    <row r="543" spans="1:2" x14ac:dyDescent="0.5">
      <c r="A543">
        <v>792.0689697265625</v>
      </c>
      <c r="B543">
        <v>280.79998779296875</v>
      </c>
    </row>
    <row r="544" spans="1:2" x14ac:dyDescent="0.5">
      <c r="A544">
        <v>792.08197021484375</v>
      </c>
      <c r="B544">
        <v>290</v>
      </c>
    </row>
    <row r="545" spans="1:2" x14ac:dyDescent="0.5">
      <c r="A545">
        <v>792.093994140625</v>
      </c>
      <c r="B545">
        <v>320.79998779296875</v>
      </c>
    </row>
    <row r="546" spans="1:2" x14ac:dyDescent="0.5">
      <c r="A546">
        <v>792.10601806640625</v>
      </c>
      <c r="B546">
        <v>431.70001220703125</v>
      </c>
    </row>
    <row r="547" spans="1:2" x14ac:dyDescent="0.5">
      <c r="A547">
        <v>792.1190185546875</v>
      </c>
      <c r="B547">
        <v>626.29998779296875</v>
      </c>
    </row>
    <row r="548" spans="1:2" x14ac:dyDescent="0.5">
      <c r="A548">
        <v>792.1309814453125</v>
      </c>
      <c r="B548">
        <v>695</v>
      </c>
    </row>
    <row r="549" spans="1:2" x14ac:dyDescent="0.5">
      <c r="A549">
        <v>792.14300537109375</v>
      </c>
      <c r="B549">
        <v>586.5</v>
      </c>
    </row>
    <row r="550" spans="1:2" x14ac:dyDescent="0.5">
      <c r="A550">
        <v>792.155029296875</v>
      </c>
      <c r="B550">
        <v>442</v>
      </c>
    </row>
    <row r="551" spans="1:2" x14ac:dyDescent="0.5">
      <c r="A551">
        <v>792.16802978515625</v>
      </c>
      <c r="B551">
        <v>433.79998779296875</v>
      </c>
    </row>
    <row r="552" spans="1:2" x14ac:dyDescent="0.5">
      <c r="A552">
        <v>792.17999267578125</v>
      </c>
      <c r="B552">
        <v>522.29998779296875</v>
      </c>
    </row>
    <row r="553" spans="1:2" x14ac:dyDescent="0.5">
      <c r="A553">
        <v>792.1920166015625</v>
      </c>
      <c r="B553">
        <v>486</v>
      </c>
    </row>
    <row r="554" spans="1:2" x14ac:dyDescent="0.5">
      <c r="A554">
        <v>792.20501708984375</v>
      </c>
      <c r="B554">
        <v>396</v>
      </c>
    </row>
    <row r="555" spans="1:2" x14ac:dyDescent="0.5">
      <c r="A555">
        <v>792.21697998046875</v>
      </c>
      <c r="B555">
        <v>412.5</v>
      </c>
    </row>
    <row r="556" spans="1:2" x14ac:dyDescent="0.5">
      <c r="A556">
        <v>792.22900390625</v>
      </c>
      <c r="B556">
        <v>469</v>
      </c>
    </row>
    <row r="557" spans="1:2" x14ac:dyDescent="0.5">
      <c r="A557">
        <v>792.24102783203125</v>
      </c>
      <c r="B557">
        <v>502.70001220703125</v>
      </c>
    </row>
    <row r="558" spans="1:2" x14ac:dyDescent="0.5">
      <c r="A558">
        <v>792.2540283203125</v>
      </c>
      <c r="B558">
        <v>515.20001220703125</v>
      </c>
    </row>
    <row r="559" spans="1:2" x14ac:dyDescent="0.5">
      <c r="A559">
        <v>792.2659912109375</v>
      </c>
      <c r="B559">
        <v>452</v>
      </c>
    </row>
    <row r="560" spans="1:2" x14ac:dyDescent="0.5">
      <c r="A560">
        <v>792.27801513671875</v>
      </c>
      <c r="B560">
        <v>382.79998779296875</v>
      </c>
    </row>
    <row r="561" spans="1:2" x14ac:dyDescent="0.5">
      <c r="A561">
        <v>792.291015625</v>
      </c>
      <c r="B561">
        <v>460</v>
      </c>
    </row>
    <row r="562" spans="1:2" x14ac:dyDescent="0.5">
      <c r="A562">
        <v>792.302978515625</v>
      </c>
      <c r="B562">
        <v>565.70001220703125</v>
      </c>
    </row>
    <row r="563" spans="1:2" x14ac:dyDescent="0.5">
      <c r="A563">
        <v>792.31500244140625</v>
      </c>
      <c r="B563">
        <v>639</v>
      </c>
    </row>
    <row r="564" spans="1:2" x14ac:dyDescent="0.5">
      <c r="A564">
        <v>792.3270263671875</v>
      </c>
      <c r="B564">
        <v>1320</v>
      </c>
    </row>
    <row r="565" spans="1:2" x14ac:dyDescent="0.5">
      <c r="A565">
        <v>792.34002685546875</v>
      </c>
      <c r="B565">
        <v>5034</v>
      </c>
    </row>
    <row r="566" spans="1:2" x14ac:dyDescent="0.5">
      <c r="A566">
        <v>792.35198974609375</v>
      </c>
      <c r="B566">
        <v>28040</v>
      </c>
    </row>
    <row r="567" spans="1:2" x14ac:dyDescent="0.5">
      <c r="A567">
        <v>792.364013671875</v>
      </c>
      <c r="B567">
        <v>96800</v>
      </c>
    </row>
    <row r="568" spans="1:2" x14ac:dyDescent="0.5">
      <c r="A568">
        <v>792.37701416015625</v>
      </c>
      <c r="B568">
        <v>158400</v>
      </c>
    </row>
    <row r="569" spans="1:2" x14ac:dyDescent="0.5">
      <c r="A569">
        <v>792.38897705078125</v>
      </c>
      <c r="B569">
        <v>127200</v>
      </c>
    </row>
    <row r="570" spans="1:2" x14ac:dyDescent="0.5">
      <c r="A570">
        <v>792.4010009765625</v>
      </c>
      <c r="B570">
        <v>51430</v>
      </c>
    </row>
    <row r="571" spans="1:2" x14ac:dyDescent="0.5">
      <c r="A571">
        <v>792.41302490234375</v>
      </c>
      <c r="B571">
        <v>11490</v>
      </c>
    </row>
    <row r="572" spans="1:2" x14ac:dyDescent="0.5">
      <c r="A572">
        <v>792.426025390625</v>
      </c>
      <c r="B572">
        <v>2321</v>
      </c>
    </row>
    <row r="573" spans="1:2" x14ac:dyDescent="0.5">
      <c r="A573">
        <v>792.43798828125</v>
      </c>
      <c r="B573">
        <v>1105</v>
      </c>
    </row>
    <row r="574" spans="1:2" x14ac:dyDescent="0.5">
      <c r="A574">
        <v>792.45001220703125</v>
      </c>
      <c r="B574">
        <v>1194</v>
      </c>
    </row>
    <row r="575" spans="1:2" x14ac:dyDescent="0.5">
      <c r="A575">
        <v>792.4630126953125</v>
      </c>
      <c r="B575">
        <v>1242</v>
      </c>
    </row>
    <row r="576" spans="1:2" x14ac:dyDescent="0.5">
      <c r="A576">
        <v>792.4749755859375</v>
      </c>
      <c r="B576">
        <v>924</v>
      </c>
    </row>
    <row r="577" spans="1:2" x14ac:dyDescent="0.5">
      <c r="A577">
        <v>792.48699951171875</v>
      </c>
      <c r="B577">
        <v>514.79998779296875</v>
      </c>
    </row>
    <row r="578" spans="1:2" x14ac:dyDescent="0.5">
      <c r="A578">
        <v>792.4990234375</v>
      </c>
      <c r="B578">
        <v>311.79998779296875</v>
      </c>
    </row>
    <row r="579" spans="1:2" x14ac:dyDescent="0.5">
      <c r="A579">
        <v>792.51202392578125</v>
      </c>
      <c r="B579">
        <v>229</v>
      </c>
    </row>
    <row r="580" spans="1:2" x14ac:dyDescent="0.5">
      <c r="A580">
        <v>792.52398681640625</v>
      </c>
      <c r="B580">
        <v>266.5</v>
      </c>
    </row>
    <row r="581" spans="1:2" x14ac:dyDescent="0.5">
      <c r="A581">
        <v>792.5360107421875</v>
      </c>
      <c r="B581">
        <v>341.79998779296875</v>
      </c>
    </row>
    <row r="582" spans="1:2" x14ac:dyDescent="0.5">
      <c r="A582">
        <v>792.54901123046875</v>
      </c>
      <c r="B582">
        <v>331.70001220703125</v>
      </c>
    </row>
    <row r="583" spans="1:2" x14ac:dyDescent="0.5">
      <c r="A583">
        <v>792.56097412109375</v>
      </c>
      <c r="B583">
        <v>319.5</v>
      </c>
    </row>
    <row r="584" spans="1:2" x14ac:dyDescent="0.5">
      <c r="A584">
        <v>792.572998046875</v>
      </c>
      <c r="B584">
        <v>329.29998779296875</v>
      </c>
    </row>
    <row r="585" spans="1:2" x14ac:dyDescent="0.5">
      <c r="A585">
        <v>792.58599853515625</v>
      </c>
      <c r="B585">
        <v>298.5</v>
      </c>
    </row>
    <row r="586" spans="1:2" x14ac:dyDescent="0.5">
      <c r="A586">
        <v>792.5980224609375</v>
      </c>
      <c r="B586">
        <v>296</v>
      </c>
    </row>
    <row r="587" spans="1:2" x14ac:dyDescent="0.5">
      <c r="A587">
        <v>792.6099853515625</v>
      </c>
      <c r="B587">
        <v>384</v>
      </c>
    </row>
    <row r="588" spans="1:2" x14ac:dyDescent="0.5">
      <c r="A588">
        <v>792.62200927734375</v>
      </c>
      <c r="B588">
        <v>462.5</v>
      </c>
    </row>
    <row r="589" spans="1:2" x14ac:dyDescent="0.5">
      <c r="A589">
        <v>792.635009765625</v>
      </c>
      <c r="B589">
        <v>489.79998779296875</v>
      </c>
    </row>
    <row r="590" spans="1:2" x14ac:dyDescent="0.5">
      <c r="A590">
        <v>792.64697265625</v>
      </c>
      <c r="B590">
        <v>474.5</v>
      </c>
    </row>
    <row r="591" spans="1:2" x14ac:dyDescent="0.5">
      <c r="A591">
        <v>792.65899658203125</v>
      </c>
      <c r="B591">
        <v>401</v>
      </c>
    </row>
    <row r="592" spans="1:2" x14ac:dyDescent="0.5">
      <c r="A592">
        <v>792.6719970703125</v>
      </c>
      <c r="B592">
        <v>314.29998779296875</v>
      </c>
    </row>
    <row r="593" spans="1:2" x14ac:dyDescent="0.5">
      <c r="A593">
        <v>792.68402099609375</v>
      </c>
      <c r="B593">
        <v>269.70001220703125</v>
      </c>
    </row>
    <row r="594" spans="1:2" x14ac:dyDescent="0.5">
      <c r="A594">
        <v>792.69598388671875</v>
      </c>
      <c r="B594">
        <v>319</v>
      </c>
    </row>
    <row r="595" spans="1:2" x14ac:dyDescent="0.5">
      <c r="A595">
        <v>792.7080078125</v>
      </c>
      <c r="B595">
        <v>402.70001220703125</v>
      </c>
    </row>
    <row r="596" spans="1:2" x14ac:dyDescent="0.5">
      <c r="A596">
        <v>792.72100830078125</v>
      </c>
      <c r="B596">
        <v>410.5</v>
      </c>
    </row>
    <row r="597" spans="1:2" x14ac:dyDescent="0.5">
      <c r="A597">
        <v>792.73297119140625</v>
      </c>
      <c r="B597">
        <v>359.79998779296875</v>
      </c>
    </row>
    <row r="598" spans="1:2" x14ac:dyDescent="0.5">
      <c r="A598">
        <v>792.7449951171875</v>
      </c>
      <c r="B598">
        <v>330.5</v>
      </c>
    </row>
    <row r="599" spans="1:2" x14ac:dyDescent="0.5">
      <c r="A599">
        <v>792.75799560546875</v>
      </c>
      <c r="B599">
        <v>319.20001220703125</v>
      </c>
    </row>
    <row r="600" spans="1:2" x14ac:dyDescent="0.5">
      <c r="A600">
        <v>792.77001953125</v>
      </c>
      <c r="B600">
        <v>295</v>
      </c>
    </row>
    <row r="601" spans="1:2" x14ac:dyDescent="0.5">
      <c r="A601">
        <v>792.781982421875</v>
      </c>
      <c r="B601">
        <v>398.20001220703125</v>
      </c>
    </row>
    <row r="602" spans="1:2" x14ac:dyDescent="0.5">
      <c r="A602">
        <v>792.79400634765625</v>
      </c>
      <c r="B602">
        <v>670.70001220703125</v>
      </c>
    </row>
    <row r="603" spans="1:2" x14ac:dyDescent="0.5">
      <c r="A603">
        <v>792.8070068359375</v>
      </c>
      <c r="B603">
        <v>859.20001220703125</v>
      </c>
    </row>
    <row r="604" spans="1:2" x14ac:dyDescent="0.5">
      <c r="A604">
        <v>792.8189697265625</v>
      </c>
      <c r="B604">
        <v>917.5</v>
      </c>
    </row>
    <row r="605" spans="1:2" x14ac:dyDescent="0.5">
      <c r="A605">
        <v>792.83099365234375</v>
      </c>
      <c r="B605">
        <v>1566</v>
      </c>
    </row>
    <row r="606" spans="1:2" x14ac:dyDescent="0.5">
      <c r="A606">
        <v>792.843994140625</v>
      </c>
      <c r="B606">
        <v>5583</v>
      </c>
    </row>
    <row r="607" spans="1:2" x14ac:dyDescent="0.5">
      <c r="A607">
        <v>792.85601806640625</v>
      </c>
      <c r="B607">
        <v>24620</v>
      </c>
    </row>
    <row r="608" spans="1:2" x14ac:dyDescent="0.5">
      <c r="A608">
        <v>792.86798095703125</v>
      </c>
      <c r="B608">
        <v>67820</v>
      </c>
    </row>
    <row r="609" spans="1:2" x14ac:dyDescent="0.5">
      <c r="A609">
        <v>792.8809814453125</v>
      </c>
      <c r="B609">
        <v>99090</v>
      </c>
    </row>
    <row r="610" spans="1:2" x14ac:dyDescent="0.5">
      <c r="A610">
        <v>792.89300537109375</v>
      </c>
      <c r="B610">
        <v>76700</v>
      </c>
    </row>
    <row r="611" spans="1:2" x14ac:dyDescent="0.5">
      <c r="A611">
        <v>792.905029296875</v>
      </c>
      <c r="B611">
        <v>31470</v>
      </c>
    </row>
    <row r="612" spans="1:2" x14ac:dyDescent="0.5">
      <c r="A612">
        <v>792.9169921875</v>
      </c>
      <c r="B612">
        <v>7649</v>
      </c>
    </row>
    <row r="613" spans="1:2" x14ac:dyDescent="0.5">
      <c r="A613">
        <v>792.92999267578125</v>
      </c>
      <c r="B613">
        <v>2155</v>
      </c>
    </row>
    <row r="614" spans="1:2" x14ac:dyDescent="0.5">
      <c r="A614">
        <v>792.9420166015625</v>
      </c>
      <c r="B614">
        <v>1159</v>
      </c>
    </row>
    <row r="615" spans="1:2" x14ac:dyDescent="0.5">
      <c r="A615">
        <v>792.9539794921875</v>
      </c>
      <c r="B615">
        <v>850.20001220703125</v>
      </c>
    </row>
    <row r="616" spans="1:2" x14ac:dyDescent="0.5">
      <c r="A616">
        <v>792.96697998046875</v>
      </c>
      <c r="B616">
        <v>677.29998779296875</v>
      </c>
    </row>
    <row r="617" spans="1:2" x14ac:dyDescent="0.5">
      <c r="A617">
        <v>792.97900390625</v>
      </c>
      <c r="B617">
        <v>578</v>
      </c>
    </row>
    <row r="618" spans="1:2" x14ac:dyDescent="0.5">
      <c r="A618">
        <v>792.99102783203125</v>
      </c>
      <c r="B618">
        <v>422.5</v>
      </c>
    </row>
    <row r="619" spans="1:2" x14ac:dyDescent="0.5">
      <c r="A619">
        <v>793.00299072265625</v>
      </c>
      <c r="B619">
        <v>337.5</v>
      </c>
    </row>
    <row r="620" spans="1:2" x14ac:dyDescent="0.5">
      <c r="A620">
        <v>793.0159912109375</v>
      </c>
      <c r="B620">
        <v>411.5</v>
      </c>
    </row>
    <row r="621" spans="1:2" x14ac:dyDescent="0.5">
      <c r="A621">
        <v>793.02801513671875</v>
      </c>
      <c r="B621">
        <v>411.70001220703125</v>
      </c>
    </row>
    <row r="622" spans="1:2" x14ac:dyDescent="0.5">
      <c r="A622">
        <v>793.03997802734375</v>
      </c>
      <c r="B622">
        <v>319.5</v>
      </c>
    </row>
    <row r="623" spans="1:2" x14ac:dyDescent="0.5">
      <c r="A623">
        <v>793.052978515625</v>
      </c>
      <c r="B623">
        <v>245.80000305175781</v>
      </c>
    </row>
    <row r="624" spans="1:2" x14ac:dyDescent="0.5">
      <c r="A624">
        <v>793.06500244140625</v>
      </c>
      <c r="B624">
        <v>194</v>
      </c>
    </row>
    <row r="625" spans="1:2" x14ac:dyDescent="0.5">
      <c r="A625">
        <v>793.0770263671875</v>
      </c>
      <c r="B625">
        <v>140</v>
      </c>
    </row>
    <row r="626" spans="1:2" x14ac:dyDescent="0.5">
      <c r="A626">
        <v>793.09002685546875</v>
      </c>
      <c r="B626">
        <v>126.5</v>
      </c>
    </row>
    <row r="627" spans="1:2" x14ac:dyDescent="0.5">
      <c r="A627">
        <v>793.10198974609375</v>
      </c>
      <c r="B627">
        <v>202</v>
      </c>
    </row>
    <row r="628" spans="1:2" x14ac:dyDescent="0.5">
      <c r="A628">
        <v>793.114013671875</v>
      </c>
      <c r="B628">
        <v>294.5</v>
      </c>
    </row>
    <row r="629" spans="1:2" x14ac:dyDescent="0.5">
      <c r="A629">
        <v>793.1259765625</v>
      </c>
      <c r="B629">
        <v>344</v>
      </c>
    </row>
    <row r="630" spans="1:2" x14ac:dyDescent="0.5">
      <c r="A630">
        <v>793.13897705078125</v>
      </c>
      <c r="B630">
        <v>328.29998779296875</v>
      </c>
    </row>
    <row r="631" spans="1:2" x14ac:dyDescent="0.5">
      <c r="A631">
        <v>793.1510009765625</v>
      </c>
      <c r="B631">
        <v>267.5</v>
      </c>
    </row>
    <row r="632" spans="1:2" x14ac:dyDescent="0.5">
      <c r="A632">
        <v>793.16302490234375</v>
      </c>
      <c r="B632">
        <v>235.30000305175781</v>
      </c>
    </row>
    <row r="633" spans="1:2" x14ac:dyDescent="0.5">
      <c r="A633">
        <v>793.176025390625</v>
      </c>
      <c r="B633">
        <v>209.5</v>
      </c>
    </row>
    <row r="634" spans="1:2" x14ac:dyDescent="0.5">
      <c r="A634">
        <v>793.18798828125</v>
      </c>
      <c r="B634">
        <v>172.19999694824219</v>
      </c>
    </row>
    <row r="635" spans="1:2" x14ac:dyDescent="0.5">
      <c r="A635">
        <v>793.20001220703125</v>
      </c>
      <c r="B635">
        <v>154.30000305175781</v>
      </c>
    </row>
    <row r="636" spans="1:2" x14ac:dyDescent="0.5">
      <c r="A636">
        <v>793.21197509765625</v>
      </c>
      <c r="B636">
        <v>138.80000305175781</v>
      </c>
    </row>
    <row r="637" spans="1:2" x14ac:dyDescent="0.5">
      <c r="A637">
        <v>793.2249755859375</v>
      </c>
      <c r="B637">
        <v>136.5</v>
      </c>
    </row>
    <row r="638" spans="1:2" x14ac:dyDescent="0.5">
      <c r="A638">
        <v>793.23699951171875</v>
      </c>
      <c r="B638">
        <v>216.80000305175781</v>
      </c>
    </row>
    <row r="639" spans="1:2" x14ac:dyDescent="0.5">
      <c r="A639">
        <v>793.2490234375</v>
      </c>
      <c r="B639">
        <v>314.29998779296875</v>
      </c>
    </row>
    <row r="640" spans="1:2" x14ac:dyDescent="0.5">
      <c r="A640">
        <v>793.26202392578125</v>
      </c>
      <c r="B640">
        <v>326.29998779296875</v>
      </c>
    </row>
    <row r="641" spans="1:2" x14ac:dyDescent="0.5">
      <c r="A641">
        <v>793.27398681640625</v>
      </c>
      <c r="B641">
        <v>329.5</v>
      </c>
    </row>
    <row r="642" spans="1:2" x14ac:dyDescent="0.5">
      <c r="A642">
        <v>793.2860107421875</v>
      </c>
      <c r="B642">
        <v>342.5</v>
      </c>
    </row>
    <row r="643" spans="1:2" x14ac:dyDescent="0.5">
      <c r="A643">
        <v>793.29901123046875</v>
      </c>
      <c r="B643">
        <v>298.5</v>
      </c>
    </row>
    <row r="644" spans="1:2" x14ac:dyDescent="0.5">
      <c r="A644">
        <v>793.31097412109375</v>
      </c>
      <c r="B644">
        <v>321</v>
      </c>
    </row>
    <row r="645" spans="1:2" x14ac:dyDescent="0.5">
      <c r="A645">
        <v>793.322998046875</v>
      </c>
      <c r="B645">
        <v>558.79998779296875</v>
      </c>
    </row>
    <row r="646" spans="1:2" x14ac:dyDescent="0.5">
      <c r="A646">
        <v>793.33502197265625</v>
      </c>
      <c r="B646">
        <v>1281</v>
      </c>
    </row>
    <row r="647" spans="1:2" x14ac:dyDescent="0.5">
      <c r="A647">
        <v>793.3480224609375</v>
      </c>
      <c r="B647">
        <v>4443</v>
      </c>
    </row>
    <row r="648" spans="1:2" x14ac:dyDescent="0.5">
      <c r="A648">
        <v>793.3599853515625</v>
      </c>
      <c r="B648">
        <v>16240</v>
      </c>
    </row>
    <row r="649" spans="1:2" x14ac:dyDescent="0.5">
      <c r="A649">
        <v>793.37200927734375</v>
      </c>
      <c r="B649">
        <v>36770</v>
      </c>
    </row>
    <row r="650" spans="1:2" x14ac:dyDescent="0.5">
      <c r="A650">
        <v>793.385009765625</v>
      </c>
      <c r="B650">
        <v>46730</v>
      </c>
    </row>
    <row r="651" spans="1:2" x14ac:dyDescent="0.5">
      <c r="A651">
        <v>793.39697265625</v>
      </c>
      <c r="B651">
        <v>33740</v>
      </c>
    </row>
    <row r="652" spans="1:2" x14ac:dyDescent="0.5">
      <c r="A652">
        <v>793.40899658203125</v>
      </c>
      <c r="B652">
        <v>14340</v>
      </c>
    </row>
    <row r="653" spans="1:2" x14ac:dyDescent="0.5">
      <c r="A653">
        <v>793.4219970703125</v>
      </c>
      <c r="B653">
        <v>4219</v>
      </c>
    </row>
    <row r="654" spans="1:2" x14ac:dyDescent="0.5">
      <c r="A654">
        <v>793.43402099609375</v>
      </c>
      <c r="B654">
        <v>1363</v>
      </c>
    </row>
    <row r="655" spans="1:2" x14ac:dyDescent="0.5">
      <c r="A655">
        <v>793.44598388671875</v>
      </c>
      <c r="B655">
        <v>636.70001220703125</v>
      </c>
    </row>
    <row r="656" spans="1:2" x14ac:dyDescent="0.5">
      <c r="A656">
        <v>793.4580078125</v>
      </c>
      <c r="B656">
        <v>395.29998779296875</v>
      </c>
    </row>
    <row r="657" spans="1:2" x14ac:dyDescent="0.5">
      <c r="A657">
        <v>793.47100830078125</v>
      </c>
      <c r="B657">
        <v>276</v>
      </c>
    </row>
    <row r="658" spans="1:2" x14ac:dyDescent="0.5">
      <c r="A658">
        <v>793.48297119140625</v>
      </c>
      <c r="B658">
        <v>170</v>
      </c>
    </row>
    <row r="659" spans="1:2" x14ac:dyDescent="0.5">
      <c r="A659">
        <v>793.4949951171875</v>
      </c>
      <c r="B659">
        <v>137</v>
      </c>
    </row>
    <row r="660" spans="1:2" x14ac:dyDescent="0.5">
      <c r="A660">
        <v>793.50799560546875</v>
      </c>
      <c r="B660">
        <v>160.30000305175781</v>
      </c>
    </row>
    <row r="661" spans="1:2" x14ac:dyDescent="0.5">
      <c r="A661">
        <v>793.52001953125</v>
      </c>
      <c r="B661">
        <v>202</v>
      </c>
    </row>
    <row r="662" spans="1:2" x14ac:dyDescent="0.5">
      <c r="A662">
        <v>793.531982421875</v>
      </c>
      <c r="B662">
        <v>245.30000305175781</v>
      </c>
    </row>
    <row r="663" spans="1:2" x14ac:dyDescent="0.5">
      <c r="A663">
        <v>793.54400634765625</v>
      </c>
      <c r="B663">
        <v>234</v>
      </c>
    </row>
    <row r="664" spans="1:2" x14ac:dyDescent="0.5">
      <c r="A664">
        <v>793.5570068359375</v>
      </c>
      <c r="B664">
        <v>232</v>
      </c>
    </row>
    <row r="665" spans="1:2" x14ac:dyDescent="0.5">
      <c r="A665">
        <v>793.5689697265625</v>
      </c>
      <c r="B665">
        <v>253.30000305175781</v>
      </c>
    </row>
    <row r="666" spans="1:2" x14ac:dyDescent="0.5">
      <c r="A666">
        <v>793.58099365234375</v>
      </c>
      <c r="B666">
        <v>210.69999694824219</v>
      </c>
    </row>
    <row r="667" spans="1:2" x14ac:dyDescent="0.5">
      <c r="A667">
        <v>793.593994140625</v>
      </c>
      <c r="B667">
        <v>149.19999694824219</v>
      </c>
    </row>
    <row r="668" spans="1:2" x14ac:dyDescent="0.5">
      <c r="A668">
        <v>793.60601806640625</v>
      </c>
      <c r="B668">
        <v>116</v>
      </c>
    </row>
    <row r="669" spans="1:2" x14ac:dyDescent="0.5">
      <c r="A669">
        <v>793.61798095703125</v>
      </c>
      <c r="B669">
        <v>125.80000305175781</v>
      </c>
    </row>
    <row r="670" spans="1:2" x14ac:dyDescent="0.5">
      <c r="A670">
        <v>793.6309814453125</v>
      </c>
      <c r="B670">
        <v>157</v>
      </c>
    </row>
    <row r="671" spans="1:2" x14ac:dyDescent="0.5">
      <c r="A671">
        <v>793.64300537109375</v>
      </c>
      <c r="B671">
        <v>190.5</v>
      </c>
    </row>
    <row r="672" spans="1:2" x14ac:dyDescent="0.5">
      <c r="A672">
        <v>793.655029296875</v>
      </c>
      <c r="B672">
        <v>228.30000305175781</v>
      </c>
    </row>
    <row r="673" spans="1:2" x14ac:dyDescent="0.5">
      <c r="A673">
        <v>793.6669921875</v>
      </c>
      <c r="B673">
        <v>232.19999694824219</v>
      </c>
    </row>
    <row r="674" spans="1:2" x14ac:dyDescent="0.5">
      <c r="A674">
        <v>793.67999267578125</v>
      </c>
      <c r="B674">
        <v>268</v>
      </c>
    </row>
    <row r="675" spans="1:2" x14ac:dyDescent="0.5">
      <c r="A675">
        <v>793.6920166015625</v>
      </c>
      <c r="B675">
        <v>311.5</v>
      </c>
    </row>
    <row r="676" spans="1:2" x14ac:dyDescent="0.5">
      <c r="A676">
        <v>793.7039794921875</v>
      </c>
      <c r="B676">
        <v>267</v>
      </c>
    </row>
    <row r="677" spans="1:2" x14ac:dyDescent="0.5">
      <c r="A677">
        <v>793.71697998046875</v>
      </c>
      <c r="B677">
        <v>225.5</v>
      </c>
    </row>
    <row r="678" spans="1:2" x14ac:dyDescent="0.5">
      <c r="A678">
        <v>793.72900390625</v>
      </c>
      <c r="B678">
        <v>193.30000305175781</v>
      </c>
    </row>
    <row r="679" spans="1:2" x14ac:dyDescent="0.5">
      <c r="A679">
        <v>793.74102783203125</v>
      </c>
      <c r="B679">
        <v>171</v>
      </c>
    </row>
    <row r="680" spans="1:2" x14ac:dyDescent="0.5">
      <c r="A680">
        <v>793.7540283203125</v>
      </c>
      <c r="B680">
        <v>204.69999694824219</v>
      </c>
    </row>
    <row r="681" spans="1:2" x14ac:dyDescent="0.5">
      <c r="A681">
        <v>793.7659912109375</v>
      </c>
      <c r="B681">
        <v>217.80000305175781</v>
      </c>
    </row>
    <row r="682" spans="1:2" x14ac:dyDescent="0.5">
      <c r="A682">
        <v>793.77801513671875</v>
      </c>
      <c r="B682">
        <v>184.5</v>
      </c>
    </row>
    <row r="683" spans="1:2" x14ac:dyDescent="0.5">
      <c r="A683">
        <v>793.78997802734375</v>
      </c>
      <c r="B683">
        <v>160.30000305175781</v>
      </c>
    </row>
    <row r="684" spans="1:2" x14ac:dyDescent="0.5">
      <c r="A684">
        <v>793.802978515625</v>
      </c>
      <c r="B684">
        <v>196.19999694824219</v>
      </c>
    </row>
    <row r="685" spans="1:2" x14ac:dyDescent="0.5">
      <c r="A685">
        <v>793.81500244140625</v>
      </c>
      <c r="B685">
        <v>306.5</v>
      </c>
    </row>
    <row r="686" spans="1:2" x14ac:dyDescent="0.5">
      <c r="A686">
        <v>793.8270263671875</v>
      </c>
      <c r="B686">
        <v>546.29998779296875</v>
      </c>
    </row>
    <row r="687" spans="1:2" x14ac:dyDescent="0.5">
      <c r="A687">
        <v>793.84002685546875</v>
      </c>
      <c r="B687">
        <v>1456</v>
      </c>
    </row>
    <row r="688" spans="1:2" x14ac:dyDescent="0.5">
      <c r="A688">
        <v>793.85198974609375</v>
      </c>
      <c r="B688">
        <v>3988</v>
      </c>
    </row>
    <row r="689" spans="1:2" x14ac:dyDescent="0.5">
      <c r="A689">
        <v>793.864013671875</v>
      </c>
      <c r="B689">
        <v>9056</v>
      </c>
    </row>
    <row r="690" spans="1:2" x14ac:dyDescent="0.5">
      <c r="A690">
        <v>793.87701416015625</v>
      </c>
      <c r="B690">
        <v>14890</v>
      </c>
    </row>
    <row r="691" spans="1:2" x14ac:dyDescent="0.5">
      <c r="A691">
        <v>793.88897705078125</v>
      </c>
      <c r="B691">
        <v>16020</v>
      </c>
    </row>
    <row r="692" spans="1:2" x14ac:dyDescent="0.5">
      <c r="A692">
        <v>793.9010009765625</v>
      </c>
      <c r="B692">
        <v>11560</v>
      </c>
    </row>
    <row r="693" spans="1:2" x14ac:dyDescent="0.5">
      <c r="A693">
        <v>793.91302490234375</v>
      </c>
      <c r="B693">
        <v>6282</v>
      </c>
    </row>
    <row r="694" spans="1:2" x14ac:dyDescent="0.5">
      <c r="A694">
        <v>793.926025390625</v>
      </c>
      <c r="B694">
        <v>2792</v>
      </c>
    </row>
    <row r="695" spans="1:2" x14ac:dyDescent="0.5">
      <c r="A695">
        <v>793.93798828125</v>
      </c>
      <c r="B695">
        <v>1197</v>
      </c>
    </row>
    <row r="696" spans="1:2" x14ac:dyDescent="0.5">
      <c r="A696">
        <v>793.95001220703125</v>
      </c>
      <c r="B696">
        <v>654.5</v>
      </c>
    </row>
    <row r="697" spans="1:2" x14ac:dyDescent="0.5">
      <c r="A697">
        <v>793.9630126953125</v>
      </c>
      <c r="B697">
        <v>338.5</v>
      </c>
    </row>
    <row r="698" spans="1:2" x14ac:dyDescent="0.5">
      <c r="A698">
        <v>793.9749755859375</v>
      </c>
      <c r="B698">
        <v>194.19999694824219</v>
      </c>
    </row>
    <row r="699" spans="1:2" x14ac:dyDescent="0.5">
      <c r="A699">
        <v>793.98699951171875</v>
      </c>
      <c r="B699">
        <v>112.30000305175781</v>
      </c>
    </row>
    <row r="700" spans="1:2" x14ac:dyDescent="0.5">
      <c r="A700">
        <v>794</v>
      </c>
      <c r="B700">
        <v>70.5</v>
      </c>
    </row>
    <row r="701" spans="1:2" x14ac:dyDescent="0.5">
      <c r="A701">
        <v>794.01202392578125</v>
      </c>
      <c r="B701">
        <v>82.75</v>
      </c>
    </row>
    <row r="702" spans="1:2" x14ac:dyDescent="0.5">
      <c r="A702">
        <v>794.02398681640625</v>
      </c>
      <c r="B702">
        <v>107.5</v>
      </c>
    </row>
    <row r="703" spans="1:2" x14ac:dyDescent="0.5">
      <c r="A703">
        <v>794.0360107421875</v>
      </c>
      <c r="B703">
        <v>129.30000305175781</v>
      </c>
    </row>
    <row r="704" spans="1:2" x14ac:dyDescent="0.5">
      <c r="A704">
        <v>794.04901123046875</v>
      </c>
      <c r="B704">
        <v>116.80000305175781</v>
      </c>
    </row>
    <row r="705" spans="1:2" x14ac:dyDescent="0.5">
      <c r="A705">
        <v>794.06097412109375</v>
      </c>
      <c r="B705">
        <v>97.25</v>
      </c>
    </row>
    <row r="706" spans="1:2" x14ac:dyDescent="0.5">
      <c r="A706">
        <v>794.072998046875</v>
      </c>
      <c r="B706">
        <v>102.80000305175781</v>
      </c>
    </row>
    <row r="707" spans="1:2" x14ac:dyDescent="0.5">
      <c r="A707">
        <v>794.08599853515625</v>
      </c>
      <c r="B707">
        <v>122.19999694824219</v>
      </c>
    </row>
    <row r="708" spans="1:2" x14ac:dyDescent="0.5">
      <c r="A708">
        <v>794.0980224609375</v>
      </c>
      <c r="B708">
        <v>127.80000305175781</v>
      </c>
    </row>
    <row r="709" spans="1:2" x14ac:dyDescent="0.5">
      <c r="A709">
        <v>794.1099853515625</v>
      </c>
      <c r="B709">
        <v>107.30000305175781</v>
      </c>
    </row>
    <row r="710" spans="1:2" x14ac:dyDescent="0.5">
      <c r="A710">
        <v>794.12298583984375</v>
      </c>
      <c r="B710">
        <v>90.5</v>
      </c>
    </row>
    <row r="711" spans="1:2" x14ac:dyDescent="0.5">
      <c r="A711">
        <v>794.135009765625</v>
      </c>
      <c r="B711">
        <v>83</v>
      </c>
    </row>
    <row r="712" spans="1:2" x14ac:dyDescent="0.5">
      <c r="A712">
        <v>794.14697265625</v>
      </c>
      <c r="B712">
        <v>88.25</v>
      </c>
    </row>
    <row r="713" spans="1:2" x14ac:dyDescent="0.5">
      <c r="A713">
        <v>794.15899658203125</v>
      </c>
      <c r="B713">
        <v>115.30000305175781</v>
      </c>
    </row>
    <row r="714" spans="1:2" x14ac:dyDescent="0.5">
      <c r="A714">
        <v>794.1719970703125</v>
      </c>
      <c r="B714">
        <v>138.30000305175781</v>
      </c>
    </row>
    <row r="715" spans="1:2" x14ac:dyDescent="0.5">
      <c r="A715">
        <v>794.18402099609375</v>
      </c>
      <c r="B715">
        <v>152</v>
      </c>
    </row>
    <row r="716" spans="1:2" x14ac:dyDescent="0.5">
      <c r="A716">
        <v>794.19598388671875</v>
      </c>
      <c r="B716">
        <v>193</v>
      </c>
    </row>
    <row r="717" spans="1:2" x14ac:dyDescent="0.5">
      <c r="A717">
        <v>794.208984375</v>
      </c>
      <c r="B717">
        <v>227.5</v>
      </c>
    </row>
    <row r="718" spans="1:2" x14ac:dyDescent="0.5">
      <c r="A718">
        <v>794.22100830078125</v>
      </c>
      <c r="B718">
        <v>193.80000305175781</v>
      </c>
    </row>
    <row r="719" spans="1:2" x14ac:dyDescent="0.5">
      <c r="A719">
        <v>794.23297119140625</v>
      </c>
      <c r="B719">
        <v>147.5</v>
      </c>
    </row>
    <row r="720" spans="1:2" x14ac:dyDescent="0.5">
      <c r="A720">
        <v>794.2459716796875</v>
      </c>
      <c r="B720">
        <v>122.19999694824219</v>
      </c>
    </row>
    <row r="721" spans="1:2" x14ac:dyDescent="0.5">
      <c r="A721">
        <v>794.25799560546875</v>
      </c>
      <c r="B721">
        <v>130.5</v>
      </c>
    </row>
    <row r="722" spans="1:2" x14ac:dyDescent="0.5">
      <c r="A722">
        <v>794.27001953125</v>
      </c>
      <c r="B722">
        <v>214.80000305175781</v>
      </c>
    </row>
    <row r="723" spans="1:2" x14ac:dyDescent="0.5">
      <c r="A723">
        <v>794.28302001953125</v>
      </c>
      <c r="B723">
        <v>260.29998779296875</v>
      </c>
    </row>
    <row r="724" spans="1:2" x14ac:dyDescent="0.5">
      <c r="A724">
        <v>794.29498291015625</v>
      </c>
      <c r="B724">
        <v>191.30000305175781</v>
      </c>
    </row>
    <row r="725" spans="1:2" x14ac:dyDescent="0.5">
      <c r="A725">
        <v>794.3070068359375</v>
      </c>
      <c r="B725">
        <v>168.80000305175781</v>
      </c>
    </row>
    <row r="726" spans="1:2" x14ac:dyDescent="0.5">
      <c r="A726">
        <v>794.3189697265625</v>
      </c>
      <c r="B726">
        <v>286.79998779296875</v>
      </c>
    </row>
    <row r="727" spans="1:2" x14ac:dyDescent="0.5">
      <c r="A727">
        <v>794.33197021484375</v>
      </c>
      <c r="B727">
        <v>484.29998779296875</v>
      </c>
    </row>
    <row r="728" spans="1:2" x14ac:dyDescent="0.5">
      <c r="A728">
        <v>794.343994140625</v>
      </c>
      <c r="B728">
        <v>861.70001220703125</v>
      </c>
    </row>
    <row r="729" spans="1:2" x14ac:dyDescent="0.5">
      <c r="A729">
        <v>794.35601806640625</v>
      </c>
      <c r="B729">
        <v>1767</v>
      </c>
    </row>
    <row r="730" spans="1:2" x14ac:dyDescent="0.5">
      <c r="A730">
        <v>794.3690185546875</v>
      </c>
      <c r="B730">
        <v>3352</v>
      </c>
    </row>
    <row r="731" spans="1:2" x14ac:dyDescent="0.5">
      <c r="A731">
        <v>794.3809814453125</v>
      </c>
      <c r="B731">
        <v>4944</v>
      </c>
    </row>
    <row r="732" spans="1:2" x14ac:dyDescent="0.5">
      <c r="A732">
        <v>794.39300537109375</v>
      </c>
      <c r="B732">
        <v>5126</v>
      </c>
    </row>
    <row r="733" spans="1:2" x14ac:dyDescent="0.5">
      <c r="A733">
        <v>794.406005859375</v>
      </c>
      <c r="B733">
        <v>3646</v>
      </c>
    </row>
    <row r="734" spans="1:2" x14ac:dyDescent="0.5">
      <c r="A734">
        <v>794.41802978515625</v>
      </c>
      <c r="B734">
        <v>1957</v>
      </c>
    </row>
    <row r="735" spans="1:2" x14ac:dyDescent="0.5">
      <c r="A735">
        <v>794.42999267578125</v>
      </c>
      <c r="B735">
        <v>911.5</v>
      </c>
    </row>
    <row r="736" spans="1:2" x14ac:dyDescent="0.5">
      <c r="A736">
        <v>794.4429931640625</v>
      </c>
      <c r="B736">
        <v>403.20001220703125</v>
      </c>
    </row>
    <row r="737" spans="1:2" x14ac:dyDescent="0.5">
      <c r="A737">
        <v>794.45501708984375</v>
      </c>
      <c r="B737">
        <v>208</v>
      </c>
    </row>
    <row r="738" spans="1:2" x14ac:dyDescent="0.5">
      <c r="A738">
        <v>794.46697998046875</v>
      </c>
      <c r="B738">
        <v>109</v>
      </c>
    </row>
    <row r="739" spans="1:2" x14ac:dyDescent="0.5">
      <c r="A739">
        <v>794.47900390625</v>
      </c>
      <c r="B739">
        <v>65.5</v>
      </c>
    </row>
    <row r="740" spans="1:2" x14ac:dyDescent="0.5">
      <c r="A740">
        <v>794.49200439453125</v>
      </c>
      <c r="B740">
        <v>60.75</v>
      </c>
    </row>
    <row r="741" spans="1:2" x14ac:dyDescent="0.5">
      <c r="A741">
        <v>794.5040283203125</v>
      </c>
      <c r="B741">
        <v>75.25</v>
      </c>
    </row>
    <row r="742" spans="1:2" x14ac:dyDescent="0.5">
      <c r="A742">
        <v>794.5159912109375</v>
      </c>
      <c r="B742">
        <v>92</v>
      </c>
    </row>
    <row r="743" spans="1:2" x14ac:dyDescent="0.5">
      <c r="A743">
        <v>794.52899169921875</v>
      </c>
      <c r="B743">
        <v>73</v>
      </c>
    </row>
    <row r="744" spans="1:2" x14ac:dyDescent="0.5">
      <c r="A744">
        <v>794.541015625</v>
      </c>
      <c r="B744">
        <v>50</v>
      </c>
    </row>
    <row r="745" spans="1:2" x14ac:dyDescent="0.5">
      <c r="A745">
        <v>794.552978515625</v>
      </c>
      <c r="B745">
        <v>62</v>
      </c>
    </row>
    <row r="746" spans="1:2" x14ac:dyDescent="0.5">
      <c r="A746">
        <v>794.56597900390625</v>
      </c>
      <c r="B746">
        <v>65.75</v>
      </c>
    </row>
    <row r="747" spans="1:2" x14ac:dyDescent="0.5">
      <c r="A747">
        <v>794.5780029296875</v>
      </c>
      <c r="B747">
        <v>36.75</v>
      </c>
    </row>
    <row r="748" spans="1:2" x14ac:dyDescent="0.5">
      <c r="A748">
        <v>794.59002685546875</v>
      </c>
      <c r="B748">
        <v>50.25</v>
      </c>
    </row>
    <row r="749" spans="1:2" x14ac:dyDescent="0.5">
      <c r="A749">
        <v>794.60198974609375</v>
      </c>
      <c r="B749">
        <v>109.30000305175781</v>
      </c>
    </row>
    <row r="750" spans="1:2" x14ac:dyDescent="0.5">
      <c r="A750">
        <v>794.614990234375</v>
      </c>
      <c r="B750">
        <v>109.5</v>
      </c>
    </row>
    <row r="751" spans="1:2" x14ac:dyDescent="0.5">
      <c r="A751">
        <v>794.62701416015625</v>
      </c>
      <c r="B751">
        <v>86.25</v>
      </c>
    </row>
    <row r="752" spans="1:2" x14ac:dyDescent="0.5">
      <c r="A752">
        <v>794.63897705078125</v>
      </c>
      <c r="B752">
        <v>87.75</v>
      </c>
    </row>
    <row r="753" spans="1:2" x14ac:dyDescent="0.5">
      <c r="A753">
        <v>794.6519775390625</v>
      </c>
      <c r="B753">
        <v>88.5</v>
      </c>
    </row>
    <row r="754" spans="1:2" x14ac:dyDescent="0.5">
      <c r="A754">
        <v>794.66400146484375</v>
      </c>
      <c r="B754">
        <v>116.80000305175781</v>
      </c>
    </row>
    <row r="755" spans="1:2" x14ac:dyDescent="0.5">
      <c r="A755">
        <v>794.676025390625</v>
      </c>
      <c r="B755">
        <v>141.30000305175781</v>
      </c>
    </row>
    <row r="756" spans="1:2" x14ac:dyDescent="0.5">
      <c r="A756">
        <v>794.68902587890625</v>
      </c>
      <c r="B756">
        <v>137.30000305175781</v>
      </c>
    </row>
    <row r="757" spans="1:2" x14ac:dyDescent="0.5">
      <c r="A757">
        <v>794.70098876953125</v>
      </c>
      <c r="B757">
        <v>126.5</v>
      </c>
    </row>
    <row r="758" spans="1:2" x14ac:dyDescent="0.5">
      <c r="A758">
        <v>794.7130126953125</v>
      </c>
      <c r="B758">
        <v>91.25</v>
      </c>
    </row>
    <row r="759" spans="1:2" x14ac:dyDescent="0.5">
      <c r="A759">
        <v>794.72601318359375</v>
      </c>
      <c r="B759">
        <v>71.25</v>
      </c>
    </row>
    <row r="760" spans="1:2" x14ac:dyDescent="0.5">
      <c r="A760">
        <v>794.73797607421875</v>
      </c>
      <c r="B760">
        <v>115.5</v>
      </c>
    </row>
    <row r="761" spans="1:2" x14ac:dyDescent="0.5">
      <c r="A761">
        <v>794.75</v>
      </c>
      <c r="B761">
        <v>147.80000305175781</v>
      </c>
    </row>
    <row r="762" spans="1:2" x14ac:dyDescent="0.5">
      <c r="A762">
        <v>794.76202392578125</v>
      </c>
      <c r="B762">
        <v>114.5</v>
      </c>
    </row>
    <row r="763" spans="1:2" x14ac:dyDescent="0.5">
      <c r="A763">
        <v>794.7750244140625</v>
      </c>
      <c r="B763">
        <v>118.80000305175781</v>
      </c>
    </row>
    <row r="764" spans="1:2" x14ac:dyDescent="0.5">
      <c r="A764">
        <v>794.7869873046875</v>
      </c>
      <c r="B764">
        <v>167</v>
      </c>
    </row>
    <row r="765" spans="1:2" x14ac:dyDescent="0.5">
      <c r="A765">
        <v>794.79901123046875</v>
      </c>
      <c r="B765">
        <v>169</v>
      </c>
    </row>
    <row r="766" spans="1:2" x14ac:dyDescent="0.5">
      <c r="A766">
        <v>794.81201171875</v>
      </c>
      <c r="B766">
        <v>166.30000305175781</v>
      </c>
    </row>
    <row r="767" spans="1:2" x14ac:dyDescent="0.5">
      <c r="A767">
        <v>794.823974609375</v>
      </c>
      <c r="B767">
        <v>212</v>
      </c>
    </row>
    <row r="768" spans="1:2" x14ac:dyDescent="0.5">
      <c r="A768">
        <v>794.83599853515625</v>
      </c>
      <c r="B768">
        <v>309.5</v>
      </c>
    </row>
    <row r="769" spans="1:2" x14ac:dyDescent="0.5">
      <c r="A769">
        <v>794.8489990234375</v>
      </c>
      <c r="B769">
        <v>497.79998779296875</v>
      </c>
    </row>
    <row r="770" spans="1:2" x14ac:dyDescent="0.5">
      <c r="A770">
        <v>794.86102294921875</v>
      </c>
      <c r="B770">
        <v>911.70001220703125</v>
      </c>
    </row>
    <row r="771" spans="1:2" x14ac:dyDescent="0.5">
      <c r="A771">
        <v>794.87298583984375</v>
      </c>
      <c r="B771">
        <v>1444</v>
      </c>
    </row>
    <row r="772" spans="1:2" x14ac:dyDescent="0.5">
      <c r="A772">
        <v>794.885986328125</v>
      </c>
      <c r="B772">
        <v>1723</v>
      </c>
    </row>
    <row r="773" spans="1:2" x14ac:dyDescent="0.5">
      <c r="A773">
        <v>794.89801025390625</v>
      </c>
      <c r="B773">
        <v>1643</v>
      </c>
    </row>
    <row r="774" spans="1:2" x14ac:dyDescent="0.5">
      <c r="A774">
        <v>794.90997314453125</v>
      </c>
      <c r="B774">
        <v>1246</v>
      </c>
    </row>
    <row r="775" spans="1:2" x14ac:dyDescent="0.5">
      <c r="A775">
        <v>794.9219970703125</v>
      </c>
      <c r="B775">
        <v>761</v>
      </c>
    </row>
    <row r="776" spans="1:2" x14ac:dyDescent="0.5">
      <c r="A776">
        <v>794.93499755859375</v>
      </c>
      <c r="B776">
        <v>452.70001220703125</v>
      </c>
    </row>
    <row r="777" spans="1:2" x14ac:dyDescent="0.5">
      <c r="A777">
        <v>794.947021484375</v>
      </c>
      <c r="B777">
        <v>279.5</v>
      </c>
    </row>
    <row r="778" spans="1:2" x14ac:dyDescent="0.5">
      <c r="A778">
        <v>794.958984375</v>
      </c>
      <c r="B778">
        <v>181.30000305175781</v>
      </c>
    </row>
    <row r="779" spans="1:2" x14ac:dyDescent="0.5">
      <c r="A779">
        <v>794.97198486328125</v>
      </c>
      <c r="B779">
        <v>110</v>
      </c>
    </row>
    <row r="780" spans="1:2" x14ac:dyDescent="0.5">
      <c r="A780">
        <v>794.9840087890625</v>
      </c>
      <c r="B780">
        <v>55</v>
      </c>
    </row>
    <row r="781" spans="1:2" x14ac:dyDescent="0.5">
      <c r="A781">
        <v>794.9959716796875</v>
      </c>
      <c r="B781">
        <v>51</v>
      </c>
    </row>
    <row r="782" spans="1:2" x14ac:dyDescent="0.5">
      <c r="A782">
        <v>795.00897216796875</v>
      </c>
      <c r="B782">
        <v>57</v>
      </c>
    </row>
    <row r="783" spans="1:2" x14ac:dyDescent="0.5">
      <c r="A783">
        <v>795.02099609375</v>
      </c>
      <c r="B783">
        <v>46</v>
      </c>
    </row>
    <row r="784" spans="1:2" x14ac:dyDescent="0.5">
      <c r="A784">
        <v>795.03302001953125</v>
      </c>
      <c r="B784">
        <v>44</v>
      </c>
    </row>
    <row r="785" spans="1:2" x14ac:dyDescent="0.5">
      <c r="A785">
        <v>795.0460205078125</v>
      </c>
      <c r="B785">
        <v>41.5</v>
      </c>
    </row>
    <row r="786" spans="1:2" x14ac:dyDescent="0.5">
      <c r="A786">
        <v>795.0579833984375</v>
      </c>
      <c r="B786">
        <v>23</v>
      </c>
    </row>
    <row r="787" spans="1:2" x14ac:dyDescent="0.5">
      <c r="A787">
        <v>795.07000732421875</v>
      </c>
      <c r="B787">
        <v>19</v>
      </c>
    </row>
    <row r="788" spans="1:2" x14ac:dyDescent="0.5">
      <c r="A788">
        <v>795.08197021484375</v>
      </c>
      <c r="B788">
        <v>37.75</v>
      </c>
    </row>
    <row r="789" spans="1:2" x14ac:dyDescent="0.5">
      <c r="A789">
        <v>795.094970703125</v>
      </c>
      <c r="B789">
        <v>62.5</v>
      </c>
    </row>
    <row r="790" spans="1:2" x14ac:dyDescent="0.5">
      <c r="A790">
        <v>795.10699462890625</v>
      </c>
      <c r="B790">
        <v>80</v>
      </c>
    </row>
    <row r="791" spans="1:2" x14ac:dyDescent="0.5">
      <c r="A791">
        <v>795.1190185546875</v>
      </c>
      <c r="B791">
        <v>82</v>
      </c>
    </row>
    <row r="792" spans="1:2" x14ac:dyDescent="0.5">
      <c r="A792">
        <v>795.13201904296875</v>
      </c>
      <c r="B792">
        <v>65.25</v>
      </c>
    </row>
    <row r="793" spans="1:2" x14ac:dyDescent="0.5">
      <c r="A793">
        <v>795.14398193359375</v>
      </c>
      <c r="B793">
        <v>35.75</v>
      </c>
    </row>
    <row r="794" spans="1:2" x14ac:dyDescent="0.5">
      <c r="A794">
        <v>795.156005859375</v>
      </c>
      <c r="B794">
        <v>19.25</v>
      </c>
    </row>
    <row r="795" spans="1:2" x14ac:dyDescent="0.5">
      <c r="A795">
        <v>795.16900634765625</v>
      </c>
      <c r="B795">
        <v>19.5</v>
      </c>
    </row>
    <row r="796" spans="1:2" x14ac:dyDescent="0.5">
      <c r="A796">
        <v>795.1810302734375</v>
      </c>
      <c r="B796">
        <v>27.5</v>
      </c>
    </row>
    <row r="797" spans="1:2" x14ac:dyDescent="0.5">
      <c r="A797">
        <v>795.1929931640625</v>
      </c>
      <c r="B797">
        <v>47</v>
      </c>
    </row>
    <row r="798" spans="1:2" x14ac:dyDescent="0.5">
      <c r="A798">
        <v>795.20599365234375</v>
      </c>
      <c r="B798">
        <v>50</v>
      </c>
    </row>
    <row r="799" spans="1:2" x14ac:dyDescent="0.5">
      <c r="A799">
        <v>795.218017578125</v>
      </c>
      <c r="B799">
        <v>38.5</v>
      </c>
    </row>
    <row r="800" spans="1:2" x14ac:dyDescent="0.5">
      <c r="A800">
        <v>795.22998046875</v>
      </c>
      <c r="B800">
        <v>61.25</v>
      </c>
    </row>
    <row r="801" spans="1:2" x14ac:dyDescent="0.5">
      <c r="A801">
        <v>795.24298095703125</v>
      </c>
      <c r="B801">
        <v>93</v>
      </c>
    </row>
    <row r="802" spans="1:2" x14ac:dyDescent="0.5">
      <c r="A802">
        <v>795.2550048828125</v>
      </c>
      <c r="B802">
        <v>82.5</v>
      </c>
    </row>
    <row r="803" spans="1:2" x14ac:dyDescent="0.5">
      <c r="A803">
        <v>795.26702880859375</v>
      </c>
      <c r="B803">
        <v>71.25</v>
      </c>
    </row>
    <row r="804" spans="1:2" x14ac:dyDescent="0.5">
      <c r="A804">
        <v>795.27899169921875</v>
      </c>
      <c r="B804">
        <v>96.75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88.5</v>
      </c>
      <c r="C1" s="2" t="s">
        <v>21</v>
      </c>
      <c r="D1">
        <f>D2 - (1/$G$6)</f>
        <v>785.84197998046875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1.4719459081889794E-2</v>
      </c>
      <c r="M1">
        <f>I$7*(L$1*J1) + $I$4</f>
        <v>1190.5847443352995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5.8563303455921742E-11</v>
      </c>
      <c r="O1">
        <f>I$10*(N$1*J1) + $I$4</f>
        <v>3.5629997117264518E-6</v>
      </c>
      <c r="P1">
        <f>IF(ISNUMBER(D1),SUM(M1,O1,V1)-(2*$I$4),"")</f>
        <v>1190.5847479439585</v>
      </c>
      <c r="Q1">
        <f>IF(ISNUMBER(P1),P1-E1,"")</f>
        <v>1190.5847479439585</v>
      </c>
      <c r="R1">
        <f>IF(ISNUMBER(P1),Q1*Q1,"")</f>
        <v>1417492.0420367792</v>
      </c>
      <c r="S1">
        <f>IF(ISNUMBER(P1),((IF(P1&gt;E1,I$5*(P1-E1),P1-E1)))^2,"")</f>
        <v>1417492.0420367792</v>
      </c>
      <c r="T1">
        <f>IF(ISNUMBER(P1),(M1*D1),"")</f>
        <v>935611.47282299201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1.9394488842152759E-13</v>
      </c>
      <c r="V1">
        <f>I$13*(U$1*J1)+$I$4</f>
        <v>4.5659337832939289E-8</v>
      </c>
    </row>
    <row r="2" spans="1:22" ht="14.7" thickTop="1" x14ac:dyDescent="0.5">
      <c r="A2">
        <v>785.43597412109375</v>
      </c>
      <c r="B2">
        <v>58</v>
      </c>
      <c r="C2" s="2" t="s">
        <v>22</v>
      </c>
      <c r="D2">
        <v>786.34197998046875</v>
      </c>
      <c r="E2">
        <v>7496</v>
      </c>
      <c r="F2" s="3" t="s">
        <v>25</v>
      </c>
      <c r="G2" s="4">
        <v>7.35272216796875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7.6502407178287893E-2</v>
      </c>
      <c r="M2">
        <f>I$7*((L$1*J2)+(L$2*J1)) + $I$4</f>
        <v>7144.4747041309311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3.6614847944962392E-9</v>
      </c>
      <c r="O2">
        <f>I$10*((N$1*J2)+(N$2*J1)) + $I$4</f>
        <v>2.2562793416752103E-4</v>
      </c>
      <c r="P2">
        <f t="shared" ref="P2:P48" si="3">IF(ISNUMBER(D2),SUM(M2,O2,V2)-(2*$I$4),"")</f>
        <v>7144.4749344425763</v>
      </c>
      <c r="Q2">
        <f t="shared" ref="Q2:Q48" si="4">IF(ISNUMBER(P2),P2-E2,"")</f>
        <v>-351.52506555742366</v>
      </c>
      <c r="R2">
        <f t="shared" ref="R2:R48" si="5">IF(ISNUMBER(P2),Q2*Q2,"")</f>
        <v>123569.87171515101</v>
      </c>
      <c r="S2">
        <f t="shared" ref="S2:S48" si="6">IF(ISNUMBER(P2),((IF(P2&gt;E2,I$5*(P2-E2),P2-E2)))^2,"")</f>
        <v>123569.87171515101</v>
      </c>
      <c r="T2">
        <f t="shared" ref="T2:T48" si="7">IF(ISNUMBER(P2),(M2*D2),"")</f>
        <v>5618000.3847666904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1.9738943853454132E-11</v>
      </c>
      <c r="V2">
        <f>I$13*((U$1*J2)+(U$2*J1))+$I$4</f>
        <v>4.6837116805042291E-6</v>
      </c>
    </row>
    <row r="3" spans="1:22" x14ac:dyDescent="0.5">
      <c r="A3">
        <v>785.447998046875</v>
      </c>
      <c r="B3">
        <v>16.5</v>
      </c>
      <c r="D3">
        <v>786.843994140625</v>
      </c>
      <c r="E3">
        <v>19300</v>
      </c>
      <c r="F3" s="7" t="s">
        <v>19</v>
      </c>
      <c r="G3" s="8">
        <f>IF(ISBLANK(G2),"",$G$2*$G$6)</f>
        <v>14.7054443359375</v>
      </c>
      <c r="H3" s="21" t="s">
        <v>432</v>
      </c>
      <c r="I3" s="21">
        <v>10.448796194625968</v>
      </c>
      <c r="J3">
        <f>'hidden params'!J3</f>
        <v>0.37217999724675188</v>
      </c>
      <c r="K3">
        <f t="shared" si="0"/>
        <v>2</v>
      </c>
      <c r="L3">
        <f t="shared" si="1"/>
        <v>0.17977884181684914</v>
      </c>
      <c r="M3">
        <f>I$7*((L$1*J3)+(L$2*J2)+(L$3*J1)) + $I$4</f>
        <v>19956.187048431049</v>
      </c>
      <c r="N3">
        <f t="shared" si="2"/>
        <v>1.0613928447056882E-7</v>
      </c>
      <c r="O3">
        <f>I$10*((N$1*J3)+(N$2*J2)+(N$3*J1)) + $I$4</f>
        <v>6.6378351336416549E-3</v>
      </c>
      <c r="P3">
        <f t="shared" si="3"/>
        <v>19956.19390930135</v>
      </c>
      <c r="Q3">
        <f t="shared" si="4"/>
        <v>656.19390930134978</v>
      </c>
      <c r="R3">
        <f t="shared" si="5"/>
        <v>430590.44660418807</v>
      </c>
      <c r="S3">
        <f t="shared" si="6"/>
        <v>430590.44660418807</v>
      </c>
      <c r="T3">
        <f t="shared" si="7"/>
        <v>15702405.925004898</v>
      </c>
      <c r="U3">
        <f t="shared" si="8"/>
        <v>9.3144397278972839E-10</v>
      </c>
      <c r="V3">
        <f>I$13*((U$1*J3)+(U$2*J2)+(U$3*J1))+$I$4</f>
        <v>2.2303516627674688E-4</v>
      </c>
    </row>
    <row r="4" spans="1:22" x14ac:dyDescent="0.5">
      <c r="A4">
        <v>785.46099853515625</v>
      </c>
      <c r="B4">
        <v>2.25</v>
      </c>
      <c r="D4">
        <v>787.34600830078125</v>
      </c>
      <c r="E4">
        <v>34740</v>
      </c>
      <c r="F4" s="5" t="s">
        <v>26</v>
      </c>
      <c r="G4" s="6">
        <v>791.31256103515625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0.25184257387056835</v>
      </c>
      <c r="M4">
        <f>I$7*((L$1*J4)+(L$2*J3)+(L$3*J2)+(L$4*J1)) + $I$4</f>
        <v>34506.79680656219</v>
      </c>
      <c r="N4">
        <f t="shared" si="2"/>
        <v>1.8903530461184644E-6</v>
      </c>
      <c r="O4">
        <f>I$10*((N$1*J4)+(N$2*J3)+(N$3*J2)+(N$4*J1)) + $I$4</f>
        <v>0.12028098363648104</v>
      </c>
      <c r="P4">
        <f t="shared" si="3"/>
        <v>34506.923622998234</v>
      </c>
      <c r="Q4">
        <f t="shared" si="4"/>
        <v>-233.07637700176565</v>
      </c>
      <c r="R4">
        <f t="shared" si="5"/>
        <v>54324.59751626919</v>
      </c>
      <c r="S4">
        <f t="shared" si="6"/>
        <v>54324.59751626919</v>
      </c>
      <c r="T4">
        <f t="shared" si="7"/>
        <v>27168788.724892884</v>
      </c>
      <c r="U4">
        <f t="shared" si="8"/>
        <v>2.700457869097845E-8</v>
      </c>
      <c r="V4">
        <f>I$13*((U$1*J4)+(U$2*J3)+(U$3*J2)+(U$4*J1))+$I$4</f>
        <v>6.535452403930048E-3</v>
      </c>
    </row>
    <row r="5" spans="1:22" ht="14.7" thickBot="1" x14ac:dyDescent="0.55000000000000004">
      <c r="A5">
        <v>785.4730224609375</v>
      </c>
      <c r="B5">
        <v>0</v>
      </c>
      <c r="D5">
        <v>787.8480224609375</v>
      </c>
      <c r="E5">
        <v>42140</v>
      </c>
      <c r="F5" s="9" t="s">
        <v>27</v>
      </c>
      <c r="G5" s="10">
        <f>($G$4-1.00794)*$G$6</f>
        <v>1580.6092420703126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0.23327717181892704</v>
      </c>
      <c r="M5">
        <f>I$7*((L$1*J5)+(L$2*J4)+(L$3*J3)+(L$4*J2)+(L$5*J1)) + $I$4</f>
        <v>41468.942853613509</v>
      </c>
      <c r="N5">
        <f t="shared" si="2"/>
        <v>2.3102293428753968E-5</v>
      </c>
      <c r="O5">
        <f>I$10*((N$1*J5)+(N$2*J4)+(N$3*J3)+(N$4*J2)+(N$5*J1)) + $I$4</f>
        <v>1.5003822322420273</v>
      </c>
      <c r="P5">
        <f t="shared" si="3"/>
        <v>41470.574903914414</v>
      </c>
      <c r="Q5">
        <f t="shared" si="4"/>
        <v>-669.42509608558612</v>
      </c>
      <c r="R5">
        <f t="shared" si="5"/>
        <v>448129.9592691962</v>
      </c>
      <c r="S5">
        <f t="shared" si="6"/>
        <v>448129.9592691962</v>
      </c>
      <c r="T5">
        <f t="shared" si="7"/>
        <v>32671224.62076503</v>
      </c>
      <c r="U5">
        <f t="shared" si="8"/>
        <v>5.3723399030708658E-7</v>
      </c>
      <c r="V5">
        <f>I$13*((U$1*J5)+(U$2*J4)+(U$3*J3)+(U$4*J2)+(U$5*J1))+$I$4</f>
        <v>0.13166806866376879</v>
      </c>
    </row>
    <row r="6" spans="1:22" ht="14.7" thickTop="1" x14ac:dyDescent="0.5">
      <c r="A6">
        <v>785.4849853515625</v>
      </c>
      <c r="B6">
        <v>0</v>
      </c>
      <c r="D6">
        <v>788.35101318359375</v>
      </c>
      <c r="E6">
        <v>36600</v>
      </c>
      <c r="F6" t="s">
        <v>28</v>
      </c>
      <c r="G6">
        <v>2</v>
      </c>
      <c r="H6" t="s">
        <v>434</v>
      </c>
      <c r="I6">
        <f>SUM(S1:S30)</f>
        <v>27401823.293064397</v>
      </c>
      <c r="J6">
        <f>'hidden params'!J6</f>
        <v>8.0089009138998458E-3</v>
      </c>
      <c r="K6">
        <f t="shared" si="0"/>
        <v>5</v>
      </c>
      <c r="L6">
        <f t="shared" si="1"/>
        <v>0.14965729135368783</v>
      </c>
      <c r="M6">
        <f>I$7*((L$1*J6)+(L$2*J5)+(L$3*J4)+(L$4*J3)+(L$5*J2)+(L$6*J1)) + $I$4</f>
        <v>36904.16628362576</v>
      </c>
      <c r="N6">
        <f t="shared" si="2"/>
        <v>2.0486592733251694E-4</v>
      </c>
      <c r="O6">
        <f>I$10*((N$1*J6)+(N$2*J5)+(N$3*J4)+(N$4*J3)+(N$5*J2)+(N$6*J1)) + $I$4</f>
        <v>13.636980033515281</v>
      </c>
      <c r="P6">
        <f t="shared" si="3"/>
        <v>36919.733034179902</v>
      </c>
      <c r="Q6">
        <f t="shared" si="4"/>
        <v>319.73303417990246</v>
      </c>
      <c r="R6">
        <f t="shared" si="5"/>
        <v>102229.21314588668</v>
      </c>
      <c r="S6">
        <f t="shared" si="6"/>
        <v>102229.21314588668</v>
      </c>
      <c r="T6">
        <f t="shared" si="7"/>
        <v>29093436.880392186</v>
      </c>
      <c r="U6">
        <f t="shared" si="8"/>
        <v>7.755182474335273E-6</v>
      </c>
      <c r="V6">
        <f>I$13*((U$1*J6)+(U$2*J5)+(U$3*J4)+(U$4*J3)+(U$5*J2)+(U$6*J1))+$I$4</f>
        <v>1.9297705206258191</v>
      </c>
    </row>
    <row r="7" spans="1:22" x14ac:dyDescent="0.5">
      <c r="A7">
        <v>785.49700927734375</v>
      </c>
      <c r="B7">
        <v>2.75</v>
      </c>
      <c r="D7">
        <v>788.85400390625</v>
      </c>
      <c r="E7">
        <v>24290</v>
      </c>
      <c r="F7" t="s">
        <v>29</v>
      </c>
      <c r="G7" s="11">
        <v>0.10000000149011612</v>
      </c>
      <c r="H7" s="21" t="s">
        <v>435</v>
      </c>
      <c r="I7" s="21">
        <v>80885.088080454341</v>
      </c>
      <c r="J7">
        <f>'hidden params'!J7</f>
        <v>1.6289556013377802E-3</v>
      </c>
      <c r="K7">
        <f t="shared" si="0"/>
        <v>6</v>
      </c>
      <c r="L7">
        <f t="shared" si="1"/>
        <v>6.760272245981315E-2</v>
      </c>
      <c r="M7">
        <f>I$7*((L$1*J7)+(L$2*J6)+(L$3*J5)+(L$4*J4)+(L$5*J3)+(L$6*J2)+(L$7*J1)) + $I$4</f>
        <v>25339.712927153811</v>
      </c>
      <c r="N7">
        <f t="shared" si="2"/>
        <v>1.3587095243258189E-3</v>
      </c>
      <c r="O7">
        <f>I$10*((N$1*J7)+(N$2*J6)+(N$3*J5)+(N$4*J4)+(N$5*J3)+(N$6*J2)+(N$7*J1)) + $I$4</f>
        <v>93.21614390275829</v>
      </c>
      <c r="P7">
        <f t="shared" si="3"/>
        <v>25454.155097836607</v>
      </c>
      <c r="Q7">
        <f t="shared" si="4"/>
        <v>1164.1550978366067</v>
      </c>
      <c r="R7">
        <f t="shared" si="5"/>
        <v>1355257.0918189595</v>
      </c>
      <c r="S7">
        <f t="shared" si="6"/>
        <v>1355257.0918189595</v>
      </c>
      <c r="T7">
        <f t="shared" si="7"/>
        <v>19989334.000420246</v>
      </c>
      <c r="U7">
        <f t="shared" si="8"/>
        <v>8.3726474618117639E-5</v>
      </c>
      <c r="V7">
        <f>I$13*((U$1*J7)+(U$2*J6)+(U$3*J5)+(U$4*J4)+(U$5*J3)+(U$6*J2)+(U$7*J1))+$I$4</f>
        <v>21.226026780037255</v>
      </c>
    </row>
    <row r="8" spans="1:22" x14ac:dyDescent="0.5">
      <c r="A8">
        <v>785.510009765625</v>
      </c>
      <c r="B8">
        <v>7.25</v>
      </c>
      <c r="D8">
        <v>789.35601806640625</v>
      </c>
      <c r="E8">
        <v>15450</v>
      </c>
      <c r="F8" t="s">
        <v>30</v>
      </c>
      <c r="G8" s="11">
        <v>1.9999999552965164E-2</v>
      </c>
      <c r="H8" s="21" t="s">
        <v>436</v>
      </c>
      <c r="I8" s="21">
        <v>0.33218149776088474</v>
      </c>
      <c r="J8">
        <f>'hidden params'!J8</f>
        <v>2.9654445356787595E-4</v>
      </c>
      <c r="K8">
        <f t="shared" si="0"/>
        <v>7</v>
      </c>
      <c r="L8">
        <f t="shared" si="1"/>
        <v>2.137103956051516E-2</v>
      </c>
      <c r="M8">
        <f>I$7*((L$1*J8)+(L$2*J7)+(L$3*J6)+(L$4*J5)+(L$5*J4)+(L$6*J3)+(L$7*J2)+(L$8*J1)) + $I$4</f>
        <v>13837.546994758284</v>
      </c>
      <c r="N8">
        <f t="shared" si="2"/>
        <v>6.8415671874877135E-3</v>
      </c>
      <c r="O8">
        <f>I$10*((N$1*J8)+(N$2*J7)+(N$3*J6)+(N$4*J5)+(N$5*J4)+(N$6*J3)+(N$7*J2)+(N$8*J1)) + $I$4</f>
        <v>487.47830084623621</v>
      </c>
      <c r="P8">
        <f t="shared" si="3"/>
        <v>14503.12650585478</v>
      </c>
      <c r="Q8">
        <f t="shared" si="4"/>
        <v>-946.87349414522032</v>
      </c>
      <c r="R8">
        <f t="shared" si="5"/>
        <v>896569.41391477862</v>
      </c>
      <c r="S8">
        <f t="shared" si="6"/>
        <v>896569.41391477862</v>
      </c>
      <c r="T8">
        <f t="shared" si="7"/>
        <v>10922750.995589165</v>
      </c>
      <c r="U8">
        <f t="shared" si="8"/>
        <v>6.8628685046749226E-4</v>
      </c>
      <c r="V8">
        <f>I$13*((U$1*J8)+(U$2*J7)+(U$3*J6)+(U$4*J5)+(U$5*J4)+(U$6*J3)+(U$7*J2)+(U$8*J1))+$I$4</f>
        <v>178.10121025025944</v>
      </c>
    </row>
    <row r="9" spans="1:22" x14ac:dyDescent="0.5">
      <c r="A9">
        <v>785.52197265625</v>
      </c>
      <c r="B9">
        <v>6.25</v>
      </c>
      <c r="D9">
        <v>789.8590087890625</v>
      </c>
      <c r="E9">
        <v>10140</v>
      </c>
      <c r="F9" t="s">
        <v>31</v>
      </c>
      <c r="G9">
        <v>6</v>
      </c>
      <c r="H9" t="s">
        <v>442</v>
      </c>
      <c r="I9">
        <f>I3*I8</f>
        <v>3.4708967697290869</v>
      </c>
      <c r="J9">
        <f>'hidden params'!J9</f>
        <v>4.9062092495307995E-5</v>
      </c>
      <c r="K9">
        <f t="shared" si="0"/>
        <v>8</v>
      </c>
      <c r="L9">
        <f t="shared" si="1"/>
        <v>4.5826868724102949E-3</v>
      </c>
      <c r="M9">
        <f>I$7*((L$1*J9)+(L$2*J8)+(L$3*J7)+(L$4*J6)+(L$5*J5)+(L$6*J4)+(L$7*J3)+(L$8*J2)+(L$9*J1)) + $I$4</f>
        <v>6161.6520488568412</v>
      </c>
      <c r="N9">
        <f t="shared" si="2"/>
        <v>2.6255929686790917E-2</v>
      </c>
      <c r="O9">
        <f>I$10*((N$1*J9)+(N$2*J8)+(N$3*J7)+(N$4*J6)+(N$5*J5)+(N$6*J4)+(N$7*J3)+(N$8*J2)+(N$9*J1)) + $I$4</f>
        <v>1964.2304481162391</v>
      </c>
      <c r="P9">
        <f t="shared" si="3"/>
        <v>9272.617070031878</v>
      </c>
      <c r="Q9">
        <f t="shared" si="4"/>
        <v>-867.38292996812197</v>
      </c>
      <c r="R9">
        <f t="shared" si="5"/>
        <v>752353.14720008394</v>
      </c>
      <c r="S9">
        <f t="shared" si="6"/>
        <v>752353.14720008394</v>
      </c>
      <c r="T9">
        <f t="shared" si="7"/>
        <v>4866836.3798131607</v>
      </c>
      <c r="U9">
        <f t="shared" si="8"/>
        <v>4.2873740482082335E-3</v>
      </c>
      <c r="V9">
        <f>I$13*((U$1*J9)+(U$2*J8)+(U$3*J7)+(U$4*J6)+(U$5*J5)+(U$6*J4)+(U$7*J3)+(U$8*J2)+(U$9*J1))+$I$4</f>
        <v>1146.7345730587974</v>
      </c>
    </row>
    <row r="10" spans="1:22" x14ac:dyDescent="0.5">
      <c r="A10">
        <v>785.53399658203125</v>
      </c>
      <c r="B10">
        <v>6.75</v>
      </c>
      <c r="D10">
        <v>790.36199951171875</v>
      </c>
      <c r="E10">
        <v>13930</v>
      </c>
      <c r="F10" s="2" t="s">
        <v>22</v>
      </c>
      <c r="G10">
        <v>786.76788330078125</v>
      </c>
      <c r="H10" s="22" t="s">
        <v>450</v>
      </c>
      <c r="I10" s="22">
        <v>60840.142230162601</v>
      </c>
      <c r="J10">
        <f>'hidden params'!J10</f>
        <v>7.4618768218493286E-6</v>
      </c>
      <c r="K10">
        <f t="shared" si="0"/>
        <v>9</v>
      </c>
      <c r="L10">
        <f t="shared" si="1"/>
        <v>6.2022220063599753E-4</v>
      </c>
      <c r="M10">
        <f>I$7*((L1*J$10)+(L2*J$9)+(L3*J$8)+(L4*J$7)+(L5*J$6)+(L6*J$5)+(L7*J$4)+(L8*J$3)+(L9*J$2)+(L10*J$1)) + $I$4</f>
        <v>2287.8141826450665</v>
      </c>
      <c r="N10">
        <f t="shared" si="2"/>
        <v>7.6305322199973769E-2</v>
      </c>
      <c r="O10">
        <f>I$10*((N1*J$10)+(N2*J$9)+(N3*J$8)+(N4*J$7)+(N5*J$6)+(N6*J$5)+(N7*J$4)+(N8*J$3)+(N9*J$2)+(N10*J$1)) + $I$4</f>
        <v>6091.651590930599</v>
      </c>
      <c r="P10">
        <f t="shared" si="3"/>
        <v>14028.225832249364</v>
      </c>
      <c r="Q10">
        <f t="shared" si="4"/>
        <v>98.225832249363521</v>
      </c>
      <c r="R10">
        <f t="shared" si="5"/>
        <v>9648.3141210801023</v>
      </c>
      <c r="S10">
        <f t="shared" si="6"/>
        <v>9648.3141210801023</v>
      </c>
      <c r="T10">
        <f t="shared" si="7"/>
        <v>1808201.3919066233</v>
      </c>
      <c r="U10">
        <f t="shared" si="8"/>
        <v>2.028302346176581E-2</v>
      </c>
      <c r="V10">
        <f>I$13*((U1*J$10)+(U2*J$9)+(U3*J$8)+(U4*J$7)+(U5*J$6)+(U6*J$5)+(U7*J$4)+(U8*J$3)+(U9*J$2)+(U10*J$1)) + $I$4</f>
        <v>5648.7600586736971</v>
      </c>
    </row>
    <row r="11" spans="1:22" x14ac:dyDescent="0.5">
      <c r="A11">
        <v>785.5460205078125</v>
      </c>
      <c r="B11">
        <v>17</v>
      </c>
      <c r="D11">
        <v>790.86602783203125</v>
      </c>
      <c r="E11">
        <v>35070</v>
      </c>
      <c r="F11" s="2" t="s">
        <v>32</v>
      </c>
      <c r="G11">
        <v>794.12060546875</v>
      </c>
      <c r="H11" s="22" t="s">
        <v>451</v>
      </c>
      <c r="I11" s="22">
        <v>0.8196813799087429</v>
      </c>
      <c r="J11">
        <f>'hidden params'!J11</f>
        <v>1.052564504578221E-6</v>
      </c>
      <c r="K11">
        <f t="shared" si="0"/>
        <v>10</v>
      </c>
      <c r="L11">
        <f t="shared" si="1"/>
        <v>4.4696302323848322E-5</v>
      </c>
      <c r="M11">
        <f>I$7*((L1*J$11)+(L2*J$10)+(L3*J$9)+(L4*J$8)+(L5*J$7)+(L6*J$6)+(L7*J$5)+(L8*J$4)+(L9*J$3)+(L10*J$2)+(L11*J$1)) + $I$4</f>
        <v>723.12065589999463</v>
      </c>
      <c r="N11">
        <f t="shared" si="2"/>
        <v>0.16489715448612419</v>
      </c>
      <c r="O11">
        <f>I$10*((N1*J$11)+(N2*J$10)+(N3*J$9)+(N4*J$8)+(N5*J$10)+(N6*J$6)+(N7*J$5)+(N8*J$4)+(N9*J$3)+(N10*J$2)+(N11*J$1)) + $I$4</f>
        <v>14412.302381899488</v>
      </c>
      <c r="P11">
        <f t="shared" si="3"/>
        <v>36166.658831244218</v>
      </c>
      <c r="Q11">
        <f t="shared" si="4"/>
        <v>1096.6588312442182</v>
      </c>
      <c r="R11">
        <f t="shared" si="5"/>
        <v>1202660.5921459345</v>
      </c>
      <c r="S11">
        <f t="shared" si="6"/>
        <v>1202660.5921459345</v>
      </c>
      <c r="T11">
        <f t="shared" si="7"/>
        <v>571891.56077492179</v>
      </c>
      <c r="U11">
        <f t="shared" si="8"/>
        <v>7.1351795485735447E-2</v>
      </c>
      <c r="V11">
        <f>I$13*((U1*J$11)+(U2*J$10)+(U3*J$9)+(U4*J$8)+(U5*J$10)+(U6*J$6)+(U7*J$5)+(U8*J$4)+(U9*J$3)+(U10*J$2)+(U11*J$1)) + $I$4</f>
        <v>21031.235793444732</v>
      </c>
    </row>
    <row r="12" spans="1:22" x14ac:dyDescent="0.5">
      <c r="A12">
        <v>785.55902099609375</v>
      </c>
      <c r="B12">
        <v>22.75</v>
      </c>
      <c r="D12">
        <v>791.3690185546875</v>
      </c>
      <c r="E12">
        <v>83510</v>
      </c>
      <c r="F12" t="s">
        <v>33</v>
      </c>
      <c r="G12" t="s">
        <v>34</v>
      </c>
      <c r="H12" t="s">
        <v>455</v>
      </c>
      <c r="I12">
        <f>I11*I22</f>
        <v>11.273849777371431</v>
      </c>
      <c r="J12">
        <f>'hidden params'!J12</f>
        <v>1.3868021752309093E-7</v>
      </c>
      <c r="K12">
        <f t="shared" si="0"/>
        <v>11</v>
      </c>
      <c r="L12">
        <f t="shared" si="1"/>
        <v>9.0707890749653685E-7</v>
      </c>
      <c r="M12">
        <f>I$7*((L1*J$12)+(L2*J$11)+(L3*J$10)+(L4*J$9)+(L5*J$8)+(L6*J$7)+(L7*J$6)+(L8*J$5)+(L9*J$4)+(L10*J$3)+(L11*J$2)+(L12*J$1)) + $I$4</f>
        <v>198.27818027767779</v>
      </c>
      <c r="N12">
        <f t="shared" si="2"/>
        <v>0.25580702990864002</v>
      </c>
      <c r="O12">
        <f>I$10*((N1*J$12)+(N2*J$11)+(N3*J$10)+(N4*J$9)+(N5*J$8)+(N6*J$10)+(N7*J$6)+(N8*J$5)+(N9*J$4)+(N10*J$3)+(N11*J$2)+(N12*J$1)) + $I$4</f>
        <v>25568.194821098463</v>
      </c>
      <c r="P12">
        <f t="shared" si="3"/>
        <v>83592.879392102084</v>
      </c>
      <c r="Q12">
        <f t="shared" si="4"/>
        <v>82.879392102084239</v>
      </c>
      <c r="R12">
        <f t="shared" si="5"/>
        <v>6868.9936352110235</v>
      </c>
      <c r="S12">
        <f t="shared" si="6"/>
        <v>6868.9936352110235</v>
      </c>
      <c r="T12">
        <f t="shared" si="7"/>
        <v>156911.20892715527</v>
      </c>
      <c r="U12">
        <f t="shared" si="8"/>
        <v>0.18018477539411959</v>
      </c>
      <c r="V12">
        <f>I$13*((U1*J$12)+(U2*J$11)+(U3*J$10)+(U4*J$9)+(U5*J$8)+(U6*J$10)+(U7*J$6)+(U8*J$5)+(U9*J$4)+(U10*J$3)+(U11*J$2)+(U12*J$1)) + $I$4</f>
        <v>57826.406390725941</v>
      </c>
    </row>
    <row r="13" spans="1:22" x14ac:dyDescent="0.5">
      <c r="A13">
        <v>785.57098388671875</v>
      </c>
      <c r="B13">
        <v>17.75</v>
      </c>
      <c r="D13">
        <v>791.87298583984375</v>
      </c>
      <c r="E13">
        <v>148500</v>
      </c>
      <c r="F13">
        <v>17510</v>
      </c>
      <c r="H13" s="23" t="s">
        <v>511</v>
      </c>
      <c r="I13" s="23">
        <v>235424.29091351692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47.957758549782852</v>
      </c>
      <c r="N13">
        <f t="shared" si="2"/>
        <v>0.26686427565862331</v>
      </c>
      <c r="O13">
        <f>I$10*((N1*J$13)+(N2*J$12)+(N3*J$11)+(N4*J$10)+(N5*J$9)+(N6*J$8)+(N7*J$10)+(N8*J$6)+(N9*J$5)+(N10*J$4)+(N11*J$3)+(N12*J$2)+(N13*J$1)) + $I$4</f>
        <v>33118.409182148287</v>
      </c>
      <c r="P13">
        <f t="shared" si="3"/>
        <v>146176.84390118078</v>
      </c>
      <c r="Q13">
        <f t="shared" si="4"/>
        <v>-2323.1560988192214</v>
      </c>
      <c r="R13">
        <f t="shared" si="5"/>
        <v>5397054.2594809439</v>
      </c>
      <c r="S13">
        <f t="shared" si="6"/>
        <v>5397054.2594809439</v>
      </c>
      <c r="T13">
        <f t="shared" si="7"/>
        <v>37976.453457002841</v>
      </c>
      <c r="U13">
        <f t="shared" si="8"/>
        <v>0.30599188838540192</v>
      </c>
      <c r="V13">
        <f>I$13*((U1*J$13)+(U2*J$12)+(U3*J$11)+(U4*J$10)+(U5*J$9)+(U6*J$8)+(U7*J$10)+(U8*J$6)+(U9*J$5)+(U10*J$4)+(U11*J$3)+(U12*J$2)+(U13*J$1)) + $I$4</f>
        <v>113010.47696048272</v>
      </c>
    </row>
    <row r="14" spans="1:22" x14ac:dyDescent="0.5">
      <c r="A14">
        <v>785.5830078125</v>
      </c>
      <c r="B14">
        <v>42.5</v>
      </c>
      <c r="D14">
        <v>792.37701416015625</v>
      </c>
      <c r="E14">
        <v>175100</v>
      </c>
      <c r="F14">
        <v>17510</v>
      </c>
      <c r="H14" s="23" t="s">
        <v>512</v>
      </c>
      <c r="I14" s="23">
        <v>0.88094916734181894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10.378526926076784</v>
      </c>
      <c r="N14">
        <f t="shared" si="2"/>
        <v>0.16366910027871817</v>
      </c>
      <c r="O14">
        <f>I$10*((N1*J$14)+(N2*J$13)+(N3*J$12)+(N4*J$11)+(N5*J$10)+(N6*J$9)+(N7*J$8)+(N8*J$10)+(N9*J$6)+(N10*J$5)+(N11*J$4)+(N12*J$3)+(N13*J$2)+(N14*J$1)) + $I$4</f>
        <v>30233.619524017064</v>
      </c>
      <c r="P14">
        <f t="shared" si="3"/>
        <v>178122.96823312133</v>
      </c>
      <c r="Q14">
        <f t="shared" si="4"/>
        <v>3022.9682331213262</v>
      </c>
      <c r="R14">
        <f t="shared" si="5"/>
        <v>9138336.9384606723</v>
      </c>
      <c r="S14">
        <f t="shared" si="6"/>
        <v>9138336.9384606723</v>
      </c>
      <c r="T14">
        <f t="shared" si="7"/>
        <v>8223.7061770655073</v>
      </c>
      <c r="U14">
        <f t="shared" si="8"/>
        <v>0.30549210453474757</v>
      </c>
      <c r="V14">
        <f>I$13*((U1*J$14)+(U2*J$13)+(U3*J$12)+(U4*J$11)+(U5*J$10)+(U6*J$9)+(U7*J$8)+(U8*J$10)+(U9*J$6)+(U10*J$5)+(U11*J$4)+(U12*J$3)+(U13*J$2)+(U14*J$1)) + $I$4</f>
        <v>147878.97018217819</v>
      </c>
    </row>
    <row r="15" spans="1:22" x14ac:dyDescent="0.5">
      <c r="A15">
        <v>785.594970703125</v>
      </c>
      <c r="B15">
        <v>87.25</v>
      </c>
      <c r="D15">
        <v>792.8809814453125</v>
      </c>
      <c r="E15">
        <v>139200</v>
      </c>
      <c r="H15" t="s">
        <v>510</v>
      </c>
      <c r="I15">
        <f>I14*I23</f>
        <v>12.116523001314398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2.0337284106246658</v>
      </c>
      <c r="N15">
        <f t="shared" si="2"/>
        <v>4.0066446249878714E-2</v>
      </c>
      <c r="O15">
        <f>I$10*((N1*J$15)+(N2*J$14)+(N3*J$13)+(N4*J$12)+(N5*J$11)+(N6*J$10)+(N7*J$9)+(N8*J$8)+(N9*J$10)+(N10*J$6)+(N11*J$5)+(N12*J$4)+(N13*J$3)+(N14*J$2)+(N15*J$1)) + $I$4</f>
        <v>18827.944304923229</v>
      </c>
      <c r="P15">
        <f t="shared" si="3"/>
        <v>138055.39579968888</v>
      </c>
      <c r="Q15">
        <f t="shared" si="4"/>
        <v>-1144.6042003111215</v>
      </c>
      <c r="R15">
        <f t="shared" si="5"/>
        <v>1310118.7753698621</v>
      </c>
      <c r="S15">
        <f t="shared" si="6"/>
        <v>1310118.7753698621</v>
      </c>
      <c r="T15">
        <f t="shared" si="7"/>
        <v>1612.5045782093005</v>
      </c>
      <c r="U15">
        <f t="shared" si="8"/>
        <v>0.12173846260983974</v>
      </c>
      <c r="V15">
        <f>I$13*((U1*J$15)+(U2*J$14)+(U3*J$13)+(U4*J$12)+(U5*J$11)+(U6*J$10)+(U7*J$9)+(U8*J$8)+(U9*J$10)+(U10*J$6)+(U11*J$5)+(U12*J$4)+(U13*J$3)+(U14*J$2)+(U15*J$1)) + $I$4</f>
        <v>119225.41776635504</v>
      </c>
    </row>
    <row r="16" spans="1:22" x14ac:dyDescent="0.5">
      <c r="A16">
        <v>785.60699462890625</v>
      </c>
      <c r="B16">
        <v>72.5</v>
      </c>
      <c r="D16">
        <v>793.385009765625</v>
      </c>
      <c r="E16">
        <v>69940</v>
      </c>
      <c r="F16">
        <v>46912823.888536073</v>
      </c>
      <c r="H16" t="s">
        <v>452</v>
      </c>
      <c r="I16">
        <f>I7/(I7+I10+I13)</f>
        <v>0.21446424701248828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0.36447151417982143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8330.942271769145</v>
      </c>
      <c r="P16">
        <f t="shared" si="3"/>
        <v>68813.166300149664</v>
      </c>
      <c r="Q16">
        <f t="shared" si="4"/>
        <v>-1126.8336998503364</v>
      </c>
      <c r="R16">
        <f t="shared" si="5"/>
        <v>1269754.187118398</v>
      </c>
      <c r="S16">
        <f t="shared" si="6"/>
        <v>1269754.187118398</v>
      </c>
      <c r="T16">
        <f t="shared" si="7"/>
        <v>289.16623583684975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60481.859556866344</v>
      </c>
    </row>
    <row r="17" spans="1:22" x14ac:dyDescent="0.5">
      <c r="A17">
        <v>785.6199951171875</v>
      </c>
      <c r="B17">
        <v>34.5</v>
      </c>
      <c r="D17">
        <v>793.88897705078125</v>
      </c>
      <c r="E17">
        <v>26010</v>
      </c>
      <c r="F17">
        <v>39953882357.777527</v>
      </c>
      <c r="H17" t="s">
        <v>453</v>
      </c>
      <c r="I17">
        <f>I10/(I10+I7+I13)</f>
        <v>0.16131570850916255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6.0235509808019026E-2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2849.973057857379</v>
      </c>
      <c r="P17">
        <f t="shared" si="3"/>
        <v>25417.904487987777</v>
      </c>
      <c r="Q17">
        <f t="shared" si="4"/>
        <v>-592.09551201222348</v>
      </c>
      <c r="R17">
        <f t="shared" si="5"/>
        <v>350577.09534501709</v>
      </c>
      <c r="S17">
        <f t="shared" si="6"/>
        <v>350577.09534501709</v>
      </c>
      <c r="T17">
        <f t="shared" si="7"/>
        <v>47.820307263620528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22567.871194620591</v>
      </c>
    </row>
    <row r="18" spans="1:22" x14ac:dyDescent="0.5">
      <c r="A18">
        <v>785.63201904296875</v>
      </c>
      <c r="B18">
        <v>26.75</v>
      </c>
      <c r="D18">
        <v>794.39300537109375</v>
      </c>
      <c r="E18">
        <v>7514</v>
      </c>
      <c r="F18">
        <v>47133373.219700314</v>
      </c>
      <c r="H18" t="s">
        <v>508</v>
      </c>
      <c r="I18">
        <f>I13/(I13+I10+I7)</f>
        <v>0.62422004447834911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9.2413344812173198E-3</v>
      </c>
      <c r="N18">
        <f t="shared" si="2"/>
        <v>0</v>
      </c>
      <c r="O18">
        <f t="shared" si="10"/>
        <v>784.48086532497234</v>
      </c>
      <c r="P18">
        <f t="shared" si="3"/>
        <v>7464.4540908713134</v>
      </c>
      <c r="Q18">
        <f t="shared" si="4"/>
        <v>-49.545909128686617</v>
      </c>
      <c r="R18">
        <f t="shared" si="5"/>
        <v>2454.7971113880717</v>
      </c>
      <c r="S18">
        <f t="shared" si="6"/>
        <v>2454.7971113880717</v>
      </c>
      <c r="T18">
        <f t="shared" si="7"/>
        <v>7.3412514721737443</v>
      </c>
      <c r="U18">
        <f t="shared" si="8"/>
        <v>0</v>
      </c>
      <c r="V18">
        <f t="shared" si="11"/>
        <v>6679.9639842118595</v>
      </c>
    </row>
    <row r="19" spans="1:22" x14ac:dyDescent="0.5">
      <c r="A19">
        <v>785.64398193359375</v>
      </c>
      <c r="B19">
        <v>28</v>
      </c>
      <c r="D19">
        <f>D18 + (1/$G$6)</f>
        <v>794.89300537109375</v>
      </c>
      <c r="E19">
        <v>0</v>
      </c>
      <c r="H19" t="s">
        <v>441</v>
      </c>
      <c r="I19">
        <v>87.70614637264535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1.3210843650706986E-3</v>
      </c>
      <c r="N19">
        <f t="shared" si="2"/>
        <v>0</v>
      </c>
      <c r="O19">
        <f t="shared" si="10"/>
        <v>169.11664556026219</v>
      </c>
      <c r="P19">
        <f t="shared" si="3"/>
        <v>1747.9095532965243</v>
      </c>
      <c r="Q19">
        <f t="shared" si="4"/>
        <v>1747.9095532965243</v>
      </c>
      <c r="R19">
        <f t="shared" si="5"/>
        <v>3055187.8065052554</v>
      </c>
      <c r="S19">
        <f t="shared" si="6"/>
        <v>3055187.8065052554</v>
      </c>
      <c r="T19">
        <f t="shared" si="7"/>
        <v>1.0501207212998109</v>
      </c>
      <c r="U19">
        <f t="shared" si="8"/>
        <v>0</v>
      </c>
      <c r="V19">
        <f t="shared" si="11"/>
        <v>1578.7915866518972</v>
      </c>
    </row>
    <row r="20" spans="1:22" x14ac:dyDescent="0.5">
      <c r="A20">
        <v>785.656005859375</v>
      </c>
      <c r="B20">
        <v>38.5</v>
      </c>
      <c r="D20">
        <f>D19 + (1/$G$6)</f>
        <v>795.39300537109375</v>
      </c>
      <c r="E20">
        <v>0</v>
      </c>
      <c r="F20">
        <v>0.31979996494099577</v>
      </c>
      <c r="H20" t="s">
        <v>447</v>
      </c>
      <c r="I20">
        <f>'hidden params'!I20</f>
        <v>0.86622543507064709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1.7529107898307927E-4</v>
      </c>
      <c r="N20">
        <f t="shared" si="2"/>
        <v>0</v>
      </c>
      <c r="O20">
        <f t="shared" si="10"/>
        <v>25.255445441483868</v>
      </c>
      <c r="P20">
        <f t="shared" si="3"/>
        <v>278.90308010614103</v>
      </c>
      <c r="Q20">
        <f t="shared" si="4"/>
        <v>278.90308010614103</v>
      </c>
      <c r="R20">
        <f t="shared" si="5"/>
        <v>77786.928092692528</v>
      </c>
      <c r="S20">
        <f t="shared" si="6"/>
        <v>77786.928092692528</v>
      </c>
      <c r="T20">
        <f t="shared" si="7"/>
        <v>0.1394252981270932</v>
      </c>
      <c r="U20">
        <f t="shared" si="8"/>
        <v>0</v>
      </c>
      <c r="V20">
        <f t="shared" si="11"/>
        <v>253.64745937357816</v>
      </c>
    </row>
    <row r="21" spans="1:22" x14ac:dyDescent="0.5">
      <c r="A21">
        <v>785.66900634765625</v>
      </c>
      <c r="B21">
        <v>40.25</v>
      </c>
      <c r="D21">
        <f>D20 + (1/$G$6)</f>
        <v>795.89300537109375</v>
      </c>
      <c r="E21">
        <v>0</v>
      </c>
      <c r="F21">
        <v>0.86622543507064709</v>
      </c>
      <c r="H21" t="s">
        <v>448</v>
      </c>
      <c r="I21">
        <f>'hidden params'!I21</f>
        <v>13.753941147222903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9"/>
        <v>2.1109039476178881E-5</v>
      </c>
      <c r="N21">
        <f t="shared" si="2"/>
        <v>0</v>
      </c>
      <c r="O21">
        <f t="shared" si="10"/>
        <v>3.895014179920159</v>
      </c>
      <c r="P21">
        <f t="shared" si="3"/>
        <v>29.305672772514622</v>
      </c>
      <c r="Q21">
        <f t="shared" si="4"/>
        <v>29.305672772514622</v>
      </c>
      <c r="R21">
        <f t="shared" si="5"/>
        <v>858.82245664970492</v>
      </c>
      <c r="S21">
        <f t="shared" si="6"/>
        <v>858.82245664970492</v>
      </c>
      <c r="T21">
        <f t="shared" si="7"/>
        <v>1.680053686919307E-2</v>
      </c>
      <c r="U21">
        <f t="shared" si="8"/>
        <v>0</v>
      </c>
      <c r="V21">
        <f t="shared" si="11"/>
        <v>25.410637483554986</v>
      </c>
    </row>
    <row r="22" spans="1:22" x14ac:dyDescent="0.5">
      <c r="A22">
        <v>785.6810302734375</v>
      </c>
      <c r="B22">
        <v>36.5</v>
      </c>
      <c r="E22">
        <v>0</v>
      </c>
      <c r="F22">
        <v>81343.938911935664</v>
      </c>
      <c r="H22" s="22" t="s">
        <v>454</v>
      </c>
      <c r="I22" s="22">
        <v>13.753941535949707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2.1785156712920796E-6</v>
      </c>
      <c r="N22">
        <f t="shared" si="2"/>
        <v>0</v>
      </c>
      <c r="O22">
        <f t="shared" si="10"/>
        <v>1.3504210653322546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12.612180283366605</v>
      </c>
    </row>
    <row r="23" spans="1:22" x14ac:dyDescent="0.5">
      <c r="A23">
        <v>785.6929931640625</v>
      </c>
      <c r="B23">
        <v>41</v>
      </c>
      <c r="E23">
        <v>0</v>
      </c>
      <c r="F23">
        <v>10.899534849467512</v>
      </c>
      <c r="H23" s="23" t="s">
        <v>509</v>
      </c>
      <c r="I23" s="23">
        <v>13.753941147222903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1.7242700067636254E-7</v>
      </c>
      <c r="N23">
        <f t="shared" si="2"/>
        <v>0</v>
      </c>
      <c r="O23">
        <f t="shared" si="10"/>
        <v>0.21332757259511032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2.0247932594528595</v>
      </c>
    </row>
    <row r="24" spans="1:22" x14ac:dyDescent="0.5">
      <c r="A24">
        <v>785.70501708984375</v>
      </c>
      <c r="B24">
        <v>49.25</v>
      </c>
      <c r="E24">
        <v>0</v>
      </c>
      <c r="F24">
        <v>13.753941147222903</v>
      </c>
      <c r="H24" t="s">
        <v>443</v>
      </c>
      <c r="I24">
        <v>5685184882.6358871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8.4921047804189122E-9</v>
      </c>
      <c r="N24">
        <f t="shared" si="2"/>
        <v>0</v>
      </c>
      <c r="O24">
        <f t="shared" si="10"/>
        <v>3.1208345308381517E-2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0.30030879165370244</v>
      </c>
    </row>
    <row r="25" spans="1:22" x14ac:dyDescent="0.5">
      <c r="A25">
        <v>785.718017578125</v>
      </c>
      <c r="B25">
        <v>64.5</v>
      </c>
      <c r="E25">
        <v>0</v>
      </c>
      <c r="H25" t="s">
        <v>449</v>
      </c>
      <c r="I25">
        <v>5631963940.7057915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1.4687903334563925E-10</v>
      </c>
      <c r="N25">
        <f t="shared" si="2"/>
        <v>0</v>
      </c>
      <c r="O25">
        <f t="shared" si="10"/>
        <v>4.2555110185271607E-3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4.1457416216911569E-2</v>
      </c>
    </row>
    <row r="26" spans="1:22" x14ac:dyDescent="0.5">
      <c r="A26">
        <v>785.72998046875</v>
      </c>
      <c r="B26">
        <v>74.5</v>
      </c>
      <c r="E26">
        <v>0</v>
      </c>
      <c r="H26" t="s">
        <v>507</v>
      </c>
      <c r="I26">
        <v>97900246.156497464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5.4083670808605826E-4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5.3486810425018077E-3</v>
      </c>
    </row>
    <row r="27" spans="1:22" x14ac:dyDescent="0.5">
      <c r="A27">
        <v>785.74200439453125</v>
      </c>
      <c r="B27">
        <v>88.25</v>
      </c>
      <c r="E27">
        <v>0</v>
      </c>
      <c r="H27" t="s">
        <v>470</v>
      </c>
      <c r="I27">
        <f xml:space="preserve"> 1 + 1.5*EXP(-(I22 * 0.000239 * I19))</f>
        <v>2.1242972378810157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6.1619169436409734E-5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6.3407928805929914E-4</v>
      </c>
    </row>
    <row r="28" spans="1:22" x14ac:dyDescent="0.5">
      <c r="A28">
        <v>785.7540283203125</v>
      </c>
      <c r="B28">
        <v>115.80000305175781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0.48494054213697585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4.8799718749264754E-6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5.737535140961078E-5</v>
      </c>
    </row>
    <row r="29" spans="1:22" x14ac:dyDescent="0.5">
      <c r="A29">
        <v>785.76702880859375</v>
      </c>
      <c r="B29">
        <v>172.19999694824219</v>
      </c>
      <c r="H29" t="s">
        <v>471</v>
      </c>
      <c r="I29">
        <f>(I25-I26)/I26</f>
        <v>56.527576914391737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284.79998779296875</v>
      </c>
      <c r="H30" t="s">
        <v>513</v>
      </c>
      <c r="I30">
        <f>(I26-I6)/I6</f>
        <v>2.572763940174621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359</v>
      </c>
      <c r="H31" t="s">
        <v>472</v>
      </c>
      <c r="I31">
        <f>(0.25* 0.0058*I22*I19)*EXP(-((I17-0.5)^2)/(2*((0.174318)^2)))</f>
        <v>0.26492060064340611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411.5</v>
      </c>
      <c r="H32" t="s">
        <v>495</v>
      </c>
      <c r="I32">
        <f xml:space="preserve"> 1/ (0.01 * $R$69)</f>
        <v>27.267853170978984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775</v>
      </c>
      <c r="F33">
        <v>7496</v>
      </c>
      <c r="H33" t="s">
        <v>496</v>
      </c>
      <c r="I33">
        <f xml:space="preserve"> 1/ (0.01 * $R$72)</f>
        <v>6.4665609046739422E-4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1515</v>
      </c>
      <c r="H34" t="s">
        <v>517</v>
      </c>
      <c r="I34">
        <f xml:space="preserve"> 1/ (0.01 * $R$75)</f>
        <v>2.5116902310846141E-3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1932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1599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989.79998779296875</v>
      </c>
      <c r="G37" s="13" t="s">
        <v>458</v>
      </c>
      <c r="H37">
        <f>AVERAGE(K101:K110)</f>
        <v>3.4767547800245486</v>
      </c>
      <c r="I37" s="19">
        <f>STDEV(K101:K110)</f>
        <v>8.5111561397920116E-2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496.79998779296875</v>
      </c>
      <c r="G38" s="13" t="s">
        <v>460</v>
      </c>
      <c r="H38">
        <f>AVERAGE(M101:M110)</f>
        <v>8.7532799576079885</v>
      </c>
      <c r="I38" s="19">
        <f>STDEV(M101:M110)</f>
        <v>3.0950488246114576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252.5</v>
      </c>
      <c r="G39" s="13" t="s">
        <v>462</v>
      </c>
      <c r="H39">
        <f>AVERAGE(O101:O110)</f>
        <v>12.276008595227305</v>
      </c>
      <c r="I39" s="19">
        <f>STDEV(O101:O110)</f>
        <v>0.34817306687445609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171.19999694824219</v>
      </c>
      <c r="G40" s="13" t="s">
        <v>504</v>
      </c>
      <c r="H40">
        <f>AVERAGE(Q101:Q110)</f>
        <v>0.20836297160939266</v>
      </c>
      <c r="I40" s="19">
        <f>STDEV(Q101:Q110)</f>
        <v>3.3482961310814331E-2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85</v>
      </c>
      <c r="G41" s="13" t="s">
        <v>505</v>
      </c>
      <c r="H41">
        <f>AVERAGE(R101:R110)</f>
        <v>0.21430203065750358</v>
      </c>
      <c r="I41" s="19">
        <f>STDEV(R101:R110)</f>
        <v>0.21150643699335159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46.75</v>
      </c>
      <c r="G42" s="16" t="s">
        <v>506</v>
      </c>
      <c r="H42" s="17">
        <f>AVERAGE(S101:S110)</f>
        <v>0.57733499773310382</v>
      </c>
      <c r="I42" s="20">
        <f>STDEV(S101:S110)</f>
        <v>0.22632995222783761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65.75</v>
      </c>
      <c r="F43">
        <v>87.70614637264535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76.75</v>
      </c>
      <c r="F44">
        <f xml:space="preserve"> $F$51 / 2</f>
        <v>87.70614637264535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62.5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39.5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36.5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43.5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25.75</v>
      </c>
    </row>
    <row r="50" spans="1:16" x14ac:dyDescent="0.5">
      <c r="A50">
        <v>786.02398681640625</v>
      </c>
      <c r="B50">
        <v>5</v>
      </c>
      <c r="E50" t="s">
        <v>437</v>
      </c>
      <c r="F50">
        <f>MEDIAN(F54:F76)</f>
        <v>126.75</v>
      </c>
    </row>
    <row r="51" spans="1:16" x14ac:dyDescent="0.5">
      <c r="A51">
        <v>786.0360107421875</v>
      </c>
      <c r="B51">
        <v>7.25</v>
      </c>
      <c r="E51" t="s">
        <v>438</v>
      </c>
      <c r="F51">
        <f>AVERAGE(F54:F76)</f>
        <v>175.4122927452907</v>
      </c>
    </row>
    <row r="52" spans="1:16" x14ac:dyDescent="0.5">
      <c r="A52">
        <v>786.0479736328125</v>
      </c>
      <c r="B52">
        <v>20.75</v>
      </c>
      <c r="E52" t="s">
        <v>439</v>
      </c>
      <c r="F52">
        <f>SUM(E$1:E$20)</f>
        <v>888930</v>
      </c>
    </row>
    <row r="53" spans="1:16" x14ac:dyDescent="0.5">
      <c r="A53">
        <v>786.05999755859375</v>
      </c>
      <c r="B53">
        <v>24.75</v>
      </c>
      <c r="E53" t="s">
        <v>440</v>
      </c>
      <c r="F53">
        <f>ABS(F52/F50)</f>
        <v>7013.2544378698221</v>
      </c>
    </row>
    <row r="54" spans="1:16" x14ac:dyDescent="0.5">
      <c r="A54">
        <v>786.072998046875</v>
      </c>
      <c r="B54">
        <v>36</v>
      </c>
      <c r="F54">
        <f>AVERAGE(B1:B10)</f>
        <v>18.824999999999999</v>
      </c>
    </row>
    <row r="55" spans="1:16" x14ac:dyDescent="0.5">
      <c r="A55">
        <v>786.08502197265625</v>
      </c>
      <c r="B55">
        <v>80.25</v>
      </c>
      <c r="F55">
        <v>80.25</v>
      </c>
    </row>
    <row r="56" spans="1:16" x14ac:dyDescent="0.5">
      <c r="A56">
        <v>786.09698486328125</v>
      </c>
      <c r="B56">
        <v>102.80000305175781</v>
      </c>
      <c r="F56">
        <v>17.25</v>
      </c>
    </row>
    <row r="57" spans="1:16" x14ac:dyDescent="0.5">
      <c r="A57">
        <v>786.1090087890625</v>
      </c>
      <c r="B57">
        <v>65</v>
      </c>
      <c r="F57">
        <v>48.25</v>
      </c>
    </row>
    <row r="58" spans="1:16" x14ac:dyDescent="0.5">
      <c r="A58">
        <v>786.12200927734375</v>
      </c>
      <c r="B58">
        <v>38.75</v>
      </c>
      <c r="F58">
        <v>182</v>
      </c>
    </row>
    <row r="59" spans="1:16" x14ac:dyDescent="0.5">
      <c r="A59">
        <v>786.13397216796875</v>
      </c>
      <c r="B59">
        <v>48.5</v>
      </c>
      <c r="F59">
        <v>128.5</v>
      </c>
    </row>
    <row r="60" spans="1:16" x14ac:dyDescent="0.5">
      <c r="A60">
        <v>786.14599609375</v>
      </c>
      <c r="B60">
        <v>43.25</v>
      </c>
      <c r="F60">
        <v>139</v>
      </c>
    </row>
    <row r="61" spans="1:16" x14ac:dyDescent="0.5">
      <c r="A61">
        <v>786.15802001953125</v>
      </c>
      <c r="B61">
        <v>41.75</v>
      </c>
      <c r="F61">
        <v>146.19999694824219</v>
      </c>
      <c r="I61" s="22"/>
    </row>
    <row r="62" spans="1:16" x14ac:dyDescent="0.5">
      <c r="A62">
        <v>786.1710205078125</v>
      </c>
      <c r="B62">
        <v>62.5</v>
      </c>
      <c r="F62">
        <v>109.30000305175781</v>
      </c>
      <c r="I62" s="22"/>
    </row>
    <row r="63" spans="1:16" x14ac:dyDescent="0.5">
      <c r="A63">
        <v>786.1829833984375</v>
      </c>
      <c r="B63">
        <v>70.75</v>
      </c>
      <c r="F63">
        <v>85.75</v>
      </c>
      <c r="I63" s="22"/>
    </row>
    <row r="64" spans="1:16" x14ac:dyDescent="0.5">
      <c r="A64">
        <v>786.19500732421875</v>
      </c>
      <c r="B64">
        <v>49</v>
      </c>
      <c r="F64">
        <v>125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16.75</v>
      </c>
      <c r="F65">
        <v>167.5</v>
      </c>
      <c r="I65" t="s">
        <v>488</v>
      </c>
      <c r="L65">
        <v>0.99974213748727159</v>
      </c>
      <c r="M65">
        <v>0.99915516114861636</v>
      </c>
      <c r="N65">
        <v>0.99992131101235093</v>
      </c>
      <c r="O65">
        <v>0.99948434146761855</v>
      </c>
      <c r="P65">
        <v>0.99914056911269755</v>
      </c>
    </row>
    <row r="66" spans="1:20" x14ac:dyDescent="0.5">
      <c r="A66">
        <v>786.218994140625</v>
      </c>
      <c r="B66">
        <v>20.75</v>
      </c>
      <c r="F66">
        <v>353.79998779296875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48.25</v>
      </c>
      <c r="F67">
        <v>580.79998779296875</v>
      </c>
      <c r="I67" t="s">
        <v>473</v>
      </c>
      <c r="J67">
        <v>10.448796194625968</v>
      </c>
      <c r="K67">
        <v>2.3599481490563878</v>
      </c>
      <c r="L67">
        <v>4.427553291288989</v>
      </c>
      <c r="M67">
        <v>2.1788128296672284</v>
      </c>
      <c r="N67">
        <v>5.3069108901124817</v>
      </c>
      <c r="O67">
        <v>15.590681499139455</v>
      </c>
      <c r="P67">
        <v>8.2461210595007365E-4</v>
      </c>
      <c r="Q67" t="s">
        <v>481</v>
      </c>
      <c r="R67">
        <v>22.585837689801604</v>
      </c>
      <c r="S67">
        <v>0.10449871213117458</v>
      </c>
      <c r="T67" s="12" t="s">
        <v>487</v>
      </c>
    </row>
    <row r="68" spans="1:20" x14ac:dyDescent="0.5">
      <c r="A68">
        <v>786.2440185546875</v>
      </c>
      <c r="B68">
        <v>61.5</v>
      </c>
      <c r="F68">
        <v>520.70001220703125</v>
      </c>
      <c r="I68" t="s">
        <v>474</v>
      </c>
      <c r="J68">
        <v>0.33218149776088474</v>
      </c>
      <c r="K68">
        <v>6.9533478840090882E-2</v>
      </c>
      <c r="L68">
        <v>4.7772886284722897</v>
      </c>
      <c r="M68">
        <v>2.1788128296672284</v>
      </c>
      <c r="N68">
        <v>0.18068106197269998</v>
      </c>
      <c r="O68">
        <v>0.48368193354906952</v>
      </c>
      <c r="P68">
        <v>4.5063576760272244E-4</v>
      </c>
      <c r="Q68" t="s">
        <v>481</v>
      </c>
      <c r="R68">
        <v>20.932375616580362</v>
      </c>
      <c r="S68">
        <v>6.7657199643856539E-2</v>
      </c>
      <c r="T68" s="12" t="s">
        <v>487</v>
      </c>
    </row>
    <row r="69" spans="1:20" x14ac:dyDescent="0.5">
      <c r="A69">
        <v>786.2559814453125</v>
      </c>
      <c r="B69">
        <v>109</v>
      </c>
      <c r="F69">
        <v>437.5</v>
      </c>
      <c r="I69" t="s">
        <v>475</v>
      </c>
      <c r="J69">
        <v>80885.088080454341</v>
      </c>
      <c r="K69">
        <v>2966.3166943608112</v>
      </c>
      <c r="L69">
        <v>27.267853170978984</v>
      </c>
      <c r="M69">
        <v>2.1788128296672284</v>
      </c>
      <c r="N69">
        <v>74422.039209924929</v>
      </c>
      <c r="O69">
        <v>87348.136950983753</v>
      </c>
      <c r="P69">
        <v>3.6462488757017588E-12</v>
      </c>
      <c r="Q69" t="s">
        <v>481</v>
      </c>
      <c r="R69">
        <v>3.6673220797018744</v>
      </c>
      <c r="S69">
        <v>2.0705656097886995E-9</v>
      </c>
      <c r="T69" t="s">
        <v>481</v>
      </c>
    </row>
    <row r="70" spans="1:20" x14ac:dyDescent="0.5">
      <c r="A70">
        <v>786.26800537109375</v>
      </c>
      <c r="B70">
        <v>201.5</v>
      </c>
      <c r="F70">
        <v>137.69999694824219</v>
      </c>
      <c r="I70" t="s">
        <v>476</v>
      </c>
      <c r="J70">
        <v>13.753941535949707</v>
      </c>
      <c r="K70">
        <v>2085.0518414012367</v>
      </c>
      <c r="L70">
        <v>6.5964506315135639E-3</v>
      </c>
      <c r="M70">
        <v>2.1788128296672284</v>
      </c>
      <c r="N70">
        <v>-4529.1837610303437</v>
      </c>
      <c r="O70">
        <v>4556.6916441022431</v>
      </c>
      <c r="P70">
        <v>0.99484522693300859</v>
      </c>
      <c r="Q70" s="12" t="s">
        <v>487</v>
      </c>
      <c r="R70">
        <v>15159.667764701344</v>
      </c>
      <c r="S70">
        <v>1</v>
      </c>
      <c r="T70" s="12" t="s">
        <v>487</v>
      </c>
    </row>
    <row r="71" spans="1:20" x14ac:dyDescent="0.5">
      <c r="A71">
        <v>786.281005859375</v>
      </c>
      <c r="B71">
        <v>309.79998779296875</v>
      </c>
      <c r="F71">
        <v>183.69999694824219</v>
      </c>
      <c r="I71" t="s">
        <v>477</v>
      </c>
      <c r="J71">
        <v>0.8196813799087429</v>
      </c>
      <c r="K71">
        <v>29.472889501940035</v>
      </c>
      <c r="L71">
        <v>2.781136813391805E-2</v>
      </c>
      <c r="M71">
        <v>2.1788128296672284</v>
      </c>
      <c r="N71">
        <v>-63.396228394282772</v>
      </c>
      <c r="O71">
        <v>65.03559115410026</v>
      </c>
      <c r="P71">
        <v>0.97826976848437863</v>
      </c>
      <c r="Q71" s="12" t="s">
        <v>487</v>
      </c>
      <c r="R71">
        <v>3595.6519477386837</v>
      </c>
      <c r="S71">
        <v>1</v>
      </c>
      <c r="T71" s="12" t="s">
        <v>487</v>
      </c>
    </row>
    <row r="72" spans="1:20" x14ac:dyDescent="0.5">
      <c r="A72">
        <v>786.29302978515625</v>
      </c>
      <c r="B72">
        <v>518.29998779296875</v>
      </c>
      <c r="F72">
        <v>78.5</v>
      </c>
      <c r="I72" t="s">
        <v>478</v>
      </c>
      <c r="J72">
        <v>60840.142230162601</v>
      </c>
      <c r="K72">
        <v>94084232.91302827</v>
      </c>
      <c r="L72">
        <v>6.4665609046739422E-4</v>
      </c>
      <c r="M72">
        <v>2.1788128296672284</v>
      </c>
      <c r="N72">
        <v>-204931093.59807554</v>
      </c>
      <c r="O72">
        <v>205052773.88253587</v>
      </c>
      <c r="P72">
        <v>0.99949466894819683</v>
      </c>
      <c r="Q72" s="12" t="s">
        <v>487</v>
      </c>
      <c r="R72">
        <v>154641.70441466244</v>
      </c>
      <c r="S72">
        <v>1</v>
      </c>
      <c r="T72" s="12" t="s">
        <v>487</v>
      </c>
    </row>
    <row r="73" spans="1:20" x14ac:dyDescent="0.5">
      <c r="A73">
        <v>786.30499267578125</v>
      </c>
      <c r="B73">
        <v>1195</v>
      </c>
      <c r="F73">
        <v>118</v>
      </c>
      <c r="I73" t="s">
        <v>514</v>
      </c>
      <c r="J73">
        <v>13.753941147222903</v>
      </c>
      <c r="K73">
        <v>111.11840782095</v>
      </c>
      <c r="L73">
        <v>0.1237773418188752</v>
      </c>
      <c r="M73">
        <v>2.1788128296672284</v>
      </c>
      <c r="N73">
        <v>-228.35227142525824</v>
      </c>
      <c r="O73">
        <v>255.86015371970404</v>
      </c>
      <c r="P73">
        <v>0.90354067618312461</v>
      </c>
      <c r="Q73" s="12" t="s">
        <v>487</v>
      </c>
      <c r="R73">
        <v>807.90230692085106</v>
      </c>
      <c r="S73">
        <v>0.99999999998305689</v>
      </c>
      <c r="T73" s="12" t="s">
        <v>487</v>
      </c>
    </row>
    <row r="74" spans="1:20" x14ac:dyDescent="0.5">
      <c r="A74">
        <v>786.3170166015625</v>
      </c>
      <c r="B74">
        <v>3055</v>
      </c>
      <c r="F74">
        <v>117.80000305175781</v>
      </c>
      <c r="I74" t="s">
        <v>515</v>
      </c>
      <c r="J74">
        <v>0.88094916734181894</v>
      </c>
      <c r="K74">
        <v>7.4029891060243491</v>
      </c>
      <c r="L74">
        <v>0.11899911707622624</v>
      </c>
      <c r="M74">
        <v>2.1788128296672284</v>
      </c>
      <c r="N74">
        <v>-15.248778474750759</v>
      </c>
      <c r="O74">
        <v>17.010676809434397</v>
      </c>
      <c r="P74">
        <v>0.90724496277284306</v>
      </c>
      <c r="Q74" s="12" t="s">
        <v>487</v>
      </c>
      <c r="R74">
        <v>840.34236939710956</v>
      </c>
      <c r="S74">
        <v>0.99999999998810196</v>
      </c>
      <c r="T74" s="12" t="s">
        <v>487</v>
      </c>
    </row>
    <row r="75" spans="1:20" x14ac:dyDescent="0.5">
      <c r="A75">
        <v>786.33001708984375</v>
      </c>
      <c r="B75">
        <v>5807</v>
      </c>
      <c r="F75">
        <f>AVERAGE(B$794:B$804)</f>
        <v>82.745455655184657</v>
      </c>
      <c r="I75" t="s">
        <v>516</v>
      </c>
      <c r="J75">
        <v>235424.29091351692</v>
      </c>
      <c r="K75">
        <v>93731419.583478838</v>
      </c>
      <c r="L75">
        <v>2.5116902310846146E-3</v>
      </c>
      <c r="M75">
        <v>2.1788128296672284</v>
      </c>
      <c r="N75">
        <v>-203987795.24049228</v>
      </c>
      <c r="O75">
        <v>204458643.82231933</v>
      </c>
      <c r="P75">
        <v>0.99803723534797506</v>
      </c>
      <c r="Q75" s="12" t="s">
        <v>487</v>
      </c>
      <c r="R75">
        <v>39813.826865432107</v>
      </c>
      <c r="S75">
        <v>1</v>
      </c>
      <c r="T75" s="12" t="s">
        <v>487</v>
      </c>
    </row>
    <row r="76" spans="1:20" x14ac:dyDescent="0.5">
      <c r="A76">
        <v>786.34197998046875</v>
      </c>
      <c r="B76">
        <v>7496</v>
      </c>
    </row>
    <row r="77" spans="1:20" x14ac:dyDescent="0.5">
      <c r="A77">
        <v>786.35400390625</v>
      </c>
      <c r="B77">
        <v>6638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4073</v>
      </c>
      <c r="I78">
        <f>MIN(I32:I34)</f>
        <v>6.4665609046739422E-4</v>
      </c>
      <c r="J78">
        <f>I30</f>
        <v>2.572763940174621</v>
      </c>
      <c r="K78">
        <f>I28</f>
        <v>0.48494054213697585</v>
      </c>
    </row>
    <row r="79" spans="1:20" x14ac:dyDescent="0.5">
      <c r="A79">
        <v>786.3790283203125</v>
      </c>
      <c r="B79">
        <v>1849</v>
      </c>
      <c r="I79">
        <f>8</f>
        <v>8</v>
      </c>
      <c r="J79">
        <f>J80*2</f>
        <v>0.52984120128681222</v>
      </c>
      <c r="K79">
        <v>2</v>
      </c>
    </row>
    <row r="80" spans="1:20" x14ac:dyDescent="0.5">
      <c r="A80">
        <v>786.3909912109375</v>
      </c>
      <c r="B80">
        <v>784.79998779296875</v>
      </c>
      <c r="I80">
        <f>4</f>
        <v>4</v>
      </c>
      <c r="J80">
        <f>I31</f>
        <v>0.26492060064340611</v>
      </c>
      <c r="K80">
        <v>1.5</v>
      </c>
    </row>
    <row r="81" spans="1:11" x14ac:dyDescent="0.5">
      <c r="A81">
        <v>786.40301513671875</v>
      </c>
      <c r="B81">
        <v>388.20001220703125</v>
      </c>
      <c r="I81">
        <f>2</f>
        <v>2</v>
      </c>
      <c r="J81">
        <f>J80/2</f>
        <v>0.13246030032170306</v>
      </c>
      <c r="K81">
        <v>1</v>
      </c>
    </row>
    <row r="82" spans="1:11" x14ac:dyDescent="0.5">
      <c r="A82">
        <v>786.41497802734375</v>
      </c>
      <c r="B82">
        <v>164.80000305175781</v>
      </c>
    </row>
    <row r="83" spans="1:11" x14ac:dyDescent="0.5">
      <c r="A83">
        <v>786.427978515625</v>
      </c>
      <c r="B83">
        <v>66.5</v>
      </c>
    </row>
    <row r="84" spans="1:11" x14ac:dyDescent="0.5">
      <c r="A84">
        <v>786.44000244140625</v>
      </c>
      <c r="B84">
        <v>73.75</v>
      </c>
    </row>
    <row r="85" spans="1:11" x14ac:dyDescent="0.5">
      <c r="A85">
        <v>786.4520263671875</v>
      </c>
      <c r="B85">
        <v>48.25</v>
      </c>
    </row>
    <row r="86" spans="1:11" x14ac:dyDescent="0.5">
      <c r="A86">
        <v>786.4639892578125</v>
      </c>
      <c r="B86">
        <v>20</v>
      </c>
    </row>
    <row r="87" spans="1:11" x14ac:dyDescent="0.5">
      <c r="A87">
        <v>786.47698974609375</v>
      </c>
      <c r="B87">
        <v>41.25</v>
      </c>
    </row>
    <row r="88" spans="1:11" x14ac:dyDescent="0.5">
      <c r="A88">
        <v>786.489013671875</v>
      </c>
      <c r="B88">
        <v>88.5</v>
      </c>
    </row>
    <row r="89" spans="1:11" x14ac:dyDescent="0.5">
      <c r="A89">
        <v>786.5009765625</v>
      </c>
      <c r="B89">
        <v>100</v>
      </c>
      <c r="I89">
        <v>5631963940.7057915</v>
      </c>
    </row>
    <row r="90" spans="1:11" x14ac:dyDescent="0.5">
      <c r="A90">
        <v>786.51300048828125</v>
      </c>
      <c r="B90">
        <v>65</v>
      </c>
      <c r="H90" t="s">
        <v>500</v>
      </c>
      <c r="I90">
        <f>((MIN(I24:I25)-I26)/(I98-I97))/((I26/(I96-I98)))</f>
        <v>244.95283329569753</v>
      </c>
    </row>
    <row r="91" spans="1:11" x14ac:dyDescent="0.5">
      <c r="A91">
        <v>786.5260009765625</v>
      </c>
      <c r="B91">
        <v>57.25</v>
      </c>
      <c r="H91" t="s">
        <v>501</v>
      </c>
      <c r="I91">
        <f>_xlfn.F.DIST(I90,I96-I97,I96-I98,FALSE)</f>
        <v>4.7500444678630864E-15</v>
      </c>
    </row>
    <row r="92" spans="1:11" x14ac:dyDescent="0.5">
      <c r="A92">
        <v>786.53802490234375</v>
      </c>
      <c r="B92">
        <v>63.75</v>
      </c>
      <c r="I92">
        <f>ROUND(I91,3-(1+INT(LOG10(I91))))</f>
        <v>4.7500000000000003E-15</v>
      </c>
    </row>
    <row r="93" spans="1:11" x14ac:dyDescent="0.5">
      <c r="A93">
        <v>786.54998779296875</v>
      </c>
      <c r="B93">
        <v>44.5</v>
      </c>
      <c r="H93" t="s">
        <v>518</v>
      </c>
      <c r="I93">
        <f>((I26-I6)/(I99-I98))/((I6/(I96-I99)))</f>
        <v>8.5758798005820704</v>
      </c>
    </row>
    <row r="94" spans="1:11" x14ac:dyDescent="0.5">
      <c r="A94">
        <v>786.56201171875</v>
      </c>
      <c r="B94">
        <v>32.75</v>
      </c>
      <c r="H94" t="s">
        <v>519</v>
      </c>
      <c r="I94">
        <f>_xlfn.F.DIST(I93,I96-I98,I96-I99,FALSE)</f>
        <v>4.3420028814047945E-4</v>
      </c>
    </row>
    <row r="95" spans="1:11" x14ac:dyDescent="0.5">
      <c r="A95">
        <v>786.57501220703125</v>
      </c>
      <c r="B95">
        <v>26.25</v>
      </c>
      <c r="I95">
        <f>ROUND(I94,3-(1+INT(LOG10(I94))))</f>
        <v>4.3399999999999998E-4</v>
      </c>
    </row>
    <row r="96" spans="1:11" x14ac:dyDescent="0.5">
      <c r="A96">
        <v>786.58697509765625</v>
      </c>
      <c r="B96">
        <v>17.25</v>
      </c>
      <c r="H96" t="s">
        <v>499</v>
      </c>
      <c r="I96">
        <v>19</v>
      </c>
    </row>
    <row r="97" spans="1:19" x14ac:dyDescent="0.5">
      <c r="A97">
        <v>786.5989990234375</v>
      </c>
      <c r="B97">
        <v>19</v>
      </c>
      <c r="H97" t="s">
        <v>23</v>
      </c>
      <c r="I97">
        <v>3</v>
      </c>
      <c r="J97" t="s">
        <v>464</v>
      </c>
      <c r="K97">
        <f>AVERAGE(K101:K120)</f>
        <v>3.4767547800245486</v>
      </c>
      <c r="L97">
        <f t="shared" ref="L97:P97" si="12">AVERAGE(L101:L120)</f>
        <v>79154.499319549883</v>
      </c>
      <c r="M97">
        <f t="shared" si="12"/>
        <v>8.7532799576079885</v>
      </c>
      <c r="N97">
        <f t="shared" si="12"/>
        <v>80691.808411656384</v>
      </c>
      <c r="O97">
        <f t="shared" si="12"/>
        <v>12.276008595227305</v>
      </c>
      <c r="P97">
        <f t="shared" si="12"/>
        <v>220486.28947718107</v>
      </c>
    </row>
    <row r="98" spans="1:19" x14ac:dyDescent="0.5">
      <c r="A98">
        <v>786.61102294921875</v>
      </c>
      <c r="B98">
        <v>34.75</v>
      </c>
      <c r="H98" t="s">
        <v>24</v>
      </c>
      <c r="I98">
        <v>6</v>
      </c>
      <c r="J98" t="s">
        <v>465</v>
      </c>
      <c r="K98">
        <f>K99/AVERAGE(K101:K120)</f>
        <v>2.4480173835360101E-2</v>
      </c>
      <c r="L98">
        <f t="shared" ref="L98:P98" si="13">L99/AVERAGE(L101:L120)</f>
        <v>0.15583495289490623</v>
      </c>
      <c r="M98">
        <f t="shared" si="13"/>
        <v>0.35358732264942233</v>
      </c>
      <c r="N98">
        <f t="shared" si="13"/>
        <v>0.986134352923143</v>
      </c>
      <c r="O98">
        <f t="shared" si="13"/>
        <v>2.8362074217658958E-2</v>
      </c>
      <c r="P98">
        <f t="shared" si="13"/>
        <v>0.40342344963331267</v>
      </c>
    </row>
    <row r="99" spans="1:19" x14ac:dyDescent="0.5">
      <c r="A99">
        <v>786.62298583984375</v>
      </c>
      <c r="B99">
        <v>51</v>
      </c>
      <c r="H99" t="s">
        <v>1</v>
      </c>
      <c r="I99">
        <v>9</v>
      </c>
      <c r="J99" t="s">
        <v>456</v>
      </c>
      <c r="K99">
        <f>STDEV(K101:K120)</f>
        <v>8.5111561397920116E-2</v>
      </c>
      <c r="L99">
        <f t="shared" ref="L99:P99" si="14">STDEV(L101:L120)</f>
        <v>12335.037672881943</v>
      </c>
      <c r="M99">
        <f t="shared" si="14"/>
        <v>3.0950488246114576</v>
      </c>
      <c r="N99">
        <f t="shared" si="14"/>
        <v>79572.964274226993</v>
      </c>
      <c r="O99">
        <f t="shared" si="14"/>
        <v>0.34817306687445609</v>
      </c>
      <c r="P99">
        <f t="shared" si="14"/>
        <v>88949.339497733556</v>
      </c>
    </row>
    <row r="100" spans="1:19" x14ac:dyDescent="0.5">
      <c r="A100">
        <v>786.635986328125</v>
      </c>
      <c r="B100">
        <v>69.5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104</v>
      </c>
      <c r="J101">
        <v>1</v>
      </c>
      <c r="K101">
        <v>3.2892576127087496</v>
      </c>
      <c r="L101">
        <v>75190.516632281098</v>
      </c>
      <c r="M101">
        <v>7.2573540684300024</v>
      </c>
      <c r="N101">
        <v>6468.5649282060676</v>
      </c>
      <c r="O101">
        <v>11.943655135411834</v>
      </c>
      <c r="P101">
        <v>300109.56269076921</v>
      </c>
      <c r="Q101">
        <f>L101/SUM(P101,N101,L101)</f>
        <v>0.19695309650101955</v>
      </c>
      <c r="R101">
        <f>N101/SUM(P101,N101,L101)</f>
        <v>1.6943677867763442E-2</v>
      </c>
      <c r="S101">
        <f>P101/SUM(P101,N101,L101)</f>
        <v>0.78610322563121704</v>
      </c>
    </row>
    <row r="102" spans="1:19" x14ac:dyDescent="0.5">
      <c r="A102">
        <v>786.65997314453125</v>
      </c>
      <c r="B102">
        <v>119.80000305175781</v>
      </c>
      <c r="J102">
        <v>2</v>
      </c>
      <c r="K102">
        <v>3.5603900406109119</v>
      </c>
      <c r="L102">
        <v>83451.208069856104</v>
      </c>
      <c r="M102">
        <v>11.045586808557221</v>
      </c>
      <c r="N102">
        <v>83114.755606991428</v>
      </c>
      <c r="O102">
        <v>12.36620866383778</v>
      </c>
      <c r="P102">
        <v>205164.68928860591</v>
      </c>
      <c r="Q102">
        <f t="shared" ref="Q102:Q110" si="15">L102/SUM(P102,N102,L102)</f>
        <v>0.22449374945038925</v>
      </c>
      <c r="R102">
        <f t="shared" ref="R102:R110" si="16">N102/SUM(P102,N102,L102)</f>
        <v>0.22358865200905464</v>
      </c>
      <c r="S102">
        <f t="shared" ref="S102:S110" si="17">P102/SUM(P102,N102,L102)</f>
        <v>0.55191759854055611</v>
      </c>
    </row>
    <row r="103" spans="1:19" x14ac:dyDescent="0.5">
      <c r="A103">
        <v>786.6719970703125</v>
      </c>
      <c r="B103">
        <v>102.5</v>
      </c>
      <c r="J103">
        <v>3</v>
      </c>
      <c r="K103">
        <v>3.5780346937545726</v>
      </c>
      <c r="L103">
        <v>81637.135080524298</v>
      </c>
      <c r="M103">
        <v>11.400215440296154</v>
      </c>
      <c r="N103">
        <v>160444.10606584061</v>
      </c>
      <c r="O103">
        <v>12.580243263880233</v>
      </c>
      <c r="P103">
        <v>138335.25521497568</v>
      </c>
      <c r="Q103">
        <f t="shared" si="15"/>
        <v>0.21459935586752485</v>
      </c>
      <c r="R103">
        <f t="shared" si="16"/>
        <v>0.42175906565692656</v>
      </c>
      <c r="S103">
        <f t="shared" si="17"/>
        <v>0.36364157847554862</v>
      </c>
    </row>
    <row r="104" spans="1:19" x14ac:dyDescent="0.5">
      <c r="A104">
        <v>786.68499755859375</v>
      </c>
      <c r="B104">
        <v>80</v>
      </c>
      <c r="J104">
        <v>4</v>
      </c>
      <c r="K104">
        <v>3.5136246650578182</v>
      </c>
      <c r="L104">
        <v>84046.066232392855</v>
      </c>
      <c r="M104">
        <v>5.2639382423600827</v>
      </c>
      <c r="N104">
        <v>5.1765291420524902</v>
      </c>
      <c r="O104">
        <v>11.914016827934601</v>
      </c>
      <c r="P104">
        <v>320638.19715768431</v>
      </c>
      <c r="Q104">
        <f t="shared" si="15"/>
        <v>0.20768040364277712</v>
      </c>
      <c r="R104">
        <f t="shared" si="16"/>
        <v>1.2791362045636245E-5</v>
      </c>
      <c r="S104">
        <f t="shared" si="17"/>
        <v>0.79230680499517714</v>
      </c>
    </row>
    <row r="105" spans="1:19" x14ac:dyDescent="0.5">
      <c r="A105">
        <v>786.697021484375</v>
      </c>
      <c r="B105">
        <v>67.75</v>
      </c>
      <c r="J105">
        <v>5</v>
      </c>
      <c r="K105">
        <v>3.4429402264703688</v>
      </c>
      <c r="L105">
        <v>82283.75931899951</v>
      </c>
      <c r="M105">
        <v>10.459413462616501</v>
      </c>
      <c r="N105">
        <v>74955.971039496013</v>
      </c>
      <c r="O105">
        <v>12.492854968116651</v>
      </c>
      <c r="P105">
        <v>214612.3198799782</v>
      </c>
      <c r="Q105">
        <f t="shared" si="15"/>
        <v>0.22128090800152866</v>
      </c>
      <c r="R105">
        <f t="shared" si="16"/>
        <v>0.2015747149744791</v>
      </c>
      <c r="S105">
        <f t="shared" si="17"/>
        <v>0.57714437702399235</v>
      </c>
    </row>
    <row r="106" spans="1:19" x14ac:dyDescent="0.5">
      <c r="A106">
        <v>786.708984375</v>
      </c>
      <c r="B106">
        <v>84</v>
      </c>
      <c r="J106">
        <v>6</v>
      </c>
      <c r="K106">
        <v>3.5312393006910745</v>
      </c>
      <c r="L106">
        <v>89119.052251180197</v>
      </c>
      <c r="M106">
        <v>11.147396330928959</v>
      </c>
      <c r="N106">
        <v>163689.37843105098</v>
      </c>
      <c r="O106">
        <v>12.975144205860833</v>
      </c>
      <c r="P106">
        <v>121683.06051312767</v>
      </c>
      <c r="Q106">
        <f t="shared" si="15"/>
        <v>0.23797350366150236</v>
      </c>
      <c r="R106">
        <f t="shared" si="16"/>
        <v>0.43709772392574892</v>
      </c>
      <c r="S106">
        <f t="shared" si="17"/>
        <v>0.32492877241274881</v>
      </c>
    </row>
    <row r="107" spans="1:19" x14ac:dyDescent="0.5">
      <c r="A107">
        <v>786.72100830078125</v>
      </c>
      <c r="B107">
        <v>120.80000305175781</v>
      </c>
      <c r="J107">
        <v>7</v>
      </c>
      <c r="K107">
        <v>3.4192941330363915</v>
      </c>
      <c r="L107">
        <v>84914.500797190834</v>
      </c>
      <c r="M107">
        <v>10.333174792490407</v>
      </c>
      <c r="N107">
        <v>57228.625750714629</v>
      </c>
      <c r="O107">
        <v>12.382302269331797</v>
      </c>
      <c r="P107">
        <v>239886.44338277151</v>
      </c>
      <c r="Q107">
        <f t="shared" si="15"/>
        <v>0.22227206342325651</v>
      </c>
      <c r="R107">
        <f t="shared" si="16"/>
        <v>0.14980156054699989</v>
      </c>
      <c r="S107">
        <f t="shared" si="17"/>
        <v>0.62792637602974366</v>
      </c>
    </row>
    <row r="108" spans="1:19" x14ac:dyDescent="0.5">
      <c r="A108">
        <v>786.7340087890625</v>
      </c>
      <c r="B108">
        <v>119.5</v>
      </c>
      <c r="J108">
        <v>8</v>
      </c>
      <c r="K108">
        <v>3.4284486657280753</v>
      </c>
      <c r="L108">
        <v>45436.934448523643</v>
      </c>
      <c r="M108">
        <v>3.504766020017827</v>
      </c>
      <c r="N108">
        <v>31222.789972203205</v>
      </c>
      <c r="O108">
        <v>11.965876280294003</v>
      </c>
      <c r="P108">
        <v>308014.14470546518</v>
      </c>
      <c r="Q108">
        <f t="shared" si="15"/>
        <v>0.11811806856477192</v>
      </c>
      <c r="R108">
        <f t="shared" si="16"/>
        <v>8.1166911709203177E-2</v>
      </c>
      <c r="S108">
        <f t="shared" si="17"/>
        <v>0.80071501972602499</v>
      </c>
    </row>
    <row r="109" spans="1:19" x14ac:dyDescent="0.5">
      <c r="A109">
        <v>786.7459716796875</v>
      </c>
      <c r="B109">
        <v>148</v>
      </c>
      <c r="J109">
        <v>9</v>
      </c>
      <c r="K109">
        <v>3.4881810138130209</v>
      </c>
      <c r="L109">
        <v>83160.804899282972</v>
      </c>
      <c r="M109">
        <v>11.783807023057738</v>
      </c>
      <c r="N109">
        <v>229659.67872674574</v>
      </c>
      <c r="O109">
        <v>12.171300750166216</v>
      </c>
      <c r="P109">
        <v>63219.735794352593</v>
      </c>
      <c r="Q109">
        <f t="shared" si="15"/>
        <v>0.22114869794370637</v>
      </c>
      <c r="R109">
        <f t="shared" si="16"/>
        <v>0.6107316900323515</v>
      </c>
      <c r="S109">
        <f t="shared" si="17"/>
        <v>0.16811961202394218</v>
      </c>
    </row>
    <row r="110" spans="1:19" x14ac:dyDescent="0.5">
      <c r="A110">
        <v>786.75799560546875</v>
      </c>
      <c r="B110">
        <v>255.30000305175781</v>
      </c>
      <c r="J110">
        <v>10</v>
      </c>
      <c r="K110">
        <v>3.516137448374498</v>
      </c>
      <c r="L110">
        <v>82305.015465267366</v>
      </c>
      <c r="M110">
        <v>5.3371473873249906</v>
      </c>
      <c r="N110">
        <v>129.03706617319932</v>
      </c>
      <c r="O110">
        <v>11.96848358743909</v>
      </c>
      <c r="P110">
        <v>293199.48614408035</v>
      </c>
      <c r="Q110">
        <f t="shared" si="15"/>
        <v>0.21910986903745019</v>
      </c>
      <c r="R110">
        <f t="shared" si="16"/>
        <v>3.4351849046329136E-4</v>
      </c>
      <c r="S110">
        <f t="shared" si="17"/>
        <v>0.78054661247208657</v>
      </c>
    </row>
    <row r="111" spans="1:19" x14ac:dyDescent="0.5">
      <c r="A111">
        <v>786.77001953125</v>
      </c>
      <c r="B111">
        <v>323.70001220703125</v>
      </c>
      <c r="J111">
        <v>11</v>
      </c>
    </row>
    <row r="112" spans="1:19" x14ac:dyDescent="0.5">
      <c r="A112">
        <v>786.78302001953125</v>
      </c>
      <c r="B112">
        <v>392.20001220703125</v>
      </c>
      <c r="J112">
        <v>12</v>
      </c>
    </row>
    <row r="113" spans="1:10" x14ac:dyDescent="0.5">
      <c r="A113">
        <v>786.79498291015625</v>
      </c>
      <c r="B113">
        <v>867</v>
      </c>
      <c r="J113">
        <v>13</v>
      </c>
    </row>
    <row r="114" spans="1:10" x14ac:dyDescent="0.5">
      <c r="A114">
        <v>786.8070068359375</v>
      </c>
      <c r="B114">
        <v>2407</v>
      </c>
      <c r="J114">
        <v>14</v>
      </c>
    </row>
    <row r="115" spans="1:10" x14ac:dyDescent="0.5">
      <c r="A115">
        <v>786.8189697265625</v>
      </c>
      <c r="B115">
        <v>6117</v>
      </c>
      <c r="J115">
        <v>15</v>
      </c>
    </row>
    <row r="116" spans="1:10" x14ac:dyDescent="0.5">
      <c r="A116">
        <v>786.83197021484375</v>
      </c>
      <c r="B116">
        <v>13170</v>
      </c>
      <c r="J116">
        <v>16</v>
      </c>
    </row>
    <row r="117" spans="1:10" x14ac:dyDescent="0.5">
      <c r="A117">
        <v>786.843994140625</v>
      </c>
      <c r="B117">
        <v>19300</v>
      </c>
      <c r="J117">
        <v>17</v>
      </c>
    </row>
    <row r="118" spans="1:10" x14ac:dyDescent="0.5">
      <c r="A118">
        <v>786.85601806640625</v>
      </c>
      <c r="B118">
        <v>17550</v>
      </c>
      <c r="J118">
        <v>18</v>
      </c>
    </row>
    <row r="119" spans="1:10" x14ac:dyDescent="0.5">
      <c r="A119">
        <v>786.86798095703125</v>
      </c>
      <c r="B119">
        <v>9890</v>
      </c>
      <c r="J119">
        <v>19</v>
      </c>
    </row>
    <row r="120" spans="1:10" x14ac:dyDescent="0.5">
      <c r="A120">
        <v>786.8809814453125</v>
      </c>
      <c r="B120">
        <v>3454</v>
      </c>
      <c r="J120">
        <v>20</v>
      </c>
    </row>
    <row r="121" spans="1:10" x14ac:dyDescent="0.5">
      <c r="A121">
        <v>786.89300537109375</v>
      </c>
      <c r="B121">
        <v>894.5</v>
      </c>
    </row>
    <row r="122" spans="1:10" x14ac:dyDescent="0.5">
      <c r="A122">
        <v>786.905029296875</v>
      </c>
      <c r="B122">
        <v>392</v>
      </c>
    </row>
    <row r="123" spans="1:10" x14ac:dyDescent="0.5">
      <c r="A123">
        <v>786.9169921875</v>
      </c>
      <c r="B123">
        <v>203.80000305175781</v>
      </c>
    </row>
    <row r="124" spans="1:10" x14ac:dyDescent="0.5">
      <c r="A124">
        <v>786.92999267578125</v>
      </c>
      <c r="B124">
        <v>152.80000305175781</v>
      </c>
    </row>
    <row r="125" spans="1:10" x14ac:dyDescent="0.5">
      <c r="A125">
        <v>786.9420166015625</v>
      </c>
      <c r="B125">
        <v>154.30000305175781</v>
      </c>
    </row>
    <row r="126" spans="1:10" x14ac:dyDescent="0.5">
      <c r="A126">
        <v>786.9539794921875</v>
      </c>
      <c r="B126">
        <v>116.80000305175781</v>
      </c>
    </row>
    <row r="127" spans="1:10" x14ac:dyDescent="0.5">
      <c r="A127">
        <v>786.96600341796875</v>
      </c>
      <c r="B127">
        <v>103.5</v>
      </c>
    </row>
    <row r="128" spans="1:10" x14ac:dyDescent="0.5">
      <c r="A128">
        <v>786.97900390625</v>
      </c>
      <c r="B128">
        <v>96.75</v>
      </c>
    </row>
    <row r="129" spans="1:2" x14ac:dyDescent="0.5">
      <c r="A129">
        <v>786.99102783203125</v>
      </c>
      <c r="B129">
        <v>67</v>
      </c>
    </row>
    <row r="130" spans="1:2" x14ac:dyDescent="0.5">
      <c r="A130">
        <v>787.00299072265625</v>
      </c>
      <c r="B130">
        <v>53.5</v>
      </c>
    </row>
    <row r="131" spans="1:2" x14ac:dyDescent="0.5">
      <c r="A131">
        <v>787.0150146484375</v>
      </c>
      <c r="B131">
        <v>53.5</v>
      </c>
    </row>
    <row r="132" spans="1:2" x14ac:dyDescent="0.5">
      <c r="A132">
        <v>787.02801513671875</v>
      </c>
      <c r="B132">
        <v>53.5</v>
      </c>
    </row>
    <row r="133" spans="1:2" x14ac:dyDescent="0.5">
      <c r="A133">
        <v>787.03997802734375</v>
      </c>
      <c r="B133">
        <v>72.25</v>
      </c>
    </row>
    <row r="134" spans="1:2" x14ac:dyDescent="0.5">
      <c r="A134">
        <v>787.052001953125</v>
      </c>
      <c r="B134">
        <v>91.25</v>
      </c>
    </row>
    <row r="135" spans="1:2" x14ac:dyDescent="0.5">
      <c r="A135">
        <v>787.06402587890625</v>
      </c>
      <c r="B135">
        <v>65.25</v>
      </c>
    </row>
    <row r="136" spans="1:2" x14ac:dyDescent="0.5">
      <c r="A136">
        <v>787.0770263671875</v>
      </c>
      <c r="B136">
        <v>30.75</v>
      </c>
    </row>
    <row r="137" spans="1:2" x14ac:dyDescent="0.5">
      <c r="A137">
        <v>787.0889892578125</v>
      </c>
      <c r="B137">
        <v>48.25</v>
      </c>
    </row>
    <row r="138" spans="1:2" x14ac:dyDescent="0.5">
      <c r="A138">
        <v>787.10101318359375</v>
      </c>
      <c r="B138">
        <v>76.25</v>
      </c>
    </row>
    <row r="139" spans="1:2" x14ac:dyDescent="0.5">
      <c r="A139">
        <v>787.11297607421875</v>
      </c>
      <c r="B139">
        <v>55</v>
      </c>
    </row>
    <row r="140" spans="1:2" x14ac:dyDescent="0.5">
      <c r="A140">
        <v>787.1259765625</v>
      </c>
      <c r="B140">
        <v>25.75</v>
      </c>
    </row>
    <row r="141" spans="1:2" x14ac:dyDescent="0.5">
      <c r="A141">
        <v>787.13800048828125</v>
      </c>
      <c r="B141">
        <v>31.5</v>
      </c>
    </row>
    <row r="142" spans="1:2" x14ac:dyDescent="0.5">
      <c r="A142">
        <v>787.1500244140625</v>
      </c>
      <c r="B142">
        <v>58</v>
      </c>
    </row>
    <row r="143" spans="1:2" x14ac:dyDescent="0.5">
      <c r="A143">
        <v>787.1619873046875</v>
      </c>
      <c r="B143">
        <v>123</v>
      </c>
    </row>
    <row r="144" spans="1:2" x14ac:dyDescent="0.5">
      <c r="A144">
        <v>787.17498779296875</v>
      </c>
      <c r="B144">
        <v>166.80000305175781</v>
      </c>
    </row>
    <row r="145" spans="1:2" x14ac:dyDescent="0.5">
      <c r="A145">
        <v>787.18701171875</v>
      </c>
      <c r="B145">
        <v>146</v>
      </c>
    </row>
    <row r="146" spans="1:2" x14ac:dyDescent="0.5">
      <c r="A146">
        <v>787.198974609375</v>
      </c>
      <c r="B146">
        <v>149.19999694824219</v>
      </c>
    </row>
    <row r="147" spans="1:2" x14ac:dyDescent="0.5">
      <c r="A147">
        <v>787.21099853515625</v>
      </c>
      <c r="B147">
        <v>157.5</v>
      </c>
    </row>
    <row r="148" spans="1:2" x14ac:dyDescent="0.5">
      <c r="A148">
        <v>787.2239990234375</v>
      </c>
      <c r="B148">
        <v>134.69999694824219</v>
      </c>
    </row>
    <row r="149" spans="1:2" x14ac:dyDescent="0.5">
      <c r="A149">
        <v>787.23602294921875</v>
      </c>
      <c r="B149">
        <v>150.19999694824219</v>
      </c>
    </row>
    <row r="150" spans="1:2" x14ac:dyDescent="0.5">
      <c r="A150">
        <v>787.24798583984375</v>
      </c>
      <c r="B150">
        <v>201</v>
      </c>
    </row>
    <row r="151" spans="1:2" x14ac:dyDescent="0.5">
      <c r="A151">
        <v>787.260009765625</v>
      </c>
      <c r="B151">
        <v>178.30000305175781</v>
      </c>
    </row>
    <row r="152" spans="1:2" x14ac:dyDescent="0.5">
      <c r="A152">
        <v>787.27301025390625</v>
      </c>
      <c r="B152">
        <v>141.80000305175781</v>
      </c>
    </row>
    <row r="153" spans="1:2" x14ac:dyDescent="0.5">
      <c r="A153">
        <v>787.28497314453125</v>
      </c>
      <c r="B153">
        <v>279.70001220703125</v>
      </c>
    </row>
    <row r="154" spans="1:2" x14ac:dyDescent="0.5">
      <c r="A154">
        <v>787.2969970703125</v>
      </c>
      <c r="B154">
        <v>816</v>
      </c>
    </row>
    <row r="155" spans="1:2" x14ac:dyDescent="0.5">
      <c r="A155">
        <v>787.30902099609375</v>
      </c>
      <c r="B155">
        <v>2696</v>
      </c>
    </row>
    <row r="156" spans="1:2" x14ac:dyDescent="0.5">
      <c r="A156">
        <v>787.322021484375</v>
      </c>
      <c r="B156">
        <v>9232</v>
      </c>
    </row>
    <row r="157" spans="1:2" x14ac:dyDescent="0.5">
      <c r="A157">
        <v>787.333984375</v>
      </c>
      <c r="B157">
        <v>23190</v>
      </c>
    </row>
    <row r="158" spans="1:2" x14ac:dyDescent="0.5">
      <c r="A158">
        <v>787.34600830078125</v>
      </c>
      <c r="B158">
        <v>34740</v>
      </c>
    </row>
    <row r="159" spans="1:2" x14ac:dyDescent="0.5">
      <c r="A159">
        <v>787.35797119140625</v>
      </c>
      <c r="B159">
        <v>30390</v>
      </c>
    </row>
    <row r="160" spans="1:2" x14ac:dyDescent="0.5">
      <c r="A160">
        <v>787.3709716796875</v>
      </c>
      <c r="B160">
        <v>16180</v>
      </c>
    </row>
    <row r="161" spans="1:2" x14ac:dyDescent="0.5">
      <c r="A161">
        <v>787.38299560546875</v>
      </c>
      <c r="B161">
        <v>5717</v>
      </c>
    </row>
    <row r="162" spans="1:2" x14ac:dyDescent="0.5">
      <c r="A162">
        <v>787.39501953125</v>
      </c>
      <c r="B162">
        <v>1657</v>
      </c>
    </row>
    <row r="163" spans="1:2" x14ac:dyDescent="0.5">
      <c r="A163">
        <v>787.406982421875</v>
      </c>
      <c r="B163">
        <v>671.79998779296875</v>
      </c>
    </row>
    <row r="164" spans="1:2" x14ac:dyDescent="0.5">
      <c r="A164">
        <v>787.41998291015625</v>
      </c>
      <c r="B164">
        <v>401.79998779296875</v>
      </c>
    </row>
    <row r="165" spans="1:2" x14ac:dyDescent="0.5">
      <c r="A165">
        <v>787.4320068359375</v>
      </c>
      <c r="B165">
        <v>267</v>
      </c>
    </row>
    <row r="166" spans="1:2" x14ac:dyDescent="0.5">
      <c r="A166">
        <v>787.4439697265625</v>
      </c>
      <c r="B166">
        <v>189.30000305175781</v>
      </c>
    </row>
    <row r="167" spans="1:2" x14ac:dyDescent="0.5">
      <c r="A167">
        <v>787.45599365234375</v>
      </c>
      <c r="B167">
        <v>116.5</v>
      </c>
    </row>
    <row r="168" spans="1:2" x14ac:dyDescent="0.5">
      <c r="A168">
        <v>787.468994140625</v>
      </c>
      <c r="B168">
        <v>90</v>
      </c>
    </row>
    <row r="169" spans="1:2" x14ac:dyDescent="0.5">
      <c r="A169">
        <v>787.48101806640625</v>
      </c>
      <c r="B169">
        <v>98.5</v>
      </c>
    </row>
    <row r="170" spans="1:2" x14ac:dyDescent="0.5">
      <c r="A170">
        <v>787.49298095703125</v>
      </c>
      <c r="B170">
        <v>81.5</v>
      </c>
    </row>
    <row r="171" spans="1:2" x14ac:dyDescent="0.5">
      <c r="A171">
        <v>787.5050048828125</v>
      </c>
      <c r="B171">
        <v>99.25</v>
      </c>
    </row>
    <row r="172" spans="1:2" x14ac:dyDescent="0.5">
      <c r="A172">
        <v>787.51800537109375</v>
      </c>
      <c r="B172">
        <v>116.80000305175781</v>
      </c>
    </row>
    <row r="173" spans="1:2" x14ac:dyDescent="0.5">
      <c r="A173">
        <v>787.530029296875</v>
      </c>
      <c r="B173">
        <v>60.25</v>
      </c>
    </row>
    <row r="174" spans="1:2" x14ac:dyDescent="0.5">
      <c r="A174">
        <v>787.5419921875</v>
      </c>
      <c r="B174">
        <v>18.25</v>
      </c>
    </row>
    <row r="175" spans="1:2" x14ac:dyDescent="0.5">
      <c r="A175">
        <v>787.55401611328125</v>
      </c>
      <c r="B175">
        <v>26.75</v>
      </c>
    </row>
    <row r="176" spans="1:2" x14ac:dyDescent="0.5">
      <c r="A176">
        <v>787.5670166015625</v>
      </c>
      <c r="B176">
        <v>83.25</v>
      </c>
    </row>
    <row r="177" spans="1:2" x14ac:dyDescent="0.5">
      <c r="A177">
        <v>787.5789794921875</v>
      </c>
      <c r="B177">
        <v>171.80000305175781</v>
      </c>
    </row>
    <row r="178" spans="1:2" x14ac:dyDescent="0.5">
      <c r="A178">
        <v>787.59100341796875</v>
      </c>
      <c r="B178">
        <v>182</v>
      </c>
    </row>
    <row r="179" spans="1:2" x14ac:dyDescent="0.5">
      <c r="A179">
        <v>787.60302734375</v>
      </c>
      <c r="B179">
        <v>99.5</v>
      </c>
    </row>
    <row r="180" spans="1:2" x14ac:dyDescent="0.5">
      <c r="A180">
        <v>787.61602783203125</v>
      </c>
      <c r="B180">
        <v>49.75</v>
      </c>
    </row>
    <row r="181" spans="1:2" x14ac:dyDescent="0.5">
      <c r="A181">
        <v>787.62799072265625</v>
      </c>
      <c r="B181">
        <v>68</v>
      </c>
    </row>
    <row r="182" spans="1:2" x14ac:dyDescent="0.5">
      <c r="A182">
        <v>787.6400146484375</v>
      </c>
      <c r="B182">
        <v>90</v>
      </c>
    </row>
    <row r="183" spans="1:2" x14ac:dyDescent="0.5">
      <c r="A183">
        <v>787.6519775390625</v>
      </c>
      <c r="B183">
        <v>113</v>
      </c>
    </row>
    <row r="184" spans="1:2" x14ac:dyDescent="0.5">
      <c r="A184">
        <v>787.66497802734375</v>
      </c>
      <c r="B184">
        <v>120.5</v>
      </c>
    </row>
    <row r="185" spans="1:2" x14ac:dyDescent="0.5">
      <c r="A185">
        <v>787.677001953125</v>
      </c>
      <c r="B185">
        <v>88</v>
      </c>
    </row>
    <row r="186" spans="1:2" x14ac:dyDescent="0.5">
      <c r="A186">
        <v>787.68902587890625</v>
      </c>
      <c r="B186">
        <v>70.25</v>
      </c>
    </row>
    <row r="187" spans="1:2" x14ac:dyDescent="0.5">
      <c r="A187">
        <v>787.70098876953125</v>
      </c>
      <c r="B187">
        <v>82.5</v>
      </c>
    </row>
    <row r="188" spans="1:2" x14ac:dyDescent="0.5">
      <c r="A188">
        <v>787.7139892578125</v>
      </c>
      <c r="B188">
        <v>94</v>
      </c>
    </row>
    <row r="189" spans="1:2" x14ac:dyDescent="0.5">
      <c r="A189">
        <v>787.72601318359375</v>
      </c>
      <c r="B189">
        <v>115</v>
      </c>
    </row>
    <row r="190" spans="1:2" x14ac:dyDescent="0.5">
      <c r="A190">
        <v>787.73797607421875</v>
      </c>
      <c r="B190">
        <v>166.80000305175781</v>
      </c>
    </row>
    <row r="191" spans="1:2" x14ac:dyDescent="0.5">
      <c r="A191">
        <v>787.75</v>
      </c>
      <c r="B191">
        <v>204.69999694824219</v>
      </c>
    </row>
    <row r="192" spans="1:2" x14ac:dyDescent="0.5">
      <c r="A192">
        <v>787.76300048828125</v>
      </c>
      <c r="B192">
        <v>257.20001220703125</v>
      </c>
    </row>
    <row r="193" spans="1:2" x14ac:dyDescent="0.5">
      <c r="A193">
        <v>787.7750244140625</v>
      </c>
      <c r="B193">
        <v>428.70001220703125</v>
      </c>
    </row>
    <row r="194" spans="1:2" x14ac:dyDescent="0.5">
      <c r="A194">
        <v>787.7869873046875</v>
      </c>
      <c r="B194">
        <v>672.29998779296875</v>
      </c>
    </row>
    <row r="195" spans="1:2" x14ac:dyDescent="0.5">
      <c r="A195">
        <v>787.79901123046875</v>
      </c>
      <c r="B195">
        <v>1116</v>
      </c>
    </row>
    <row r="196" spans="1:2" x14ac:dyDescent="0.5">
      <c r="A196">
        <v>787.81201171875</v>
      </c>
      <c r="B196">
        <v>3104</v>
      </c>
    </row>
    <row r="197" spans="1:2" x14ac:dyDescent="0.5">
      <c r="A197">
        <v>787.823974609375</v>
      </c>
      <c r="B197">
        <v>10190</v>
      </c>
    </row>
    <row r="198" spans="1:2" x14ac:dyDescent="0.5">
      <c r="A198">
        <v>787.83599853515625</v>
      </c>
      <c r="B198">
        <v>26420</v>
      </c>
    </row>
    <row r="199" spans="1:2" x14ac:dyDescent="0.5">
      <c r="A199">
        <v>787.8480224609375</v>
      </c>
      <c r="B199">
        <v>42140</v>
      </c>
    </row>
    <row r="200" spans="1:2" x14ac:dyDescent="0.5">
      <c r="A200">
        <v>787.86102294921875</v>
      </c>
      <c r="B200">
        <v>38160</v>
      </c>
    </row>
    <row r="201" spans="1:2" x14ac:dyDescent="0.5">
      <c r="A201">
        <v>787.87298583984375</v>
      </c>
      <c r="B201">
        <v>19470</v>
      </c>
    </row>
    <row r="202" spans="1:2" x14ac:dyDescent="0.5">
      <c r="A202">
        <v>787.885009765625</v>
      </c>
      <c r="B202">
        <v>6078</v>
      </c>
    </row>
    <row r="203" spans="1:2" x14ac:dyDescent="0.5">
      <c r="A203">
        <v>787.89697265625</v>
      </c>
      <c r="B203">
        <v>1681</v>
      </c>
    </row>
    <row r="204" spans="1:2" x14ac:dyDescent="0.5">
      <c r="A204">
        <v>787.90997314453125</v>
      </c>
      <c r="B204">
        <v>646.79998779296875</v>
      </c>
    </row>
    <row r="205" spans="1:2" x14ac:dyDescent="0.5">
      <c r="A205">
        <v>787.9219970703125</v>
      </c>
      <c r="B205">
        <v>355.79998779296875</v>
      </c>
    </row>
    <row r="206" spans="1:2" x14ac:dyDescent="0.5">
      <c r="A206">
        <v>787.93402099609375</v>
      </c>
      <c r="B206">
        <v>203.5</v>
      </c>
    </row>
    <row r="207" spans="1:2" x14ac:dyDescent="0.5">
      <c r="A207">
        <v>787.94598388671875</v>
      </c>
      <c r="B207">
        <v>129</v>
      </c>
    </row>
    <row r="208" spans="1:2" x14ac:dyDescent="0.5">
      <c r="A208">
        <v>787.958984375</v>
      </c>
      <c r="B208">
        <v>118</v>
      </c>
    </row>
    <row r="209" spans="1:2" x14ac:dyDescent="0.5">
      <c r="A209">
        <v>787.97100830078125</v>
      </c>
      <c r="B209">
        <v>125.19999694824219</v>
      </c>
    </row>
    <row r="210" spans="1:2" x14ac:dyDescent="0.5">
      <c r="A210">
        <v>787.98297119140625</v>
      </c>
      <c r="B210">
        <v>145.80000305175781</v>
      </c>
    </row>
    <row r="211" spans="1:2" x14ac:dyDescent="0.5">
      <c r="A211">
        <v>787.9949951171875</v>
      </c>
      <c r="B211">
        <v>166</v>
      </c>
    </row>
    <row r="212" spans="1:2" x14ac:dyDescent="0.5">
      <c r="A212">
        <v>788.00799560546875</v>
      </c>
      <c r="B212">
        <v>163.30000305175781</v>
      </c>
    </row>
    <row r="213" spans="1:2" x14ac:dyDescent="0.5">
      <c r="A213">
        <v>788.02001953125</v>
      </c>
      <c r="B213">
        <v>154.5</v>
      </c>
    </row>
    <row r="214" spans="1:2" x14ac:dyDescent="0.5">
      <c r="A214">
        <v>788.031982421875</v>
      </c>
      <c r="B214">
        <v>142.5</v>
      </c>
    </row>
    <row r="215" spans="1:2" x14ac:dyDescent="0.5">
      <c r="A215">
        <v>788.04400634765625</v>
      </c>
      <c r="B215">
        <v>145</v>
      </c>
    </row>
    <row r="216" spans="1:2" x14ac:dyDescent="0.5">
      <c r="A216">
        <v>788.0570068359375</v>
      </c>
      <c r="B216">
        <v>161.30000305175781</v>
      </c>
    </row>
    <row r="217" spans="1:2" x14ac:dyDescent="0.5">
      <c r="A217">
        <v>788.0689697265625</v>
      </c>
      <c r="B217">
        <v>151.5</v>
      </c>
    </row>
    <row r="218" spans="1:2" x14ac:dyDescent="0.5">
      <c r="A218">
        <v>788.08099365234375</v>
      </c>
      <c r="B218">
        <v>130.80000305175781</v>
      </c>
    </row>
    <row r="219" spans="1:2" x14ac:dyDescent="0.5">
      <c r="A219">
        <v>788.093994140625</v>
      </c>
      <c r="B219">
        <v>128.5</v>
      </c>
    </row>
    <row r="220" spans="1:2" x14ac:dyDescent="0.5">
      <c r="A220">
        <v>788.10601806640625</v>
      </c>
      <c r="B220">
        <v>139.5</v>
      </c>
    </row>
    <row r="221" spans="1:2" x14ac:dyDescent="0.5">
      <c r="A221">
        <v>788.11798095703125</v>
      </c>
      <c r="B221">
        <v>162</v>
      </c>
    </row>
    <row r="222" spans="1:2" x14ac:dyDescent="0.5">
      <c r="A222">
        <v>788.1300048828125</v>
      </c>
      <c r="B222">
        <v>178</v>
      </c>
    </row>
    <row r="223" spans="1:2" x14ac:dyDescent="0.5">
      <c r="A223">
        <v>788.14300537109375</v>
      </c>
      <c r="B223">
        <v>129.80000305175781</v>
      </c>
    </row>
    <row r="224" spans="1:2" x14ac:dyDescent="0.5">
      <c r="A224">
        <v>788.155029296875</v>
      </c>
      <c r="B224">
        <v>76.25</v>
      </c>
    </row>
    <row r="225" spans="1:2" x14ac:dyDescent="0.5">
      <c r="A225">
        <v>788.1669921875</v>
      </c>
      <c r="B225">
        <v>86</v>
      </c>
    </row>
    <row r="226" spans="1:2" x14ac:dyDescent="0.5">
      <c r="A226">
        <v>788.17901611328125</v>
      </c>
      <c r="B226">
        <v>84.75</v>
      </c>
    </row>
    <row r="227" spans="1:2" x14ac:dyDescent="0.5">
      <c r="A227">
        <v>788.1920166015625</v>
      </c>
      <c r="B227">
        <v>79.75</v>
      </c>
    </row>
    <row r="228" spans="1:2" x14ac:dyDescent="0.5">
      <c r="A228">
        <v>788.2039794921875</v>
      </c>
      <c r="B228">
        <v>94.75</v>
      </c>
    </row>
    <row r="229" spans="1:2" x14ac:dyDescent="0.5">
      <c r="A229">
        <v>788.21600341796875</v>
      </c>
      <c r="B229">
        <v>82.5</v>
      </c>
    </row>
    <row r="230" spans="1:2" x14ac:dyDescent="0.5">
      <c r="A230">
        <v>788.22802734375</v>
      </c>
      <c r="B230">
        <v>97</v>
      </c>
    </row>
    <row r="231" spans="1:2" x14ac:dyDescent="0.5">
      <c r="A231">
        <v>788.24102783203125</v>
      </c>
      <c r="B231">
        <v>117.5</v>
      </c>
    </row>
    <row r="232" spans="1:2" x14ac:dyDescent="0.5">
      <c r="A232">
        <v>788.25299072265625</v>
      </c>
      <c r="B232">
        <v>108.30000305175781</v>
      </c>
    </row>
    <row r="233" spans="1:2" x14ac:dyDescent="0.5">
      <c r="A233">
        <v>788.2650146484375</v>
      </c>
      <c r="B233">
        <v>163</v>
      </c>
    </row>
    <row r="234" spans="1:2" x14ac:dyDescent="0.5">
      <c r="A234">
        <v>788.2769775390625</v>
      </c>
      <c r="B234">
        <v>276</v>
      </c>
    </row>
    <row r="235" spans="1:2" x14ac:dyDescent="0.5">
      <c r="A235">
        <v>788.28997802734375</v>
      </c>
      <c r="B235">
        <v>373</v>
      </c>
    </row>
    <row r="236" spans="1:2" x14ac:dyDescent="0.5">
      <c r="A236">
        <v>788.302001953125</v>
      </c>
      <c r="B236">
        <v>683.20001220703125</v>
      </c>
    </row>
    <row r="237" spans="1:2" x14ac:dyDescent="0.5">
      <c r="A237">
        <v>788.31402587890625</v>
      </c>
      <c r="B237">
        <v>2446</v>
      </c>
    </row>
    <row r="238" spans="1:2" x14ac:dyDescent="0.5">
      <c r="A238">
        <v>788.32598876953125</v>
      </c>
      <c r="B238">
        <v>9186</v>
      </c>
    </row>
    <row r="239" spans="1:2" x14ac:dyDescent="0.5">
      <c r="A239">
        <v>788.3389892578125</v>
      </c>
      <c r="B239">
        <v>23930</v>
      </c>
    </row>
    <row r="240" spans="1:2" x14ac:dyDescent="0.5">
      <c r="A240">
        <v>788.35101318359375</v>
      </c>
      <c r="B240">
        <v>36600</v>
      </c>
    </row>
    <row r="241" spans="1:2" x14ac:dyDescent="0.5">
      <c r="A241">
        <v>788.36297607421875</v>
      </c>
      <c r="B241">
        <v>32580</v>
      </c>
    </row>
    <row r="242" spans="1:2" x14ac:dyDescent="0.5">
      <c r="A242">
        <v>788.375</v>
      </c>
      <c r="B242">
        <v>17570</v>
      </c>
    </row>
    <row r="243" spans="1:2" x14ac:dyDescent="0.5">
      <c r="A243">
        <v>788.38800048828125</v>
      </c>
      <c r="B243">
        <v>6216</v>
      </c>
    </row>
    <row r="244" spans="1:2" x14ac:dyDescent="0.5">
      <c r="A244">
        <v>788.4000244140625</v>
      </c>
      <c r="B244">
        <v>1858</v>
      </c>
    </row>
    <row r="245" spans="1:2" x14ac:dyDescent="0.5">
      <c r="A245">
        <v>788.4119873046875</v>
      </c>
      <c r="B245">
        <v>912.70001220703125</v>
      </c>
    </row>
    <row r="246" spans="1:2" x14ac:dyDescent="0.5">
      <c r="A246">
        <v>788.42401123046875</v>
      </c>
      <c r="B246">
        <v>608.5</v>
      </c>
    </row>
    <row r="247" spans="1:2" x14ac:dyDescent="0.5">
      <c r="A247">
        <v>788.43701171875</v>
      </c>
      <c r="B247">
        <v>309.20001220703125</v>
      </c>
    </row>
    <row r="248" spans="1:2" x14ac:dyDescent="0.5">
      <c r="A248">
        <v>788.448974609375</v>
      </c>
      <c r="B248">
        <v>169.5</v>
      </c>
    </row>
    <row r="249" spans="1:2" x14ac:dyDescent="0.5">
      <c r="A249">
        <v>788.46099853515625</v>
      </c>
      <c r="B249">
        <v>163.30000305175781</v>
      </c>
    </row>
    <row r="250" spans="1:2" x14ac:dyDescent="0.5">
      <c r="A250">
        <v>788.4739990234375</v>
      </c>
      <c r="B250">
        <v>100.5</v>
      </c>
    </row>
    <row r="251" spans="1:2" x14ac:dyDescent="0.5">
      <c r="A251">
        <v>788.48602294921875</v>
      </c>
      <c r="B251">
        <v>51.5</v>
      </c>
    </row>
    <row r="252" spans="1:2" x14ac:dyDescent="0.5">
      <c r="A252">
        <v>788.49798583984375</v>
      </c>
      <c r="B252">
        <v>73.75</v>
      </c>
    </row>
    <row r="253" spans="1:2" x14ac:dyDescent="0.5">
      <c r="A253">
        <v>788.510009765625</v>
      </c>
      <c r="B253">
        <v>82.5</v>
      </c>
    </row>
    <row r="254" spans="1:2" x14ac:dyDescent="0.5">
      <c r="A254">
        <v>788.52301025390625</v>
      </c>
      <c r="B254">
        <v>69.5</v>
      </c>
    </row>
    <row r="255" spans="1:2" x14ac:dyDescent="0.5">
      <c r="A255">
        <v>788.53497314453125</v>
      </c>
      <c r="B255">
        <v>73.75</v>
      </c>
    </row>
    <row r="256" spans="1:2" x14ac:dyDescent="0.5">
      <c r="A256">
        <v>788.5469970703125</v>
      </c>
      <c r="B256">
        <v>99.5</v>
      </c>
    </row>
    <row r="257" spans="1:2" x14ac:dyDescent="0.5">
      <c r="A257">
        <v>788.55902099609375</v>
      </c>
      <c r="B257">
        <v>137</v>
      </c>
    </row>
    <row r="258" spans="1:2" x14ac:dyDescent="0.5">
      <c r="A258">
        <v>788.572021484375</v>
      </c>
      <c r="B258">
        <v>149</v>
      </c>
    </row>
    <row r="259" spans="1:2" x14ac:dyDescent="0.5">
      <c r="A259">
        <v>788.583984375</v>
      </c>
      <c r="B259">
        <v>131.5</v>
      </c>
    </row>
    <row r="260" spans="1:2" x14ac:dyDescent="0.5">
      <c r="A260">
        <v>788.59600830078125</v>
      </c>
      <c r="B260">
        <v>139</v>
      </c>
    </row>
    <row r="261" spans="1:2" x14ac:dyDescent="0.5">
      <c r="A261">
        <v>788.60797119140625</v>
      </c>
      <c r="B261">
        <v>169.80000305175781</v>
      </c>
    </row>
    <row r="262" spans="1:2" x14ac:dyDescent="0.5">
      <c r="A262">
        <v>788.6209716796875</v>
      </c>
      <c r="B262">
        <v>183.5</v>
      </c>
    </row>
    <row r="263" spans="1:2" x14ac:dyDescent="0.5">
      <c r="A263">
        <v>788.63299560546875</v>
      </c>
      <c r="B263">
        <v>149</v>
      </c>
    </row>
    <row r="264" spans="1:2" x14ac:dyDescent="0.5">
      <c r="A264">
        <v>788.64501953125</v>
      </c>
      <c r="B264">
        <v>124.5</v>
      </c>
    </row>
    <row r="265" spans="1:2" x14ac:dyDescent="0.5">
      <c r="A265">
        <v>788.656982421875</v>
      </c>
      <c r="B265">
        <v>158.30000305175781</v>
      </c>
    </row>
    <row r="266" spans="1:2" x14ac:dyDescent="0.5">
      <c r="A266">
        <v>788.66998291015625</v>
      </c>
      <c r="B266">
        <v>169.80000305175781</v>
      </c>
    </row>
    <row r="267" spans="1:2" x14ac:dyDescent="0.5">
      <c r="A267">
        <v>788.6820068359375</v>
      </c>
      <c r="B267">
        <v>148.19999694824219</v>
      </c>
    </row>
    <row r="268" spans="1:2" x14ac:dyDescent="0.5">
      <c r="A268">
        <v>788.6939697265625</v>
      </c>
      <c r="B268">
        <v>143.80000305175781</v>
      </c>
    </row>
    <row r="269" spans="1:2" x14ac:dyDescent="0.5">
      <c r="A269">
        <v>788.70599365234375</v>
      </c>
      <c r="B269">
        <v>148.19999694824219</v>
      </c>
    </row>
    <row r="270" spans="1:2" x14ac:dyDescent="0.5">
      <c r="A270">
        <v>788.718994140625</v>
      </c>
      <c r="B270">
        <v>147</v>
      </c>
    </row>
    <row r="271" spans="1:2" x14ac:dyDescent="0.5">
      <c r="A271">
        <v>788.73101806640625</v>
      </c>
      <c r="B271">
        <v>130</v>
      </c>
    </row>
    <row r="272" spans="1:2" x14ac:dyDescent="0.5">
      <c r="A272">
        <v>788.74298095703125</v>
      </c>
      <c r="B272">
        <v>99</v>
      </c>
    </row>
    <row r="273" spans="1:2" x14ac:dyDescent="0.5">
      <c r="A273">
        <v>788.7550048828125</v>
      </c>
      <c r="B273">
        <v>77</v>
      </c>
    </row>
    <row r="274" spans="1:2" x14ac:dyDescent="0.5">
      <c r="A274">
        <v>788.76800537109375</v>
      </c>
      <c r="B274">
        <v>135.5</v>
      </c>
    </row>
    <row r="275" spans="1:2" x14ac:dyDescent="0.5">
      <c r="A275">
        <v>788.780029296875</v>
      </c>
      <c r="B275">
        <v>313.20001220703125</v>
      </c>
    </row>
    <row r="276" spans="1:2" x14ac:dyDescent="0.5">
      <c r="A276">
        <v>788.7919921875</v>
      </c>
      <c r="B276">
        <v>469</v>
      </c>
    </row>
    <row r="277" spans="1:2" x14ac:dyDescent="0.5">
      <c r="A277">
        <v>788.80499267578125</v>
      </c>
      <c r="B277">
        <v>705.29998779296875</v>
      </c>
    </row>
    <row r="278" spans="1:2" x14ac:dyDescent="0.5">
      <c r="A278">
        <v>788.8170166015625</v>
      </c>
      <c r="B278">
        <v>1890</v>
      </c>
    </row>
    <row r="279" spans="1:2" x14ac:dyDescent="0.5">
      <c r="A279">
        <v>788.8289794921875</v>
      </c>
      <c r="B279">
        <v>6724</v>
      </c>
    </row>
    <row r="280" spans="1:2" x14ac:dyDescent="0.5">
      <c r="A280">
        <v>788.84100341796875</v>
      </c>
      <c r="B280">
        <v>16690</v>
      </c>
    </row>
    <row r="281" spans="1:2" x14ac:dyDescent="0.5">
      <c r="A281">
        <v>788.85400390625</v>
      </c>
      <c r="B281">
        <v>24290</v>
      </c>
    </row>
    <row r="282" spans="1:2" x14ac:dyDescent="0.5">
      <c r="A282">
        <v>788.86602783203125</v>
      </c>
      <c r="B282">
        <v>21290</v>
      </c>
    </row>
    <row r="283" spans="1:2" x14ac:dyDescent="0.5">
      <c r="A283">
        <v>788.87799072265625</v>
      </c>
      <c r="B283">
        <v>12140</v>
      </c>
    </row>
    <row r="284" spans="1:2" x14ac:dyDescent="0.5">
      <c r="A284">
        <v>788.8900146484375</v>
      </c>
      <c r="B284">
        <v>5076</v>
      </c>
    </row>
    <row r="285" spans="1:2" x14ac:dyDescent="0.5">
      <c r="A285">
        <v>788.90301513671875</v>
      </c>
      <c r="B285">
        <v>1828</v>
      </c>
    </row>
    <row r="286" spans="1:2" x14ac:dyDescent="0.5">
      <c r="A286">
        <v>788.91497802734375</v>
      </c>
      <c r="B286">
        <v>713.29998779296875</v>
      </c>
    </row>
    <row r="287" spans="1:2" x14ac:dyDescent="0.5">
      <c r="A287">
        <v>788.927001953125</v>
      </c>
      <c r="B287">
        <v>385.70001220703125</v>
      </c>
    </row>
    <row r="288" spans="1:2" x14ac:dyDescent="0.5">
      <c r="A288">
        <v>788.93902587890625</v>
      </c>
      <c r="B288">
        <v>271.70001220703125</v>
      </c>
    </row>
    <row r="289" spans="1:2" x14ac:dyDescent="0.5">
      <c r="A289">
        <v>788.9520263671875</v>
      </c>
      <c r="B289">
        <v>159.5</v>
      </c>
    </row>
    <row r="290" spans="1:2" x14ac:dyDescent="0.5">
      <c r="A290">
        <v>788.9639892578125</v>
      </c>
      <c r="B290">
        <v>86.5</v>
      </c>
    </row>
    <row r="291" spans="1:2" x14ac:dyDescent="0.5">
      <c r="A291">
        <v>788.97601318359375</v>
      </c>
      <c r="B291">
        <v>74.75</v>
      </c>
    </row>
    <row r="292" spans="1:2" x14ac:dyDescent="0.5">
      <c r="A292">
        <v>788.98797607421875</v>
      </c>
      <c r="B292">
        <v>108.5</v>
      </c>
    </row>
    <row r="293" spans="1:2" x14ac:dyDescent="0.5">
      <c r="A293">
        <v>789.0009765625</v>
      </c>
      <c r="B293">
        <v>173.5</v>
      </c>
    </row>
    <row r="294" spans="1:2" x14ac:dyDescent="0.5">
      <c r="A294">
        <v>789.01300048828125</v>
      </c>
      <c r="B294">
        <v>190.30000305175781</v>
      </c>
    </row>
    <row r="295" spans="1:2" x14ac:dyDescent="0.5">
      <c r="A295">
        <v>789.0250244140625</v>
      </c>
      <c r="B295">
        <v>146.5</v>
      </c>
    </row>
    <row r="296" spans="1:2" x14ac:dyDescent="0.5">
      <c r="A296">
        <v>789.0369873046875</v>
      </c>
      <c r="B296">
        <v>117.30000305175781</v>
      </c>
    </row>
    <row r="297" spans="1:2" x14ac:dyDescent="0.5">
      <c r="A297">
        <v>789.04998779296875</v>
      </c>
      <c r="B297">
        <v>120.5</v>
      </c>
    </row>
    <row r="298" spans="1:2" x14ac:dyDescent="0.5">
      <c r="A298">
        <v>789.06201171875</v>
      </c>
      <c r="B298">
        <v>118.80000305175781</v>
      </c>
    </row>
    <row r="299" spans="1:2" x14ac:dyDescent="0.5">
      <c r="A299">
        <v>789.073974609375</v>
      </c>
      <c r="B299">
        <v>93.75</v>
      </c>
    </row>
    <row r="300" spans="1:2" x14ac:dyDescent="0.5">
      <c r="A300">
        <v>789.08599853515625</v>
      </c>
      <c r="B300">
        <v>86</v>
      </c>
    </row>
    <row r="301" spans="1:2" x14ac:dyDescent="0.5">
      <c r="A301">
        <v>789.0989990234375</v>
      </c>
      <c r="B301">
        <v>146.19999694824219</v>
      </c>
    </row>
    <row r="302" spans="1:2" x14ac:dyDescent="0.5">
      <c r="A302">
        <v>789.11102294921875</v>
      </c>
      <c r="B302">
        <v>214</v>
      </c>
    </row>
    <row r="303" spans="1:2" x14ac:dyDescent="0.5">
      <c r="A303">
        <v>789.12298583984375</v>
      </c>
      <c r="B303">
        <v>210.69999694824219</v>
      </c>
    </row>
    <row r="304" spans="1:2" x14ac:dyDescent="0.5">
      <c r="A304">
        <v>789.135986328125</v>
      </c>
      <c r="B304">
        <v>206.5</v>
      </c>
    </row>
    <row r="305" spans="1:2" x14ac:dyDescent="0.5">
      <c r="A305">
        <v>789.14801025390625</v>
      </c>
      <c r="B305">
        <v>187.69999694824219</v>
      </c>
    </row>
    <row r="306" spans="1:2" x14ac:dyDescent="0.5">
      <c r="A306">
        <v>789.15997314453125</v>
      </c>
      <c r="B306">
        <v>101.30000305175781</v>
      </c>
    </row>
    <row r="307" spans="1:2" x14ac:dyDescent="0.5">
      <c r="A307">
        <v>789.1719970703125</v>
      </c>
      <c r="B307">
        <v>49.75</v>
      </c>
    </row>
    <row r="308" spans="1:2" x14ac:dyDescent="0.5">
      <c r="A308">
        <v>789.18499755859375</v>
      </c>
      <c r="B308">
        <v>63.75</v>
      </c>
    </row>
    <row r="309" spans="1:2" x14ac:dyDescent="0.5">
      <c r="A309">
        <v>789.197021484375</v>
      </c>
      <c r="B309">
        <v>96.75</v>
      </c>
    </row>
    <row r="310" spans="1:2" x14ac:dyDescent="0.5">
      <c r="A310">
        <v>789.208984375</v>
      </c>
      <c r="B310">
        <v>106</v>
      </c>
    </row>
    <row r="311" spans="1:2" x14ac:dyDescent="0.5">
      <c r="A311">
        <v>789.22100830078125</v>
      </c>
      <c r="B311">
        <v>72</v>
      </c>
    </row>
    <row r="312" spans="1:2" x14ac:dyDescent="0.5">
      <c r="A312">
        <v>789.2340087890625</v>
      </c>
      <c r="B312">
        <v>55.25</v>
      </c>
    </row>
    <row r="313" spans="1:2" x14ac:dyDescent="0.5">
      <c r="A313">
        <v>789.2459716796875</v>
      </c>
      <c r="B313">
        <v>81.5</v>
      </c>
    </row>
    <row r="314" spans="1:2" x14ac:dyDescent="0.5">
      <c r="A314">
        <v>789.25799560546875</v>
      </c>
      <c r="B314">
        <v>124</v>
      </c>
    </row>
    <row r="315" spans="1:2" x14ac:dyDescent="0.5">
      <c r="A315">
        <v>789.27099609375</v>
      </c>
      <c r="B315">
        <v>158.69999694824219</v>
      </c>
    </row>
    <row r="316" spans="1:2" x14ac:dyDescent="0.5">
      <c r="A316">
        <v>789.28302001953125</v>
      </c>
      <c r="B316">
        <v>227.69999694824219</v>
      </c>
    </row>
    <row r="317" spans="1:2" x14ac:dyDescent="0.5">
      <c r="A317">
        <v>789.29498291015625</v>
      </c>
      <c r="B317">
        <v>394</v>
      </c>
    </row>
    <row r="318" spans="1:2" x14ac:dyDescent="0.5">
      <c r="A318">
        <v>789.3070068359375</v>
      </c>
      <c r="B318">
        <v>676.29998779296875</v>
      </c>
    </row>
    <row r="319" spans="1:2" x14ac:dyDescent="0.5">
      <c r="A319">
        <v>789.32000732421875</v>
      </c>
      <c r="B319">
        <v>1669</v>
      </c>
    </row>
    <row r="320" spans="1:2" x14ac:dyDescent="0.5">
      <c r="A320">
        <v>789.33197021484375</v>
      </c>
      <c r="B320">
        <v>4803</v>
      </c>
    </row>
    <row r="321" spans="1:2" x14ac:dyDescent="0.5">
      <c r="A321">
        <v>789.343994140625</v>
      </c>
      <c r="B321">
        <v>10740</v>
      </c>
    </row>
    <row r="322" spans="1:2" x14ac:dyDescent="0.5">
      <c r="A322">
        <v>789.35601806640625</v>
      </c>
      <c r="B322">
        <v>15450</v>
      </c>
    </row>
    <row r="323" spans="1:2" x14ac:dyDescent="0.5">
      <c r="A323">
        <v>789.3690185546875</v>
      </c>
      <c r="B323">
        <v>13620</v>
      </c>
    </row>
    <row r="324" spans="1:2" x14ac:dyDescent="0.5">
      <c r="A324">
        <v>789.3809814453125</v>
      </c>
      <c r="B324">
        <v>7539</v>
      </c>
    </row>
    <row r="325" spans="1:2" x14ac:dyDescent="0.5">
      <c r="A325">
        <v>789.39300537109375</v>
      </c>
      <c r="B325">
        <v>2909</v>
      </c>
    </row>
    <row r="326" spans="1:2" x14ac:dyDescent="0.5">
      <c r="A326">
        <v>789.405029296875</v>
      </c>
      <c r="B326">
        <v>962.5</v>
      </c>
    </row>
    <row r="327" spans="1:2" x14ac:dyDescent="0.5">
      <c r="A327">
        <v>789.41802978515625</v>
      </c>
      <c r="B327">
        <v>304.29998779296875</v>
      </c>
    </row>
    <row r="328" spans="1:2" x14ac:dyDescent="0.5">
      <c r="A328">
        <v>789.42999267578125</v>
      </c>
      <c r="B328">
        <v>147</v>
      </c>
    </row>
    <row r="329" spans="1:2" x14ac:dyDescent="0.5">
      <c r="A329">
        <v>789.4420166015625</v>
      </c>
      <c r="B329">
        <v>189.30000305175781</v>
      </c>
    </row>
    <row r="330" spans="1:2" x14ac:dyDescent="0.5">
      <c r="A330">
        <v>789.4539794921875</v>
      </c>
      <c r="B330">
        <v>153.80000305175781</v>
      </c>
    </row>
    <row r="331" spans="1:2" x14ac:dyDescent="0.5">
      <c r="A331">
        <v>789.46697998046875</v>
      </c>
      <c r="B331">
        <v>80.5</v>
      </c>
    </row>
    <row r="332" spans="1:2" x14ac:dyDescent="0.5">
      <c r="A332">
        <v>789.47900390625</v>
      </c>
      <c r="B332">
        <v>55</v>
      </c>
    </row>
    <row r="333" spans="1:2" x14ac:dyDescent="0.5">
      <c r="A333">
        <v>789.49102783203125</v>
      </c>
      <c r="B333">
        <v>44.75</v>
      </c>
    </row>
    <row r="334" spans="1:2" x14ac:dyDescent="0.5">
      <c r="A334">
        <v>789.5040283203125</v>
      </c>
      <c r="B334">
        <v>48.5</v>
      </c>
    </row>
    <row r="335" spans="1:2" x14ac:dyDescent="0.5">
      <c r="A335">
        <v>789.5159912109375</v>
      </c>
      <c r="B335">
        <v>67.75</v>
      </c>
    </row>
    <row r="336" spans="1:2" x14ac:dyDescent="0.5">
      <c r="A336">
        <v>789.52801513671875</v>
      </c>
      <c r="B336">
        <v>69.5</v>
      </c>
    </row>
    <row r="337" spans="1:2" x14ac:dyDescent="0.5">
      <c r="A337">
        <v>789.53997802734375</v>
      </c>
      <c r="B337">
        <v>55.75</v>
      </c>
    </row>
    <row r="338" spans="1:2" x14ac:dyDescent="0.5">
      <c r="A338">
        <v>789.552978515625</v>
      </c>
      <c r="B338">
        <v>72.25</v>
      </c>
    </row>
    <row r="339" spans="1:2" x14ac:dyDescent="0.5">
      <c r="A339">
        <v>789.56500244140625</v>
      </c>
      <c r="B339">
        <v>97.75</v>
      </c>
    </row>
    <row r="340" spans="1:2" x14ac:dyDescent="0.5">
      <c r="A340">
        <v>789.5770263671875</v>
      </c>
      <c r="B340">
        <v>83.25</v>
      </c>
    </row>
    <row r="341" spans="1:2" x14ac:dyDescent="0.5">
      <c r="A341">
        <v>789.5889892578125</v>
      </c>
      <c r="B341">
        <v>79.25</v>
      </c>
    </row>
    <row r="342" spans="1:2" x14ac:dyDescent="0.5">
      <c r="A342">
        <v>789.60198974609375</v>
      </c>
      <c r="B342">
        <v>109.30000305175781</v>
      </c>
    </row>
    <row r="343" spans="1:2" x14ac:dyDescent="0.5">
      <c r="A343">
        <v>789.614013671875</v>
      </c>
      <c r="B343">
        <v>120</v>
      </c>
    </row>
    <row r="344" spans="1:2" x14ac:dyDescent="0.5">
      <c r="A344">
        <v>789.6259765625</v>
      </c>
      <c r="B344">
        <v>99.75</v>
      </c>
    </row>
    <row r="345" spans="1:2" x14ac:dyDescent="0.5">
      <c r="A345">
        <v>789.63800048828125</v>
      </c>
      <c r="B345">
        <v>82.5</v>
      </c>
    </row>
    <row r="346" spans="1:2" x14ac:dyDescent="0.5">
      <c r="A346">
        <v>789.6510009765625</v>
      </c>
      <c r="B346">
        <v>76.25</v>
      </c>
    </row>
    <row r="347" spans="1:2" x14ac:dyDescent="0.5">
      <c r="A347">
        <v>789.66302490234375</v>
      </c>
      <c r="B347">
        <v>69.5</v>
      </c>
    </row>
    <row r="348" spans="1:2" x14ac:dyDescent="0.5">
      <c r="A348">
        <v>789.67498779296875</v>
      </c>
      <c r="B348">
        <v>63</v>
      </c>
    </row>
    <row r="349" spans="1:2" x14ac:dyDescent="0.5">
      <c r="A349">
        <v>789.68798828125</v>
      </c>
      <c r="B349">
        <v>75</v>
      </c>
    </row>
    <row r="350" spans="1:2" x14ac:dyDescent="0.5">
      <c r="A350">
        <v>789.70001220703125</v>
      </c>
      <c r="B350">
        <v>103</v>
      </c>
    </row>
    <row r="351" spans="1:2" x14ac:dyDescent="0.5">
      <c r="A351">
        <v>789.71197509765625</v>
      </c>
      <c r="B351">
        <v>101</v>
      </c>
    </row>
    <row r="352" spans="1:2" x14ac:dyDescent="0.5">
      <c r="A352">
        <v>789.7239990234375</v>
      </c>
      <c r="B352">
        <v>94</v>
      </c>
    </row>
    <row r="353" spans="1:2" x14ac:dyDescent="0.5">
      <c r="A353">
        <v>789.73699951171875</v>
      </c>
      <c r="B353">
        <v>104.30000305175781</v>
      </c>
    </row>
    <row r="354" spans="1:2" x14ac:dyDescent="0.5">
      <c r="A354">
        <v>789.7490234375</v>
      </c>
      <c r="B354">
        <v>94.75</v>
      </c>
    </row>
    <row r="355" spans="1:2" x14ac:dyDescent="0.5">
      <c r="A355">
        <v>789.760986328125</v>
      </c>
      <c r="B355">
        <v>100.5</v>
      </c>
    </row>
    <row r="356" spans="1:2" x14ac:dyDescent="0.5">
      <c r="A356">
        <v>789.77301025390625</v>
      </c>
      <c r="B356">
        <v>147</v>
      </c>
    </row>
    <row r="357" spans="1:2" x14ac:dyDescent="0.5">
      <c r="A357">
        <v>789.7860107421875</v>
      </c>
      <c r="B357">
        <v>251</v>
      </c>
    </row>
    <row r="358" spans="1:2" x14ac:dyDescent="0.5">
      <c r="A358">
        <v>789.7979736328125</v>
      </c>
      <c r="B358">
        <v>412.20001220703125</v>
      </c>
    </row>
    <row r="359" spans="1:2" x14ac:dyDescent="0.5">
      <c r="A359">
        <v>789.80999755859375</v>
      </c>
      <c r="B359">
        <v>678.5</v>
      </c>
    </row>
    <row r="360" spans="1:2" x14ac:dyDescent="0.5">
      <c r="A360">
        <v>789.822998046875</v>
      </c>
      <c r="B360">
        <v>1514</v>
      </c>
    </row>
    <row r="361" spans="1:2" x14ac:dyDescent="0.5">
      <c r="A361">
        <v>789.83502197265625</v>
      </c>
      <c r="B361">
        <v>3725</v>
      </c>
    </row>
    <row r="362" spans="1:2" x14ac:dyDescent="0.5">
      <c r="A362">
        <v>789.84698486328125</v>
      </c>
      <c r="B362">
        <v>7351</v>
      </c>
    </row>
    <row r="363" spans="1:2" x14ac:dyDescent="0.5">
      <c r="A363">
        <v>789.8590087890625</v>
      </c>
      <c r="B363">
        <v>10140</v>
      </c>
    </row>
    <row r="364" spans="1:2" x14ac:dyDescent="0.5">
      <c r="A364">
        <v>789.87200927734375</v>
      </c>
      <c r="B364">
        <v>9238</v>
      </c>
    </row>
    <row r="365" spans="1:2" x14ac:dyDescent="0.5">
      <c r="A365">
        <v>789.88397216796875</v>
      </c>
      <c r="B365">
        <v>5454</v>
      </c>
    </row>
    <row r="366" spans="1:2" x14ac:dyDescent="0.5">
      <c r="A366">
        <v>789.89599609375</v>
      </c>
      <c r="B366">
        <v>2188</v>
      </c>
    </row>
    <row r="367" spans="1:2" x14ac:dyDescent="0.5">
      <c r="A367">
        <v>789.90802001953125</v>
      </c>
      <c r="B367">
        <v>826.20001220703125</v>
      </c>
    </row>
    <row r="368" spans="1:2" x14ac:dyDescent="0.5">
      <c r="A368">
        <v>789.9210205078125</v>
      </c>
      <c r="B368">
        <v>488.79998779296875</v>
      </c>
    </row>
    <row r="369" spans="1:2" x14ac:dyDescent="0.5">
      <c r="A369">
        <v>789.9329833984375</v>
      </c>
      <c r="B369">
        <v>316.5</v>
      </c>
    </row>
    <row r="370" spans="1:2" x14ac:dyDescent="0.5">
      <c r="A370">
        <v>789.94500732421875</v>
      </c>
      <c r="B370">
        <v>178</v>
      </c>
    </row>
    <row r="371" spans="1:2" x14ac:dyDescent="0.5">
      <c r="A371">
        <v>789.95697021484375</v>
      </c>
      <c r="B371">
        <v>101</v>
      </c>
    </row>
    <row r="372" spans="1:2" x14ac:dyDescent="0.5">
      <c r="A372">
        <v>789.969970703125</v>
      </c>
      <c r="B372">
        <v>61.25</v>
      </c>
    </row>
    <row r="373" spans="1:2" x14ac:dyDescent="0.5">
      <c r="A373">
        <v>789.98199462890625</v>
      </c>
      <c r="B373">
        <v>82</v>
      </c>
    </row>
    <row r="374" spans="1:2" x14ac:dyDescent="0.5">
      <c r="A374">
        <v>789.9940185546875</v>
      </c>
      <c r="B374">
        <v>104.30000305175781</v>
      </c>
    </row>
    <row r="375" spans="1:2" x14ac:dyDescent="0.5">
      <c r="A375">
        <v>790.00701904296875</v>
      </c>
      <c r="B375">
        <v>74.25</v>
      </c>
    </row>
    <row r="376" spans="1:2" x14ac:dyDescent="0.5">
      <c r="A376">
        <v>790.01898193359375</v>
      </c>
      <c r="B376">
        <v>45.75</v>
      </c>
    </row>
    <row r="377" spans="1:2" x14ac:dyDescent="0.5">
      <c r="A377">
        <v>790.031005859375</v>
      </c>
      <c r="B377">
        <v>48.5</v>
      </c>
    </row>
    <row r="378" spans="1:2" x14ac:dyDescent="0.5">
      <c r="A378">
        <v>790.04302978515625</v>
      </c>
      <c r="B378">
        <v>62.25</v>
      </c>
    </row>
    <row r="379" spans="1:2" x14ac:dyDescent="0.5">
      <c r="A379">
        <v>790.0560302734375</v>
      </c>
      <c r="B379">
        <v>65.75</v>
      </c>
    </row>
    <row r="380" spans="1:2" x14ac:dyDescent="0.5">
      <c r="A380">
        <v>790.0679931640625</v>
      </c>
      <c r="B380">
        <v>77.25</v>
      </c>
    </row>
    <row r="381" spans="1:2" x14ac:dyDescent="0.5">
      <c r="A381">
        <v>790.08001708984375</v>
      </c>
      <c r="B381">
        <v>105</v>
      </c>
    </row>
    <row r="382" spans="1:2" x14ac:dyDescent="0.5">
      <c r="A382">
        <v>790.09197998046875</v>
      </c>
      <c r="B382">
        <v>107.69999694824219</v>
      </c>
    </row>
    <row r="383" spans="1:2" x14ac:dyDescent="0.5">
      <c r="A383">
        <v>790.10498046875</v>
      </c>
      <c r="B383">
        <v>85.75</v>
      </c>
    </row>
    <row r="384" spans="1:2" x14ac:dyDescent="0.5">
      <c r="A384">
        <v>790.11700439453125</v>
      </c>
      <c r="B384">
        <v>78.25</v>
      </c>
    </row>
    <row r="385" spans="1:2" x14ac:dyDescent="0.5">
      <c r="A385">
        <v>790.1290283203125</v>
      </c>
      <c r="B385">
        <v>98.75</v>
      </c>
    </row>
    <row r="386" spans="1:2" x14ac:dyDescent="0.5">
      <c r="A386">
        <v>790.14202880859375</v>
      </c>
      <c r="B386">
        <v>117</v>
      </c>
    </row>
    <row r="387" spans="1:2" x14ac:dyDescent="0.5">
      <c r="A387">
        <v>790.15399169921875</v>
      </c>
      <c r="B387">
        <v>121.5</v>
      </c>
    </row>
    <row r="388" spans="1:2" x14ac:dyDescent="0.5">
      <c r="A388">
        <v>790.166015625</v>
      </c>
      <c r="B388">
        <v>116.80000305175781</v>
      </c>
    </row>
    <row r="389" spans="1:2" x14ac:dyDescent="0.5">
      <c r="A389">
        <v>790.177978515625</v>
      </c>
      <c r="B389">
        <v>102</v>
      </c>
    </row>
    <row r="390" spans="1:2" x14ac:dyDescent="0.5">
      <c r="A390">
        <v>790.19097900390625</v>
      </c>
      <c r="B390">
        <v>102.5</v>
      </c>
    </row>
    <row r="391" spans="1:2" x14ac:dyDescent="0.5">
      <c r="A391">
        <v>790.2030029296875</v>
      </c>
      <c r="B391">
        <v>109</v>
      </c>
    </row>
    <row r="392" spans="1:2" x14ac:dyDescent="0.5">
      <c r="A392">
        <v>790.21502685546875</v>
      </c>
      <c r="B392">
        <v>120.80000305175781</v>
      </c>
    </row>
    <row r="393" spans="1:2" x14ac:dyDescent="0.5">
      <c r="A393">
        <v>790.22698974609375</v>
      </c>
      <c r="B393">
        <v>142.5</v>
      </c>
    </row>
    <row r="394" spans="1:2" x14ac:dyDescent="0.5">
      <c r="A394">
        <v>790.239990234375</v>
      </c>
      <c r="B394">
        <v>143</v>
      </c>
    </row>
    <row r="395" spans="1:2" x14ac:dyDescent="0.5">
      <c r="A395">
        <v>790.25201416015625</v>
      </c>
      <c r="B395">
        <v>128.80000305175781</v>
      </c>
    </row>
    <row r="396" spans="1:2" x14ac:dyDescent="0.5">
      <c r="A396">
        <v>790.26397705078125</v>
      </c>
      <c r="B396">
        <v>123.80000305175781</v>
      </c>
    </row>
    <row r="397" spans="1:2" x14ac:dyDescent="0.5">
      <c r="A397">
        <v>790.2769775390625</v>
      </c>
      <c r="B397">
        <v>203.5</v>
      </c>
    </row>
    <row r="398" spans="1:2" x14ac:dyDescent="0.5">
      <c r="A398">
        <v>790.28900146484375</v>
      </c>
      <c r="B398">
        <v>372</v>
      </c>
    </row>
    <row r="399" spans="1:2" x14ac:dyDescent="0.5">
      <c r="A399">
        <v>790.301025390625</v>
      </c>
      <c r="B399">
        <v>556.5</v>
      </c>
    </row>
    <row r="400" spans="1:2" x14ac:dyDescent="0.5">
      <c r="A400">
        <v>790.31298828125</v>
      </c>
      <c r="B400">
        <v>799.20001220703125</v>
      </c>
    </row>
    <row r="401" spans="1:2" x14ac:dyDescent="0.5">
      <c r="A401">
        <v>790.32598876953125</v>
      </c>
      <c r="B401">
        <v>1673</v>
      </c>
    </row>
    <row r="402" spans="1:2" x14ac:dyDescent="0.5">
      <c r="A402">
        <v>790.3380126953125</v>
      </c>
      <c r="B402">
        <v>4741</v>
      </c>
    </row>
    <row r="403" spans="1:2" x14ac:dyDescent="0.5">
      <c r="A403">
        <v>790.3499755859375</v>
      </c>
      <c r="B403">
        <v>10180</v>
      </c>
    </row>
    <row r="404" spans="1:2" x14ac:dyDescent="0.5">
      <c r="A404">
        <v>790.36199951171875</v>
      </c>
      <c r="B404">
        <v>13930</v>
      </c>
    </row>
    <row r="405" spans="1:2" x14ac:dyDescent="0.5">
      <c r="A405">
        <v>790.375</v>
      </c>
      <c r="B405">
        <v>12430</v>
      </c>
    </row>
    <row r="406" spans="1:2" x14ac:dyDescent="0.5">
      <c r="A406">
        <v>790.38702392578125</v>
      </c>
      <c r="B406">
        <v>7718</v>
      </c>
    </row>
    <row r="407" spans="1:2" x14ac:dyDescent="0.5">
      <c r="A407">
        <v>790.39898681640625</v>
      </c>
      <c r="B407">
        <v>3511</v>
      </c>
    </row>
    <row r="408" spans="1:2" x14ac:dyDescent="0.5">
      <c r="A408">
        <v>790.4119873046875</v>
      </c>
      <c r="B408">
        <v>1267</v>
      </c>
    </row>
    <row r="409" spans="1:2" x14ac:dyDescent="0.5">
      <c r="A409">
        <v>790.42401123046875</v>
      </c>
      <c r="B409">
        <v>588</v>
      </c>
    </row>
    <row r="410" spans="1:2" x14ac:dyDescent="0.5">
      <c r="A410">
        <v>790.43597412109375</v>
      </c>
      <c r="B410">
        <v>430.5</v>
      </c>
    </row>
    <row r="411" spans="1:2" x14ac:dyDescent="0.5">
      <c r="A411">
        <v>790.447998046875</v>
      </c>
      <c r="B411">
        <v>253.80000305175781</v>
      </c>
    </row>
    <row r="412" spans="1:2" x14ac:dyDescent="0.5">
      <c r="A412">
        <v>790.46099853515625</v>
      </c>
      <c r="B412">
        <v>106</v>
      </c>
    </row>
    <row r="413" spans="1:2" x14ac:dyDescent="0.5">
      <c r="A413">
        <v>790.4730224609375</v>
      </c>
      <c r="B413">
        <v>72</v>
      </c>
    </row>
    <row r="414" spans="1:2" x14ac:dyDescent="0.5">
      <c r="A414">
        <v>790.4849853515625</v>
      </c>
      <c r="B414">
        <v>90.5</v>
      </c>
    </row>
    <row r="415" spans="1:2" x14ac:dyDescent="0.5">
      <c r="A415">
        <v>790.49700927734375</v>
      </c>
      <c r="B415">
        <v>130.80000305175781</v>
      </c>
    </row>
    <row r="416" spans="1:2" x14ac:dyDescent="0.5">
      <c r="A416">
        <v>790.510009765625</v>
      </c>
      <c r="B416">
        <v>169.80000305175781</v>
      </c>
    </row>
    <row r="417" spans="1:2" x14ac:dyDescent="0.5">
      <c r="A417">
        <v>790.52197265625</v>
      </c>
      <c r="B417">
        <v>162.5</v>
      </c>
    </row>
    <row r="418" spans="1:2" x14ac:dyDescent="0.5">
      <c r="A418">
        <v>790.53399658203125</v>
      </c>
      <c r="B418">
        <v>116</v>
      </c>
    </row>
    <row r="419" spans="1:2" x14ac:dyDescent="0.5">
      <c r="A419">
        <v>790.5469970703125</v>
      </c>
      <c r="B419">
        <v>59.25</v>
      </c>
    </row>
    <row r="420" spans="1:2" x14ac:dyDescent="0.5">
      <c r="A420">
        <v>790.55902099609375</v>
      </c>
      <c r="B420">
        <v>54.25</v>
      </c>
    </row>
    <row r="421" spans="1:2" x14ac:dyDescent="0.5">
      <c r="A421">
        <v>790.57098388671875</v>
      </c>
      <c r="B421">
        <v>120.5</v>
      </c>
    </row>
    <row r="422" spans="1:2" x14ac:dyDescent="0.5">
      <c r="A422">
        <v>790.5830078125</v>
      </c>
      <c r="B422">
        <v>156.69999694824219</v>
      </c>
    </row>
    <row r="423" spans="1:2" x14ac:dyDescent="0.5">
      <c r="A423">
        <v>790.59600830078125</v>
      </c>
      <c r="B423">
        <v>127</v>
      </c>
    </row>
    <row r="424" spans="1:2" x14ac:dyDescent="0.5">
      <c r="A424">
        <v>790.60797119140625</v>
      </c>
      <c r="B424">
        <v>125</v>
      </c>
    </row>
    <row r="425" spans="1:2" x14ac:dyDescent="0.5">
      <c r="A425">
        <v>790.6199951171875</v>
      </c>
      <c r="B425">
        <v>170.5</v>
      </c>
    </row>
    <row r="426" spans="1:2" x14ac:dyDescent="0.5">
      <c r="A426">
        <v>790.63299560546875</v>
      </c>
      <c r="B426">
        <v>195.19999694824219</v>
      </c>
    </row>
    <row r="427" spans="1:2" x14ac:dyDescent="0.5">
      <c r="A427">
        <v>790.64501953125</v>
      </c>
      <c r="B427">
        <v>174.19999694824219</v>
      </c>
    </row>
    <row r="428" spans="1:2" x14ac:dyDescent="0.5">
      <c r="A428">
        <v>790.656982421875</v>
      </c>
      <c r="B428">
        <v>138.30000305175781</v>
      </c>
    </row>
    <row r="429" spans="1:2" x14ac:dyDescent="0.5">
      <c r="A429">
        <v>790.66900634765625</v>
      </c>
      <c r="B429">
        <v>124.19999694824219</v>
      </c>
    </row>
    <row r="430" spans="1:2" x14ac:dyDescent="0.5">
      <c r="A430">
        <v>790.6820068359375</v>
      </c>
      <c r="B430">
        <v>192.30000305175781</v>
      </c>
    </row>
    <row r="431" spans="1:2" x14ac:dyDescent="0.5">
      <c r="A431">
        <v>790.6939697265625</v>
      </c>
      <c r="B431">
        <v>291.79998779296875</v>
      </c>
    </row>
    <row r="432" spans="1:2" x14ac:dyDescent="0.5">
      <c r="A432">
        <v>790.70599365234375</v>
      </c>
      <c r="B432">
        <v>261.20001220703125</v>
      </c>
    </row>
    <row r="433" spans="1:2" x14ac:dyDescent="0.5">
      <c r="A433">
        <v>790.718017578125</v>
      </c>
      <c r="B433">
        <v>154.30000305175781</v>
      </c>
    </row>
    <row r="434" spans="1:2" x14ac:dyDescent="0.5">
      <c r="A434">
        <v>790.73101806640625</v>
      </c>
      <c r="B434">
        <v>125.5</v>
      </c>
    </row>
    <row r="435" spans="1:2" x14ac:dyDescent="0.5">
      <c r="A435">
        <v>790.74298095703125</v>
      </c>
      <c r="B435">
        <v>157</v>
      </c>
    </row>
    <row r="436" spans="1:2" x14ac:dyDescent="0.5">
      <c r="A436">
        <v>790.7550048828125</v>
      </c>
      <c r="B436">
        <v>154.30000305175781</v>
      </c>
    </row>
    <row r="437" spans="1:2" x14ac:dyDescent="0.5">
      <c r="A437">
        <v>790.76800537109375</v>
      </c>
      <c r="B437">
        <v>109.30000305175781</v>
      </c>
    </row>
    <row r="438" spans="1:2" x14ac:dyDescent="0.5">
      <c r="A438">
        <v>790.780029296875</v>
      </c>
      <c r="B438">
        <v>149.5</v>
      </c>
    </row>
    <row r="439" spans="1:2" x14ac:dyDescent="0.5">
      <c r="A439">
        <v>790.7919921875</v>
      </c>
      <c r="B439">
        <v>451.5</v>
      </c>
    </row>
    <row r="440" spans="1:2" x14ac:dyDescent="0.5">
      <c r="A440">
        <v>790.80401611328125</v>
      </c>
      <c r="B440">
        <v>871.70001220703125</v>
      </c>
    </row>
    <row r="441" spans="1:2" x14ac:dyDescent="0.5">
      <c r="A441">
        <v>790.8170166015625</v>
      </c>
      <c r="B441">
        <v>1310</v>
      </c>
    </row>
    <row r="442" spans="1:2" x14ac:dyDescent="0.5">
      <c r="A442">
        <v>790.8289794921875</v>
      </c>
      <c r="B442">
        <v>2817</v>
      </c>
    </row>
    <row r="443" spans="1:2" x14ac:dyDescent="0.5">
      <c r="A443">
        <v>790.84100341796875</v>
      </c>
      <c r="B443">
        <v>8345</v>
      </c>
    </row>
    <row r="444" spans="1:2" x14ac:dyDescent="0.5">
      <c r="A444">
        <v>790.85302734375</v>
      </c>
      <c r="B444">
        <v>21500</v>
      </c>
    </row>
    <row r="445" spans="1:2" x14ac:dyDescent="0.5">
      <c r="A445">
        <v>790.86602783203125</v>
      </c>
      <c r="B445">
        <v>35070</v>
      </c>
    </row>
    <row r="446" spans="1:2" x14ac:dyDescent="0.5">
      <c r="A446">
        <v>790.87799072265625</v>
      </c>
      <c r="B446">
        <v>33450</v>
      </c>
    </row>
    <row r="447" spans="1:2" x14ac:dyDescent="0.5">
      <c r="A447">
        <v>790.8900146484375</v>
      </c>
      <c r="B447">
        <v>18760</v>
      </c>
    </row>
    <row r="448" spans="1:2" x14ac:dyDescent="0.5">
      <c r="A448">
        <v>790.90301513671875</v>
      </c>
      <c r="B448">
        <v>6556</v>
      </c>
    </row>
    <row r="449" spans="1:2" x14ac:dyDescent="0.5">
      <c r="A449">
        <v>790.91497802734375</v>
      </c>
      <c r="B449">
        <v>1788</v>
      </c>
    </row>
    <row r="450" spans="1:2" x14ac:dyDescent="0.5">
      <c r="A450">
        <v>790.927001953125</v>
      </c>
      <c r="B450">
        <v>672.79998779296875</v>
      </c>
    </row>
    <row r="451" spans="1:2" x14ac:dyDescent="0.5">
      <c r="A451">
        <v>790.93902587890625</v>
      </c>
      <c r="B451">
        <v>447</v>
      </c>
    </row>
    <row r="452" spans="1:2" x14ac:dyDescent="0.5">
      <c r="A452">
        <v>790.9520263671875</v>
      </c>
      <c r="B452">
        <v>287.5</v>
      </c>
    </row>
    <row r="453" spans="1:2" x14ac:dyDescent="0.5">
      <c r="A453">
        <v>790.9639892578125</v>
      </c>
      <c r="B453">
        <v>179</v>
      </c>
    </row>
    <row r="454" spans="1:2" x14ac:dyDescent="0.5">
      <c r="A454">
        <v>790.97601318359375</v>
      </c>
      <c r="B454">
        <v>173</v>
      </c>
    </row>
    <row r="455" spans="1:2" x14ac:dyDescent="0.5">
      <c r="A455">
        <v>790.989013671875</v>
      </c>
      <c r="B455">
        <v>175.5</v>
      </c>
    </row>
    <row r="456" spans="1:2" x14ac:dyDescent="0.5">
      <c r="A456">
        <v>791.0009765625</v>
      </c>
      <c r="B456">
        <v>187.30000305175781</v>
      </c>
    </row>
    <row r="457" spans="1:2" x14ac:dyDescent="0.5">
      <c r="A457">
        <v>791.01300048828125</v>
      </c>
      <c r="B457">
        <v>280.5</v>
      </c>
    </row>
    <row r="458" spans="1:2" x14ac:dyDescent="0.5">
      <c r="A458">
        <v>791.0250244140625</v>
      </c>
      <c r="B458">
        <v>346.70001220703125</v>
      </c>
    </row>
    <row r="459" spans="1:2" x14ac:dyDescent="0.5">
      <c r="A459">
        <v>791.03802490234375</v>
      </c>
      <c r="B459">
        <v>302.70001220703125</v>
      </c>
    </row>
    <row r="460" spans="1:2" x14ac:dyDescent="0.5">
      <c r="A460">
        <v>791.04998779296875</v>
      </c>
      <c r="B460">
        <v>260.29998779296875</v>
      </c>
    </row>
    <row r="461" spans="1:2" x14ac:dyDescent="0.5">
      <c r="A461">
        <v>791.06201171875</v>
      </c>
      <c r="B461">
        <v>231</v>
      </c>
    </row>
    <row r="462" spans="1:2" x14ac:dyDescent="0.5">
      <c r="A462">
        <v>791.073974609375</v>
      </c>
      <c r="B462">
        <v>171.19999694824219</v>
      </c>
    </row>
    <row r="463" spans="1:2" x14ac:dyDescent="0.5">
      <c r="A463">
        <v>791.08697509765625</v>
      </c>
      <c r="B463">
        <v>152.80000305175781</v>
      </c>
    </row>
    <row r="464" spans="1:2" x14ac:dyDescent="0.5">
      <c r="A464">
        <v>791.0989990234375</v>
      </c>
      <c r="B464">
        <v>185.30000305175781</v>
      </c>
    </row>
    <row r="465" spans="1:2" x14ac:dyDescent="0.5">
      <c r="A465">
        <v>791.11102294921875</v>
      </c>
      <c r="B465">
        <v>167.5</v>
      </c>
    </row>
    <row r="466" spans="1:2" x14ac:dyDescent="0.5">
      <c r="A466">
        <v>791.1240234375</v>
      </c>
      <c r="B466">
        <v>129.5</v>
      </c>
    </row>
    <row r="467" spans="1:2" x14ac:dyDescent="0.5">
      <c r="A467">
        <v>791.135986328125</v>
      </c>
      <c r="B467">
        <v>170.19999694824219</v>
      </c>
    </row>
    <row r="468" spans="1:2" x14ac:dyDescent="0.5">
      <c r="A468">
        <v>791.14801025390625</v>
      </c>
      <c r="B468">
        <v>253.5</v>
      </c>
    </row>
    <row r="469" spans="1:2" x14ac:dyDescent="0.5">
      <c r="A469">
        <v>791.15997314453125</v>
      </c>
      <c r="B469">
        <v>296</v>
      </c>
    </row>
    <row r="470" spans="1:2" x14ac:dyDescent="0.5">
      <c r="A470">
        <v>791.1729736328125</v>
      </c>
      <c r="B470">
        <v>266.79998779296875</v>
      </c>
    </row>
    <row r="471" spans="1:2" x14ac:dyDescent="0.5">
      <c r="A471">
        <v>791.18499755859375</v>
      </c>
      <c r="B471">
        <v>199.19999694824219</v>
      </c>
    </row>
    <row r="472" spans="1:2" x14ac:dyDescent="0.5">
      <c r="A472">
        <v>791.197021484375</v>
      </c>
      <c r="B472">
        <v>188</v>
      </c>
    </row>
    <row r="473" spans="1:2" x14ac:dyDescent="0.5">
      <c r="A473">
        <v>791.21002197265625</v>
      </c>
      <c r="B473">
        <v>214.30000305175781</v>
      </c>
    </row>
    <row r="474" spans="1:2" x14ac:dyDescent="0.5">
      <c r="A474">
        <v>791.22198486328125</v>
      </c>
      <c r="B474">
        <v>232.5</v>
      </c>
    </row>
    <row r="475" spans="1:2" x14ac:dyDescent="0.5">
      <c r="A475">
        <v>791.2340087890625</v>
      </c>
      <c r="B475">
        <v>331</v>
      </c>
    </row>
    <row r="476" spans="1:2" x14ac:dyDescent="0.5">
      <c r="A476">
        <v>791.2459716796875</v>
      </c>
      <c r="B476">
        <v>417</v>
      </c>
    </row>
    <row r="477" spans="1:2" x14ac:dyDescent="0.5">
      <c r="A477">
        <v>791.25897216796875</v>
      </c>
      <c r="B477">
        <v>435.5</v>
      </c>
    </row>
    <row r="478" spans="1:2" x14ac:dyDescent="0.5">
      <c r="A478">
        <v>791.27099609375</v>
      </c>
      <c r="B478">
        <v>494</v>
      </c>
    </row>
    <row r="479" spans="1:2" x14ac:dyDescent="0.5">
      <c r="A479">
        <v>791.28302001953125</v>
      </c>
      <c r="B479">
        <v>548</v>
      </c>
    </row>
    <row r="480" spans="1:2" x14ac:dyDescent="0.5">
      <c r="A480">
        <v>791.2960205078125</v>
      </c>
      <c r="B480">
        <v>646.5</v>
      </c>
    </row>
    <row r="481" spans="1:2" x14ac:dyDescent="0.5">
      <c r="A481">
        <v>791.3079833984375</v>
      </c>
      <c r="B481">
        <v>869.70001220703125</v>
      </c>
    </row>
    <row r="482" spans="1:2" x14ac:dyDescent="0.5">
      <c r="A482">
        <v>791.32000732421875</v>
      </c>
      <c r="B482">
        <v>1215</v>
      </c>
    </row>
    <row r="483" spans="1:2" x14ac:dyDescent="0.5">
      <c r="A483">
        <v>791.33197021484375</v>
      </c>
      <c r="B483">
        <v>2724</v>
      </c>
    </row>
    <row r="484" spans="1:2" x14ac:dyDescent="0.5">
      <c r="A484">
        <v>791.344970703125</v>
      </c>
      <c r="B484">
        <v>12570</v>
      </c>
    </row>
    <row r="485" spans="1:2" x14ac:dyDescent="0.5">
      <c r="A485">
        <v>791.35699462890625</v>
      </c>
      <c r="B485">
        <v>44410</v>
      </c>
    </row>
    <row r="486" spans="1:2" x14ac:dyDescent="0.5">
      <c r="A486">
        <v>791.3690185546875</v>
      </c>
      <c r="B486">
        <v>83510</v>
      </c>
    </row>
    <row r="487" spans="1:2" x14ac:dyDescent="0.5">
      <c r="A487">
        <v>791.3809814453125</v>
      </c>
      <c r="B487">
        <v>82880</v>
      </c>
    </row>
    <row r="488" spans="1:2" x14ac:dyDescent="0.5">
      <c r="A488">
        <v>791.39398193359375</v>
      </c>
      <c r="B488">
        <v>43310</v>
      </c>
    </row>
    <row r="489" spans="1:2" x14ac:dyDescent="0.5">
      <c r="A489">
        <v>791.406005859375</v>
      </c>
      <c r="B489">
        <v>12140</v>
      </c>
    </row>
    <row r="490" spans="1:2" x14ac:dyDescent="0.5">
      <c r="A490">
        <v>791.41802978515625</v>
      </c>
      <c r="B490">
        <v>2602</v>
      </c>
    </row>
    <row r="491" spans="1:2" x14ac:dyDescent="0.5">
      <c r="A491">
        <v>791.4310302734375</v>
      </c>
      <c r="B491">
        <v>830.5</v>
      </c>
    </row>
    <row r="492" spans="1:2" x14ac:dyDescent="0.5">
      <c r="A492">
        <v>791.4429931640625</v>
      </c>
      <c r="B492">
        <v>549.5</v>
      </c>
    </row>
    <row r="493" spans="1:2" x14ac:dyDescent="0.5">
      <c r="A493">
        <v>791.45501708984375</v>
      </c>
      <c r="B493">
        <v>535.5</v>
      </c>
    </row>
    <row r="494" spans="1:2" x14ac:dyDescent="0.5">
      <c r="A494">
        <v>791.46697998046875</v>
      </c>
      <c r="B494">
        <v>466</v>
      </c>
    </row>
    <row r="495" spans="1:2" x14ac:dyDescent="0.5">
      <c r="A495">
        <v>791.47998046875</v>
      </c>
      <c r="B495">
        <v>381</v>
      </c>
    </row>
    <row r="496" spans="1:2" x14ac:dyDescent="0.5">
      <c r="A496">
        <v>791.49200439453125</v>
      </c>
      <c r="B496">
        <v>327</v>
      </c>
    </row>
    <row r="497" spans="1:2" x14ac:dyDescent="0.5">
      <c r="A497">
        <v>791.5040283203125</v>
      </c>
      <c r="B497">
        <v>258</v>
      </c>
    </row>
    <row r="498" spans="1:2" x14ac:dyDescent="0.5">
      <c r="A498">
        <v>791.51702880859375</v>
      </c>
      <c r="B498">
        <v>220.30000305175781</v>
      </c>
    </row>
    <row r="499" spans="1:2" x14ac:dyDescent="0.5">
      <c r="A499">
        <v>791.52899169921875</v>
      </c>
      <c r="B499">
        <v>181.30000305175781</v>
      </c>
    </row>
    <row r="500" spans="1:2" x14ac:dyDescent="0.5">
      <c r="A500">
        <v>791.541015625</v>
      </c>
      <c r="B500">
        <v>113.30000305175781</v>
      </c>
    </row>
    <row r="501" spans="1:2" x14ac:dyDescent="0.5">
      <c r="A501">
        <v>791.552978515625</v>
      </c>
      <c r="B501">
        <v>91.25</v>
      </c>
    </row>
    <row r="502" spans="1:2" x14ac:dyDescent="0.5">
      <c r="A502">
        <v>791.56597900390625</v>
      </c>
      <c r="B502">
        <v>128.80000305175781</v>
      </c>
    </row>
    <row r="503" spans="1:2" x14ac:dyDescent="0.5">
      <c r="A503">
        <v>791.5780029296875</v>
      </c>
      <c r="B503">
        <v>184.69999694824219</v>
      </c>
    </row>
    <row r="504" spans="1:2" x14ac:dyDescent="0.5">
      <c r="A504">
        <v>791.59002685546875</v>
      </c>
      <c r="B504">
        <v>228.80000305175781</v>
      </c>
    </row>
    <row r="505" spans="1:2" x14ac:dyDescent="0.5">
      <c r="A505">
        <v>791.60302734375</v>
      </c>
      <c r="B505">
        <v>276.5</v>
      </c>
    </row>
    <row r="506" spans="1:2" x14ac:dyDescent="0.5">
      <c r="A506">
        <v>791.614990234375</v>
      </c>
      <c r="B506">
        <v>353.79998779296875</v>
      </c>
    </row>
    <row r="507" spans="1:2" x14ac:dyDescent="0.5">
      <c r="A507">
        <v>791.62701416015625</v>
      </c>
      <c r="B507">
        <v>373.70001220703125</v>
      </c>
    </row>
    <row r="508" spans="1:2" x14ac:dyDescent="0.5">
      <c r="A508">
        <v>791.63897705078125</v>
      </c>
      <c r="B508">
        <v>276.79998779296875</v>
      </c>
    </row>
    <row r="509" spans="1:2" x14ac:dyDescent="0.5">
      <c r="A509">
        <v>791.6519775390625</v>
      </c>
      <c r="B509">
        <v>214.5</v>
      </c>
    </row>
    <row r="510" spans="1:2" x14ac:dyDescent="0.5">
      <c r="A510">
        <v>791.66400146484375</v>
      </c>
      <c r="B510">
        <v>268</v>
      </c>
    </row>
    <row r="511" spans="1:2" x14ac:dyDescent="0.5">
      <c r="A511">
        <v>791.676025390625</v>
      </c>
      <c r="B511">
        <v>328.5</v>
      </c>
    </row>
    <row r="512" spans="1:2" x14ac:dyDescent="0.5">
      <c r="A512">
        <v>791.68902587890625</v>
      </c>
      <c r="B512">
        <v>336</v>
      </c>
    </row>
    <row r="513" spans="1:2" x14ac:dyDescent="0.5">
      <c r="A513">
        <v>791.70098876953125</v>
      </c>
      <c r="B513">
        <v>359.20001220703125</v>
      </c>
    </row>
    <row r="514" spans="1:2" x14ac:dyDescent="0.5">
      <c r="A514">
        <v>791.7130126953125</v>
      </c>
      <c r="B514">
        <v>429.29998779296875</v>
      </c>
    </row>
    <row r="515" spans="1:2" x14ac:dyDescent="0.5">
      <c r="A515">
        <v>791.7249755859375</v>
      </c>
      <c r="B515">
        <v>494.70001220703125</v>
      </c>
    </row>
    <row r="516" spans="1:2" x14ac:dyDescent="0.5">
      <c r="A516">
        <v>791.73797607421875</v>
      </c>
      <c r="B516">
        <v>525.79998779296875</v>
      </c>
    </row>
    <row r="517" spans="1:2" x14ac:dyDescent="0.5">
      <c r="A517">
        <v>791.75</v>
      </c>
      <c r="B517">
        <v>490.5</v>
      </c>
    </row>
    <row r="518" spans="1:2" x14ac:dyDescent="0.5">
      <c r="A518">
        <v>791.76202392578125</v>
      </c>
      <c r="B518">
        <v>478</v>
      </c>
    </row>
    <row r="519" spans="1:2" x14ac:dyDescent="0.5">
      <c r="A519">
        <v>791.7750244140625</v>
      </c>
      <c r="B519">
        <v>589</v>
      </c>
    </row>
    <row r="520" spans="1:2" x14ac:dyDescent="0.5">
      <c r="A520">
        <v>791.7869873046875</v>
      </c>
      <c r="B520">
        <v>640</v>
      </c>
    </row>
    <row r="521" spans="1:2" x14ac:dyDescent="0.5">
      <c r="A521">
        <v>791.79901123046875</v>
      </c>
      <c r="B521">
        <v>666.5</v>
      </c>
    </row>
    <row r="522" spans="1:2" x14ac:dyDescent="0.5">
      <c r="A522">
        <v>791.81097412109375</v>
      </c>
      <c r="B522">
        <v>758.20001220703125</v>
      </c>
    </row>
    <row r="523" spans="1:2" x14ac:dyDescent="0.5">
      <c r="A523">
        <v>791.823974609375</v>
      </c>
      <c r="B523">
        <v>931.5</v>
      </c>
    </row>
    <row r="524" spans="1:2" x14ac:dyDescent="0.5">
      <c r="A524">
        <v>791.83599853515625</v>
      </c>
      <c r="B524">
        <v>2859</v>
      </c>
    </row>
    <row r="525" spans="1:2" x14ac:dyDescent="0.5">
      <c r="A525">
        <v>791.8480224609375</v>
      </c>
      <c r="B525">
        <v>18390</v>
      </c>
    </row>
    <row r="526" spans="1:2" x14ac:dyDescent="0.5">
      <c r="A526">
        <v>791.8599853515625</v>
      </c>
      <c r="B526">
        <v>76240</v>
      </c>
    </row>
    <row r="527" spans="1:2" x14ac:dyDescent="0.5">
      <c r="A527">
        <v>791.87298583984375</v>
      </c>
      <c r="B527">
        <v>148500</v>
      </c>
    </row>
    <row r="528" spans="1:2" x14ac:dyDescent="0.5">
      <c r="A528">
        <v>791.885009765625</v>
      </c>
      <c r="B528">
        <v>141900</v>
      </c>
    </row>
    <row r="529" spans="1:2" x14ac:dyDescent="0.5">
      <c r="A529">
        <v>791.89697265625</v>
      </c>
      <c r="B529">
        <v>66410</v>
      </c>
    </row>
    <row r="530" spans="1:2" x14ac:dyDescent="0.5">
      <c r="A530">
        <v>791.90997314453125</v>
      </c>
      <c r="B530">
        <v>14800</v>
      </c>
    </row>
    <row r="531" spans="1:2" x14ac:dyDescent="0.5">
      <c r="A531">
        <v>791.9219970703125</v>
      </c>
      <c r="B531">
        <v>2579</v>
      </c>
    </row>
    <row r="532" spans="1:2" x14ac:dyDescent="0.5">
      <c r="A532">
        <v>791.93402099609375</v>
      </c>
      <c r="B532">
        <v>1025</v>
      </c>
    </row>
    <row r="533" spans="1:2" x14ac:dyDescent="0.5">
      <c r="A533">
        <v>791.947021484375</v>
      </c>
      <c r="B533">
        <v>922.5</v>
      </c>
    </row>
    <row r="534" spans="1:2" x14ac:dyDescent="0.5">
      <c r="A534">
        <v>791.958984375</v>
      </c>
      <c r="B534">
        <v>934.20001220703125</v>
      </c>
    </row>
    <row r="535" spans="1:2" x14ac:dyDescent="0.5">
      <c r="A535">
        <v>791.97100830078125</v>
      </c>
      <c r="B535">
        <v>704.79998779296875</v>
      </c>
    </row>
    <row r="536" spans="1:2" x14ac:dyDescent="0.5">
      <c r="A536">
        <v>791.98297119140625</v>
      </c>
      <c r="B536">
        <v>461</v>
      </c>
    </row>
    <row r="537" spans="1:2" x14ac:dyDescent="0.5">
      <c r="A537">
        <v>791.9959716796875</v>
      </c>
      <c r="B537">
        <v>363.20001220703125</v>
      </c>
    </row>
    <row r="538" spans="1:2" x14ac:dyDescent="0.5">
      <c r="A538">
        <v>792.00799560546875</v>
      </c>
      <c r="B538">
        <v>383.70001220703125</v>
      </c>
    </row>
    <row r="539" spans="1:2" x14ac:dyDescent="0.5">
      <c r="A539">
        <v>792.02001953125</v>
      </c>
      <c r="B539">
        <v>401.29998779296875</v>
      </c>
    </row>
    <row r="540" spans="1:2" x14ac:dyDescent="0.5">
      <c r="A540">
        <v>792.03302001953125</v>
      </c>
      <c r="B540">
        <v>395.29998779296875</v>
      </c>
    </row>
    <row r="541" spans="1:2" x14ac:dyDescent="0.5">
      <c r="A541">
        <v>792.04498291015625</v>
      </c>
      <c r="B541">
        <v>357.20001220703125</v>
      </c>
    </row>
    <row r="542" spans="1:2" x14ac:dyDescent="0.5">
      <c r="A542">
        <v>792.0570068359375</v>
      </c>
      <c r="B542">
        <v>240.19999694824219</v>
      </c>
    </row>
    <row r="543" spans="1:2" x14ac:dyDescent="0.5">
      <c r="A543">
        <v>792.0689697265625</v>
      </c>
      <c r="B543">
        <v>126.30000305175781</v>
      </c>
    </row>
    <row r="544" spans="1:2" x14ac:dyDescent="0.5">
      <c r="A544">
        <v>792.08197021484375</v>
      </c>
      <c r="B544">
        <v>137</v>
      </c>
    </row>
    <row r="545" spans="1:2" x14ac:dyDescent="0.5">
      <c r="A545">
        <v>792.093994140625</v>
      </c>
      <c r="B545">
        <v>258.70001220703125</v>
      </c>
    </row>
    <row r="546" spans="1:2" x14ac:dyDescent="0.5">
      <c r="A546">
        <v>792.10601806640625</v>
      </c>
      <c r="B546">
        <v>440.5</v>
      </c>
    </row>
    <row r="547" spans="1:2" x14ac:dyDescent="0.5">
      <c r="A547">
        <v>792.1190185546875</v>
      </c>
      <c r="B547">
        <v>580.79998779296875</v>
      </c>
    </row>
    <row r="548" spans="1:2" x14ac:dyDescent="0.5">
      <c r="A548">
        <v>792.1309814453125</v>
      </c>
      <c r="B548">
        <v>547.29998779296875</v>
      </c>
    </row>
    <row r="549" spans="1:2" x14ac:dyDescent="0.5">
      <c r="A549">
        <v>792.14300537109375</v>
      </c>
      <c r="B549">
        <v>467.29998779296875</v>
      </c>
    </row>
    <row r="550" spans="1:2" x14ac:dyDescent="0.5">
      <c r="A550">
        <v>792.155029296875</v>
      </c>
      <c r="B550">
        <v>463.79998779296875</v>
      </c>
    </row>
    <row r="551" spans="1:2" x14ac:dyDescent="0.5">
      <c r="A551">
        <v>792.16802978515625</v>
      </c>
      <c r="B551">
        <v>432</v>
      </c>
    </row>
    <row r="552" spans="1:2" x14ac:dyDescent="0.5">
      <c r="A552">
        <v>792.17999267578125</v>
      </c>
      <c r="B552">
        <v>344.70001220703125</v>
      </c>
    </row>
    <row r="553" spans="1:2" x14ac:dyDescent="0.5">
      <c r="A553">
        <v>792.1920166015625</v>
      </c>
      <c r="B553">
        <v>250.5</v>
      </c>
    </row>
    <row r="554" spans="1:2" x14ac:dyDescent="0.5">
      <c r="A554">
        <v>792.20501708984375</v>
      </c>
      <c r="B554">
        <v>235.69999694824219</v>
      </c>
    </row>
    <row r="555" spans="1:2" x14ac:dyDescent="0.5">
      <c r="A555">
        <v>792.21697998046875</v>
      </c>
      <c r="B555">
        <v>286.79998779296875</v>
      </c>
    </row>
    <row r="556" spans="1:2" x14ac:dyDescent="0.5">
      <c r="A556">
        <v>792.22900390625</v>
      </c>
      <c r="B556">
        <v>356.5</v>
      </c>
    </row>
    <row r="557" spans="1:2" x14ac:dyDescent="0.5">
      <c r="A557">
        <v>792.24102783203125</v>
      </c>
      <c r="B557">
        <v>435</v>
      </c>
    </row>
    <row r="558" spans="1:2" x14ac:dyDescent="0.5">
      <c r="A558">
        <v>792.2540283203125</v>
      </c>
      <c r="B558">
        <v>453.20001220703125</v>
      </c>
    </row>
    <row r="559" spans="1:2" x14ac:dyDescent="0.5">
      <c r="A559">
        <v>792.2659912109375</v>
      </c>
      <c r="B559">
        <v>454</v>
      </c>
    </row>
    <row r="560" spans="1:2" x14ac:dyDescent="0.5">
      <c r="A560">
        <v>792.27801513671875</v>
      </c>
      <c r="B560">
        <v>483.5</v>
      </c>
    </row>
    <row r="561" spans="1:2" x14ac:dyDescent="0.5">
      <c r="A561">
        <v>792.291015625</v>
      </c>
      <c r="B561">
        <v>564.79998779296875</v>
      </c>
    </row>
    <row r="562" spans="1:2" x14ac:dyDescent="0.5">
      <c r="A562">
        <v>792.302978515625</v>
      </c>
      <c r="B562">
        <v>650</v>
      </c>
    </row>
    <row r="563" spans="1:2" x14ac:dyDescent="0.5">
      <c r="A563">
        <v>792.31500244140625</v>
      </c>
      <c r="B563">
        <v>760</v>
      </c>
    </row>
    <row r="564" spans="1:2" x14ac:dyDescent="0.5">
      <c r="A564">
        <v>792.3270263671875</v>
      </c>
      <c r="B564">
        <v>1301</v>
      </c>
    </row>
    <row r="565" spans="1:2" x14ac:dyDescent="0.5">
      <c r="A565">
        <v>792.34002685546875</v>
      </c>
      <c r="B565">
        <v>4252</v>
      </c>
    </row>
    <row r="566" spans="1:2" x14ac:dyDescent="0.5">
      <c r="A566">
        <v>792.35198974609375</v>
      </c>
      <c r="B566">
        <v>24810</v>
      </c>
    </row>
    <row r="567" spans="1:2" x14ac:dyDescent="0.5">
      <c r="A567">
        <v>792.364013671875</v>
      </c>
      <c r="B567">
        <v>96140</v>
      </c>
    </row>
    <row r="568" spans="1:2" x14ac:dyDescent="0.5">
      <c r="A568">
        <v>792.37701416015625</v>
      </c>
      <c r="B568">
        <v>175100</v>
      </c>
    </row>
    <row r="569" spans="1:2" x14ac:dyDescent="0.5">
      <c r="A569">
        <v>792.38897705078125</v>
      </c>
      <c r="B569">
        <v>155500</v>
      </c>
    </row>
    <row r="570" spans="1:2" x14ac:dyDescent="0.5">
      <c r="A570">
        <v>792.4010009765625</v>
      </c>
      <c r="B570">
        <v>67250</v>
      </c>
    </row>
    <row r="571" spans="1:2" x14ac:dyDescent="0.5">
      <c r="A571">
        <v>792.41302490234375</v>
      </c>
      <c r="B571">
        <v>13780</v>
      </c>
    </row>
    <row r="572" spans="1:2" x14ac:dyDescent="0.5">
      <c r="A572">
        <v>792.426025390625</v>
      </c>
      <c r="B572">
        <v>2191</v>
      </c>
    </row>
    <row r="573" spans="1:2" x14ac:dyDescent="0.5">
      <c r="A573">
        <v>792.43798828125</v>
      </c>
      <c r="B573">
        <v>1013</v>
      </c>
    </row>
    <row r="574" spans="1:2" x14ac:dyDescent="0.5">
      <c r="A574">
        <v>792.45001220703125</v>
      </c>
      <c r="B574">
        <v>1151</v>
      </c>
    </row>
    <row r="575" spans="1:2" x14ac:dyDescent="0.5">
      <c r="A575">
        <v>792.4630126953125</v>
      </c>
      <c r="B575">
        <v>1294</v>
      </c>
    </row>
    <row r="576" spans="1:2" x14ac:dyDescent="0.5">
      <c r="A576">
        <v>792.4749755859375</v>
      </c>
      <c r="B576">
        <v>1030</v>
      </c>
    </row>
    <row r="577" spans="1:2" x14ac:dyDescent="0.5">
      <c r="A577">
        <v>792.48699951171875</v>
      </c>
      <c r="B577">
        <v>660.70001220703125</v>
      </c>
    </row>
    <row r="578" spans="1:2" x14ac:dyDescent="0.5">
      <c r="A578">
        <v>792.4990234375</v>
      </c>
      <c r="B578">
        <v>394.20001220703125</v>
      </c>
    </row>
    <row r="579" spans="1:2" x14ac:dyDescent="0.5">
      <c r="A579">
        <v>792.51202392578125</v>
      </c>
      <c r="B579">
        <v>349</v>
      </c>
    </row>
    <row r="580" spans="1:2" x14ac:dyDescent="0.5">
      <c r="A580">
        <v>792.52398681640625</v>
      </c>
      <c r="B580">
        <v>540.20001220703125</v>
      </c>
    </row>
    <row r="581" spans="1:2" x14ac:dyDescent="0.5">
      <c r="A581">
        <v>792.5360107421875</v>
      </c>
      <c r="B581">
        <v>628.70001220703125</v>
      </c>
    </row>
    <row r="582" spans="1:2" x14ac:dyDescent="0.5">
      <c r="A582">
        <v>792.54901123046875</v>
      </c>
      <c r="B582">
        <v>482.20001220703125</v>
      </c>
    </row>
    <row r="583" spans="1:2" x14ac:dyDescent="0.5">
      <c r="A583">
        <v>792.56097412109375</v>
      </c>
      <c r="B583">
        <v>295</v>
      </c>
    </row>
    <row r="584" spans="1:2" x14ac:dyDescent="0.5">
      <c r="A584">
        <v>792.572998046875</v>
      </c>
      <c r="B584">
        <v>179.30000305175781</v>
      </c>
    </row>
    <row r="585" spans="1:2" x14ac:dyDescent="0.5">
      <c r="A585">
        <v>792.58599853515625</v>
      </c>
      <c r="B585">
        <v>184.30000305175781</v>
      </c>
    </row>
    <row r="586" spans="1:2" x14ac:dyDescent="0.5">
      <c r="A586">
        <v>792.5980224609375</v>
      </c>
      <c r="B586">
        <v>298</v>
      </c>
    </row>
    <row r="587" spans="1:2" x14ac:dyDescent="0.5">
      <c r="A587">
        <v>792.6099853515625</v>
      </c>
      <c r="B587">
        <v>407.70001220703125</v>
      </c>
    </row>
    <row r="588" spans="1:2" x14ac:dyDescent="0.5">
      <c r="A588">
        <v>792.62200927734375</v>
      </c>
      <c r="B588">
        <v>520.70001220703125</v>
      </c>
    </row>
    <row r="589" spans="1:2" x14ac:dyDescent="0.5">
      <c r="A589">
        <v>792.635009765625</v>
      </c>
      <c r="B589">
        <v>584</v>
      </c>
    </row>
    <row r="590" spans="1:2" x14ac:dyDescent="0.5">
      <c r="A590">
        <v>792.64697265625</v>
      </c>
      <c r="B590">
        <v>528.20001220703125</v>
      </c>
    </row>
    <row r="591" spans="1:2" x14ac:dyDescent="0.5">
      <c r="A591">
        <v>792.65899658203125</v>
      </c>
      <c r="B591">
        <v>479</v>
      </c>
    </row>
    <row r="592" spans="1:2" x14ac:dyDescent="0.5">
      <c r="A592">
        <v>792.6719970703125</v>
      </c>
      <c r="B592">
        <v>421.79998779296875</v>
      </c>
    </row>
    <row r="593" spans="1:2" x14ac:dyDescent="0.5">
      <c r="A593">
        <v>792.68402099609375</v>
      </c>
      <c r="B593">
        <v>319.20001220703125</v>
      </c>
    </row>
    <row r="594" spans="1:2" x14ac:dyDescent="0.5">
      <c r="A594">
        <v>792.69598388671875</v>
      </c>
      <c r="B594">
        <v>275.70001220703125</v>
      </c>
    </row>
    <row r="595" spans="1:2" x14ac:dyDescent="0.5">
      <c r="A595">
        <v>792.7080078125</v>
      </c>
      <c r="B595">
        <v>282.20001220703125</v>
      </c>
    </row>
    <row r="596" spans="1:2" x14ac:dyDescent="0.5">
      <c r="A596">
        <v>792.72100830078125</v>
      </c>
      <c r="B596">
        <v>305.29998779296875</v>
      </c>
    </row>
    <row r="597" spans="1:2" x14ac:dyDescent="0.5">
      <c r="A597">
        <v>792.73297119140625</v>
      </c>
      <c r="B597">
        <v>367.20001220703125</v>
      </c>
    </row>
    <row r="598" spans="1:2" x14ac:dyDescent="0.5">
      <c r="A598">
        <v>792.7449951171875</v>
      </c>
      <c r="B598">
        <v>490</v>
      </c>
    </row>
    <row r="599" spans="1:2" x14ac:dyDescent="0.5">
      <c r="A599">
        <v>792.75799560546875</v>
      </c>
      <c r="B599">
        <v>562.20001220703125</v>
      </c>
    </row>
    <row r="600" spans="1:2" x14ac:dyDescent="0.5">
      <c r="A600">
        <v>792.77001953125</v>
      </c>
      <c r="B600">
        <v>565.20001220703125</v>
      </c>
    </row>
    <row r="601" spans="1:2" x14ac:dyDescent="0.5">
      <c r="A601">
        <v>792.781982421875</v>
      </c>
      <c r="B601">
        <v>686</v>
      </c>
    </row>
    <row r="602" spans="1:2" x14ac:dyDescent="0.5">
      <c r="A602">
        <v>792.79400634765625</v>
      </c>
      <c r="B602">
        <v>800.79998779296875</v>
      </c>
    </row>
    <row r="603" spans="1:2" x14ac:dyDescent="0.5">
      <c r="A603">
        <v>792.8070068359375</v>
      </c>
      <c r="B603">
        <v>719.70001220703125</v>
      </c>
    </row>
    <row r="604" spans="1:2" x14ac:dyDescent="0.5">
      <c r="A604">
        <v>792.8189697265625</v>
      </c>
      <c r="B604">
        <v>635.29998779296875</v>
      </c>
    </row>
    <row r="605" spans="1:2" x14ac:dyDescent="0.5">
      <c r="A605">
        <v>792.83099365234375</v>
      </c>
      <c r="B605">
        <v>1112</v>
      </c>
    </row>
    <row r="606" spans="1:2" x14ac:dyDescent="0.5">
      <c r="A606">
        <v>792.843994140625</v>
      </c>
      <c r="B606">
        <v>4709</v>
      </c>
    </row>
    <row r="607" spans="1:2" x14ac:dyDescent="0.5">
      <c r="A607">
        <v>792.85601806640625</v>
      </c>
      <c r="B607">
        <v>25650</v>
      </c>
    </row>
    <row r="608" spans="1:2" x14ac:dyDescent="0.5">
      <c r="A608">
        <v>792.86798095703125</v>
      </c>
      <c r="B608">
        <v>85300</v>
      </c>
    </row>
    <row r="609" spans="1:2" x14ac:dyDescent="0.5">
      <c r="A609">
        <v>792.8809814453125</v>
      </c>
      <c r="B609">
        <v>139200</v>
      </c>
    </row>
    <row r="610" spans="1:2" x14ac:dyDescent="0.5">
      <c r="A610">
        <v>792.89300537109375</v>
      </c>
      <c r="B610">
        <v>112400</v>
      </c>
    </row>
    <row r="611" spans="1:2" x14ac:dyDescent="0.5">
      <c r="A611">
        <v>792.905029296875</v>
      </c>
      <c r="B611">
        <v>44150</v>
      </c>
    </row>
    <row r="612" spans="1:2" x14ac:dyDescent="0.5">
      <c r="A612">
        <v>792.9169921875</v>
      </c>
      <c r="B612">
        <v>8873</v>
      </c>
    </row>
    <row r="613" spans="1:2" x14ac:dyDescent="0.5">
      <c r="A613">
        <v>792.92999267578125</v>
      </c>
      <c r="B613">
        <v>2111</v>
      </c>
    </row>
    <row r="614" spans="1:2" x14ac:dyDescent="0.5">
      <c r="A614">
        <v>792.9420166015625</v>
      </c>
      <c r="B614">
        <v>1132</v>
      </c>
    </row>
    <row r="615" spans="1:2" x14ac:dyDescent="0.5">
      <c r="A615">
        <v>792.9539794921875</v>
      </c>
      <c r="B615">
        <v>957.5</v>
      </c>
    </row>
    <row r="616" spans="1:2" x14ac:dyDescent="0.5">
      <c r="A616">
        <v>792.96697998046875</v>
      </c>
      <c r="B616">
        <v>914.29998779296875</v>
      </c>
    </row>
    <row r="617" spans="1:2" x14ac:dyDescent="0.5">
      <c r="A617">
        <v>792.97900390625</v>
      </c>
      <c r="B617">
        <v>860</v>
      </c>
    </row>
    <row r="618" spans="1:2" x14ac:dyDescent="0.5">
      <c r="A618">
        <v>792.99102783203125</v>
      </c>
      <c r="B618">
        <v>706.70001220703125</v>
      </c>
    </row>
    <row r="619" spans="1:2" x14ac:dyDescent="0.5">
      <c r="A619">
        <v>793.00299072265625</v>
      </c>
      <c r="B619">
        <v>508</v>
      </c>
    </row>
    <row r="620" spans="1:2" x14ac:dyDescent="0.5">
      <c r="A620">
        <v>793.0159912109375</v>
      </c>
      <c r="B620">
        <v>365.5</v>
      </c>
    </row>
    <row r="621" spans="1:2" x14ac:dyDescent="0.5">
      <c r="A621">
        <v>793.02801513671875</v>
      </c>
      <c r="B621">
        <v>295.5</v>
      </c>
    </row>
    <row r="622" spans="1:2" x14ac:dyDescent="0.5">
      <c r="A622">
        <v>793.03997802734375</v>
      </c>
      <c r="B622">
        <v>264</v>
      </c>
    </row>
    <row r="623" spans="1:2" x14ac:dyDescent="0.5">
      <c r="A623">
        <v>793.052978515625</v>
      </c>
      <c r="B623">
        <v>209.80000305175781</v>
      </c>
    </row>
    <row r="624" spans="1:2" x14ac:dyDescent="0.5">
      <c r="A624">
        <v>793.06500244140625</v>
      </c>
      <c r="B624">
        <v>171</v>
      </c>
    </row>
    <row r="625" spans="1:2" x14ac:dyDescent="0.5">
      <c r="A625">
        <v>793.0770263671875</v>
      </c>
      <c r="B625">
        <v>193</v>
      </c>
    </row>
    <row r="626" spans="1:2" x14ac:dyDescent="0.5">
      <c r="A626">
        <v>793.09002685546875</v>
      </c>
      <c r="B626">
        <v>187.69999694824219</v>
      </c>
    </row>
    <row r="627" spans="1:2" x14ac:dyDescent="0.5">
      <c r="A627">
        <v>793.10198974609375</v>
      </c>
      <c r="B627">
        <v>186.30000305175781</v>
      </c>
    </row>
    <row r="628" spans="1:2" x14ac:dyDescent="0.5">
      <c r="A628">
        <v>793.114013671875</v>
      </c>
      <c r="B628">
        <v>308.70001220703125</v>
      </c>
    </row>
    <row r="629" spans="1:2" x14ac:dyDescent="0.5">
      <c r="A629">
        <v>793.1259765625</v>
      </c>
      <c r="B629">
        <v>437.5</v>
      </c>
    </row>
    <row r="630" spans="1:2" x14ac:dyDescent="0.5">
      <c r="A630">
        <v>793.13897705078125</v>
      </c>
      <c r="B630">
        <v>409.5</v>
      </c>
    </row>
    <row r="631" spans="1:2" x14ac:dyDescent="0.5">
      <c r="A631">
        <v>793.1510009765625</v>
      </c>
      <c r="B631">
        <v>340.5</v>
      </c>
    </row>
    <row r="632" spans="1:2" x14ac:dyDescent="0.5">
      <c r="A632">
        <v>793.16302490234375</v>
      </c>
      <c r="B632">
        <v>382.20001220703125</v>
      </c>
    </row>
    <row r="633" spans="1:2" x14ac:dyDescent="0.5">
      <c r="A633">
        <v>793.176025390625</v>
      </c>
      <c r="B633">
        <v>424.20001220703125</v>
      </c>
    </row>
    <row r="634" spans="1:2" x14ac:dyDescent="0.5">
      <c r="A634">
        <v>793.18798828125</v>
      </c>
      <c r="B634">
        <v>368.79998779296875</v>
      </c>
    </row>
    <row r="635" spans="1:2" x14ac:dyDescent="0.5">
      <c r="A635">
        <v>793.20001220703125</v>
      </c>
      <c r="B635">
        <v>274.79998779296875</v>
      </c>
    </row>
    <row r="636" spans="1:2" x14ac:dyDescent="0.5">
      <c r="A636">
        <v>793.21197509765625</v>
      </c>
      <c r="B636">
        <v>207</v>
      </c>
    </row>
    <row r="637" spans="1:2" x14ac:dyDescent="0.5">
      <c r="A637">
        <v>793.2249755859375</v>
      </c>
      <c r="B637">
        <v>211.5</v>
      </c>
    </row>
    <row r="638" spans="1:2" x14ac:dyDescent="0.5">
      <c r="A638">
        <v>793.23699951171875</v>
      </c>
      <c r="B638">
        <v>247.5</v>
      </c>
    </row>
    <row r="639" spans="1:2" x14ac:dyDescent="0.5">
      <c r="A639">
        <v>793.2490234375</v>
      </c>
      <c r="B639">
        <v>266.5</v>
      </c>
    </row>
    <row r="640" spans="1:2" x14ac:dyDescent="0.5">
      <c r="A640">
        <v>793.26202392578125</v>
      </c>
      <c r="B640">
        <v>309.5</v>
      </c>
    </row>
    <row r="641" spans="1:2" x14ac:dyDescent="0.5">
      <c r="A641">
        <v>793.27398681640625</v>
      </c>
      <c r="B641">
        <v>360.5</v>
      </c>
    </row>
    <row r="642" spans="1:2" x14ac:dyDescent="0.5">
      <c r="A642">
        <v>793.2860107421875</v>
      </c>
      <c r="B642">
        <v>396.70001220703125</v>
      </c>
    </row>
    <row r="643" spans="1:2" x14ac:dyDescent="0.5">
      <c r="A643">
        <v>793.29901123046875</v>
      </c>
      <c r="B643">
        <v>392</v>
      </c>
    </row>
    <row r="644" spans="1:2" x14ac:dyDescent="0.5">
      <c r="A644">
        <v>793.31097412109375</v>
      </c>
      <c r="B644">
        <v>338.5</v>
      </c>
    </row>
    <row r="645" spans="1:2" x14ac:dyDescent="0.5">
      <c r="A645">
        <v>793.322998046875</v>
      </c>
      <c r="B645">
        <v>519.20001220703125</v>
      </c>
    </row>
    <row r="646" spans="1:2" x14ac:dyDescent="0.5">
      <c r="A646">
        <v>793.33502197265625</v>
      </c>
      <c r="B646">
        <v>1306</v>
      </c>
    </row>
    <row r="647" spans="1:2" x14ac:dyDescent="0.5">
      <c r="A647">
        <v>793.3480224609375</v>
      </c>
      <c r="B647">
        <v>5003</v>
      </c>
    </row>
    <row r="648" spans="1:2" x14ac:dyDescent="0.5">
      <c r="A648">
        <v>793.3599853515625</v>
      </c>
      <c r="B648">
        <v>20480</v>
      </c>
    </row>
    <row r="649" spans="1:2" x14ac:dyDescent="0.5">
      <c r="A649">
        <v>793.37200927734375</v>
      </c>
      <c r="B649">
        <v>51270</v>
      </c>
    </row>
    <row r="650" spans="1:2" x14ac:dyDescent="0.5">
      <c r="A650">
        <v>793.385009765625</v>
      </c>
      <c r="B650">
        <v>69940</v>
      </c>
    </row>
    <row r="651" spans="1:2" x14ac:dyDescent="0.5">
      <c r="A651">
        <v>793.39697265625</v>
      </c>
      <c r="B651">
        <v>51850</v>
      </c>
    </row>
    <row r="652" spans="1:2" x14ac:dyDescent="0.5">
      <c r="A652">
        <v>793.40899658203125</v>
      </c>
      <c r="B652">
        <v>21070</v>
      </c>
    </row>
    <row r="653" spans="1:2" x14ac:dyDescent="0.5">
      <c r="A653">
        <v>793.4219970703125</v>
      </c>
      <c r="B653">
        <v>5327</v>
      </c>
    </row>
    <row r="654" spans="1:2" x14ac:dyDescent="0.5">
      <c r="A654">
        <v>793.43402099609375</v>
      </c>
      <c r="B654">
        <v>1378</v>
      </c>
    </row>
    <row r="655" spans="1:2" x14ac:dyDescent="0.5">
      <c r="A655">
        <v>793.44598388671875</v>
      </c>
      <c r="B655">
        <v>618.29998779296875</v>
      </c>
    </row>
    <row r="656" spans="1:2" x14ac:dyDescent="0.5">
      <c r="A656">
        <v>793.4580078125</v>
      </c>
      <c r="B656">
        <v>475.5</v>
      </c>
    </row>
    <row r="657" spans="1:2" x14ac:dyDescent="0.5">
      <c r="A657">
        <v>793.47100830078125</v>
      </c>
      <c r="B657">
        <v>420.5</v>
      </c>
    </row>
    <row r="658" spans="1:2" x14ac:dyDescent="0.5">
      <c r="A658">
        <v>793.48297119140625</v>
      </c>
      <c r="B658">
        <v>362.70001220703125</v>
      </c>
    </row>
    <row r="659" spans="1:2" x14ac:dyDescent="0.5">
      <c r="A659">
        <v>793.4949951171875</v>
      </c>
      <c r="B659">
        <v>293.5</v>
      </c>
    </row>
    <row r="660" spans="1:2" x14ac:dyDescent="0.5">
      <c r="A660">
        <v>793.50799560546875</v>
      </c>
      <c r="B660">
        <v>253.30000305175781</v>
      </c>
    </row>
    <row r="661" spans="1:2" x14ac:dyDescent="0.5">
      <c r="A661">
        <v>793.52001953125</v>
      </c>
      <c r="B661">
        <v>190</v>
      </c>
    </row>
    <row r="662" spans="1:2" x14ac:dyDescent="0.5">
      <c r="A662">
        <v>793.531982421875</v>
      </c>
      <c r="B662">
        <v>184.30000305175781</v>
      </c>
    </row>
    <row r="663" spans="1:2" x14ac:dyDescent="0.5">
      <c r="A663">
        <v>793.54400634765625</v>
      </c>
      <c r="B663">
        <v>276.79998779296875</v>
      </c>
    </row>
    <row r="664" spans="1:2" x14ac:dyDescent="0.5">
      <c r="A664">
        <v>793.5570068359375</v>
      </c>
      <c r="B664">
        <v>309</v>
      </c>
    </row>
    <row r="665" spans="1:2" x14ac:dyDescent="0.5">
      <c r="A665">
        <v>793.5689697265625</v>
      </c>
      <c r="B665">
        <v>254</v>
      </c>
    </row>
    <row r="666" spans="1:2" x14ac:dyDescent="0.5">
      <c r="A666">
        <v>793.58099365234375</v>
      </c>
      <c r="B666">
        <v>235.30000305175781</v>
      </c>
    </row>
    <row r="667" spans="1:2" x14ac:dyDescent="0.5">
      <c r="A667">
        <v>793.593994140625</v>
      </c>
      <c r="B667">
        <v>234.19999694824219</v>
      </c>
    </row>
    <row r="668" spans="1:2" x14ac:dyDescent="0.5">
      <c r="A668">
        <v>793.60601806640625</v>
      </c>
      <c r="B668">
        <v>180.5</v>
      </c>
    </row>
    <row r="669" spans="1:2" x14ac:dyDescent="0.5">
      <c r="A669">
        <v>793.61798095703125</v>
      </c>
      <c r="B669">
        <v>137.5</v>
      </c>
    </row>
    <row r="670" spans="1:2" x14ac:dyDescent="0.5">
      <c r="A670">
        <v>793.6309814453125</v>
      </c>
      <c r="B670">
        <v>137.69999694824219</v>
      </c>
    </row>
    <row r="671" spans="1:2" x14ac:dyDescent="0.5">
      <c r="A671">
        <v>793.64300537109375</v>
      </c>
      <c r="B671">
        <v>154.80000305175781</v>
      </c>
    </row>
    <row r="672" spans="1:2" x14ac:dyDescent="0.5">
      <c r="A672">
        <v>793.655029296875</v>
      </c>
      <c r="B672">
        <v>189.5</v>
      </c>
    </row>
    <row r="673" spans="1:2" x14ac:dyDescent="0.5">
      <c r="A673">
        <v>793.6669921875</v>
      </c>
      <c r="B673">
        <v>225.19999694824219</v>
      </c>
    </row>
    <row r="674" spans="1:2" x14ac:dyDescent="0.5">
      <c r="A674">
        <v>793.67999267578125</v>
      </c>
      <c r="B674">
        <v>256.29998779296875</v>
      </c>
    </row>
    <row r="675" spans="1:2" x14ac:dyDescent="0.5">
      <c r="A675">
        <v>793.6920166015625</v>
      </c>
      <c r="B675">
        <v>260.70001220703125</v>
      </c>
    </row>
    <row r="676" spans="1:2" x14ac:dyDescent="0.5">
      <c r="A676">
        <v>793.7039794921875</v>
      </c>
      <c r="B676">
        <v>230</v>
      </c>
    </row>
    <row r="677" spans="1:2" x14ac:dyDescent="0.5">
      <c r="A677">
        <v>793.71697998046875</v>
      </c>
      <c r="B677">
        <v>239.5</v>
      </c>
    </row>
    <row r="678" spans="1:2" x14ac:dyDescent="0.5">
      <c r="A678">
        <v>793.72900390625</v>
      </c>
      <c r="B678">
        <v>244</v>
      </c>
    </row>
    <row r="679" spans="1:2" x14ac:dyDescent="0.5">
      <c r="A679">
        <v>793.74102783203125</v>
      </c>
      <c r="B679">
        <v>181.69999694824219</v>
      </c>
    </row>
    <row r="680" spans="1:2" x14ac:dyDescent="0.5">
      <c r="A680">
        <v>793.7540283203125</v>
      </c>
      <c r="B680">
        <v>200.69999694824219</v>
      </c>
    </row>
    <row r="681" spans="1:2" x14ac:dyDescent="0.5">
      <c r="A681">
        <v>793.7659912109375</v>
      </c>
      <c r="B681">
        <v>289.5</v>
      </c>
    </row>
    <row r="682" spans="1:2" x14ac:dyDescent="0.5">
      <c r="A682">
        <v>793.77801513671875</v>
      </c>
      <c r="B682">
        <v>273.70001220703125</v>
      </c>
    </row>
    <row r="683" spans="1:2" x14ac:dyDescent="0.5">
      <c r="A683">
        <v>793.78997802734375</v>
      </c>
      <c r="B683">
        <v>222.30000305175781</v>
      </c>
    </row>
    <row r="684" spans="1:2" x14ac:dyDescent="0.5">
      <c r="A684">
        <v>793.802978515625</v>
      </c>
      <c r="B684">
        <v>206</v>
      </c>
    </row>
    <row r="685" spans="1:2" x14ac:dyDescent="0.5">
      <c r="A685">
        <v>793.81500244140625</v>
      </c>
      <c r="B685">
        <v>278</v>
      </c>
    </row>
    <row r="686" spans="1:2" x14ac:dyDescent="0.5">
      <c r="A686">
        <v>793.8270263671875</v>
      </c>
      <c r="B686">
        <v>534</v>
      </c>
    </row>
    <row r="687" spans="1:2" x14ac:dyDescent="0.5">
      <c r="A687">
        <v>793.84002685546875</v>
      </c>
      <c r="B687">
        <v>1337</v>
      </c>
    </row>
    <row r="688" spans="1:2" x14ac:dyDescent="0.5">
      <c r="A688">
        <v>793.85198974609375</v>
      </c>
      <c r="B688">
        <v>4321</v>
      </c>
    </row>
    <row r="689" spans="1:2" x14ac:dyDescent="0.5">
      <c r="A689">
        <v>793.864013671875</v>
      </c>
      <c r="B689">
        <v>11840</v>
      </c>
    </row>
    <row r="690" spans="1:2" x14ac:dyDescent="0.5">
      <c r="A690">
        <v>793.87701416015625</v>
      </c>
      <c r="B690">
        <v>22110</v>
      </c>
    </row>
    <row r="691" spans="1:2" x14ac:dyDescent="0.5">
      <c r="A691">
        <v>793.88897705078125</v>
      </c>
      <c r="B691">
        <v>26010</v>
      </c>
    </row>
    <row r="692" spans="1:2" x14ac:dyDescent="0.5">
      <c r="A692">
        <v>793.9010009765625</v>
      </c>
      <c r="B692">
        <v>18780</v>
      </c>
    </row>
    <row r="693" spans="1:2" x14ac:dyDescent="0.5">
      <c r="A693">
        <v>793.91302490234375</v>
      </c>
      <c r="B693">
        <v>8376</v>
      </c>
    </row>
    <row r="694" spans="1:2" x14ac:dyDescent="0.5">
      <c r="A694">
        <v>793.926025390625</v>
      </c>
      <c r="B694">
        <v>2438</v>
      </c>
    </row>
    <row r="695" spans="1:2" x14ac:dyDescent="0.5">
      <c r="A695">
        <v>793.93798828125</v>
      </c>
      <c r="B695">
        <v>626.29998779296875</v>
      </c>
    </row>
    <row r="696" spans="1:2" x14ac:dyDescent="0.5">
      <c r="A696">
        <v>793.95001220703125</v>
      </c>
      <c r="B696">
        <v>296.70001220703125</v>
      </c>
    </row>
    <row r="697" spans="1:2" x14ac:dyDescent="0.5">
      <c r="A697">
        <v>793.9630126953125</v>
      </c>
      <c r="B697">
        <v>193.80000305175781</v>
      </c>
    </row>
    <row r="698" spans="1:2" x14ac:dyDescent="0.5">
      <c r="A698">
        <v>793.9749755859375</v>
      </c>
      <c r="B698">
        <v>193</v>
      </c>
    </row>
    <row r="699" spans="1:2" x14ac:dyDescent="0.5">
      <c r="A699">
        <v>793.98699951171875</v>
      </c>
      <c r="B699">
        <v>249.30000305175781</v>
      </c>
    </row>
    <row r="700" spans="1:2" x14ac:dyDescent="0.5">
      <c r="A700">
        <v>794</v>
      </c>
      <c r="B700">
        <v>240.19999694824219</v>
      </c>
    </row>
    <row r="701" spans="1:2" x14ac:dyDescent="0.5">
      <c r="A701">
        <v>794.01202392578125</v>
      </c>
      <c r="B701">
        <v>163</v>
      </c>
    </row>
    <row r="702" spans="1:2" x14ac:dyDescent="0.5">
      <c r="A702">
        <v>794.02398681640625</v>
      </c>
      <c r="B702">
        <v>158.30000305175781</v>
      </c>
    </row>
    <row r="703" spans="1:2" x14ac:dyDescent="0.5">
      <c r="A703">
        <v>794.0360107421875</v>
      </c>
      <c r="B703">
        <v>229.69999694824219</v>
      </c>
    </row>
    <row r="704" spans="1:2" x14ac:dyDescent="0.5">
      <c r="A704">
        <v>794.04901123046875</v>
      </c>
      <c r="B704">
        <v>227.30000305175781</v>
      </c>
    </row>
    <row r="705" spans="1:2" x14ac:dyDescent="0.5">
      <c r="A705">
        <v>794.06097412109375</v>
      </c>
      <c r="B705">
        <v>139.5</v>
      </c>
    </row>
    <row r="706" spans="1:2" x14ac:dyDescent="0.5">
      <c r="A706">
        <v>794.072998046875</v>
      </c>
      <c r="B706">
        <v>89.5</v>
      </c>
    </row>
    <row r="707" spans="1:2" x14ac:dyDescent="0.5">
      <c r="A707">
        <v>794.08599853515625</v>
      </c>
      <c r="B707">
        <v>102.30000305175781</v>
      </c>
    </row>
    <row r="708" spans="1:2" x14ac:dyDescent="0.5">
      <c r="A708">
        <v>794.0980224609375</v>
      </c>
      <c r="B708">
        <v>105</v>
      </c>
    </row>
    <row r="709" spans="1:2" x14ac:dyDescent="0.5">
      <c r="A709">
        <v>794.1099853515625</v>
      </c>
      <c r="B709">
        <v>105</v>
      </c>
    </row>
    <row r="710" spans="1:2" x14ac:dyDescent="0.5">
      <c r="A710">
        <v>794.12298583984375</v>
      </c>
      <c r="B710">
        <v>148.19999694824219</v>
      </c>
    </row>
    <row r="711" spans="1:2" x14ac:dyDescent="0.5">
      <c r="A711">
        <v>794.135009765625</v>
      </c>
      <c r="B711">
        <v>183.69999694824219</v>
      </c>
    </row>
    <row r="712" spans="1:2" x14ac:dyDescent="0.5">
      <c r="A712">
        <v>794.14697265625</v>
      </c>
      <c r="B712">
        <v>193.80000305175781</v>
      </c>
    </row>
    <row r="713" spans="1:2" x14ac:dyDescent="0.5">
      <c r="A713">
        <v>794.15899658203125</v>
      </c>
      <c r="B713">
        <v>207.19999694824219</v>
      </c>
    </row>
    <row r="714" spans="1:2" x14ac:dyDescent="0.5">
      <c r="A714">
        <v>794.1719970703125</v>
      </c>
      <c r="B714">
        <v>220.30000305175781</v>
      </c>
    </row>
    <row r="715" spans="1:2" x14ac:dyDescent="0.5">
      <c r="A715">
        <v>794.18402099609375</v>
      </c>
      <c r="B715">
        <v>205.5</v>
      </c>
    </row>
    <row r="716" spans="1:2" x14ac:dyDescent="0.5">
      <c r="A716">
        <v>794.19598388671875</v>
      </c>
      <c r="B716">
        <v>150.19999694824219</v>
      </c>
    </row>
    <row r="717" spans="1:2" x14ac:dyDescent="0.5">
      <c r="A717">
        <v>794.208984375</v>
      </c>
      <c r="B717">
        <v>103</v>
      </c>
    </row>
    <row r="718" spans="1:2" x14ac:dyDescent="0.5">
      <c r="A718">
        <v>794.22100830078125</v>
      </c>
      <c r="B718">
        <v>90.75</v>
      </c>
    </row>
    <row r="719" spans="1:2" x14ac:dyDescent="0.5">
      <c r="A719">
        <v>794.23297119140625</v>
      </c>
      <c r="B719">
        <v>100</v>
      </c>
    </row>
    <row r="720" spans="1:2" x14ac:dyDescent="0.5">
      <c r="A720">
        <v>794.2459716796875</v>
      </c>
      <c r="B720">
        <v>114.5</v>
      </c>
    </row>
    <row r="721" spans="1:2" x14ac:dyDescent="0.5">
      <c r="A721">
        <v>794.25799560546875</v>
      </c>
      <c r="B721">
        <v>143.80000305175781</v>
      </c>
    </row>
    <row r="722" spans="1:2" x14ac:dyDescent="0.5">
      <c r="A722">
        <v>794.27001953125</v>
      </c>
      <c r="B722">
        <v>180</v>
      </c>
    </row>
    <row r="723" spans="1:2" x14ac:dyDescent="0.5">
      <c r="A723">
        <v>794.28302001953125</v>
      </c>
      <c r="B723">
        <v>190</v>
      </c>
    </row>
    <row r="724" spans="1:2" x14ac:dyDescent="0.5">
      <c r="A724">
        <v>794.29498291015625</v>
      </c>
      <c r="B724">
        <v>199.19999694824219</v>
      </c>
    </row>
    <row r="725" spans="1:2" x14ac:dyDescent="0.5">
      <c r="A725">
        <v>794.3070068359375</v>
      </c>
      <c r="B725">
        <v>202.30000305175781</v>
      </c>
    </row>
    <row r="726" spans="1:2" x14ac:dyDescent="0.5">
      <c r="A726">
        <v>794.3189697265625</v>
      </c>
      <c r="B726">
        <v>219.69999694824219</v>
      </c>
    </row>
    <row r="727" spans="1:2" x14ac:dyDescent="0.5">
      <c r="A727">
        <v>794.33197021484375</v>
      </c>
      <c r="B727">
        <v>364.79998779296875</v>
      </c>
    </row>
    <row r="728" spans="1:2" x14ac:dyDescent="0.5">
      <c r="A728">
        <v>794.343994140625</v>
      </c>
      <c r="B728">
        <v>911.29998779296875</v>
      </c>
    </row>
    <row r="729" spans="1:2" x14ac:dyDescent="0.5">
      <c r="A729">
        <v>794.35601806640625</v>
      </c>
      <c r="B729">
        <v>2395</v>
      </c>
    </row>
    <row r="730" spans="1:2" x14ac:dyDescent="0.5">
      <c r="A730">
        <v>794.3690185546875</v>
      </c>
      <c r="B730">
        <v>4996</v>
      </c>
    </row>
    <row r="731" spans="1:2" x14ac:dyDescent="0.5">
      <c r="A731">
        <v>794.3809814453125</v>
      </c>
      <c r="B731">
        <v>7424</v>
      </c>
    </row>
    <row r="732" spans="1:2" x14ac:dyDescent="0.5">
      <c r="A732">
        <v>794.39300537109375</v>
      </c>
      <c r="B732">
        <v>7514</v>
      </c>
    </row>
    <row r="733" spans="1:2" x14ac:dyDescent="0.5">
      <c r="A733">
        <v>794.406005859375</v>
      </c>
      <c r="B733">
        <v>5072</v>
      </c>
    </row>
    <row r="734" spans="1:2" x14ac:dyDescent="0.5">
      <c r="A734">
        <v>794.41802978515625</v>
      </c>
      <c r="B734">
        <v>2284</v>
      </c>
    </row>
    <row r="735" spans="1:2" x14ac:dyDescent="0.5">
      <c r="A735">
        <v>794.42999267578125</v>
      </c>
      <c r="B735">
        <v>726.29998779296875</v>
      </c>
    </row>
    <row r="736" spans="1:2" x14ac:dyDescent="0.5">
      <c r="A736">
        <v>794.4429931640625</v>
      </c>
      <c r="B736">
        <v>200.5</v>
      </c>
    </row>
    <row r="737" spans="1:2" x14ac:dyDescent="0.5">
      <c r="A737">
        <v>794.45501708984375</v>
      </c>
      <c r="B737">
        <v>68.75</v>
      </c>
    </row>
    <row r="738" spans="1:2" x14ac:dyDescent="0.5">
      <c r="A738">
        <v>794.46697998046875</v>
      </c>
      <c r="B738">
        <v>37</v>
      </c>
    </row>
    <row r="739" spans="1:2" x14ac:dyDescent="0.5">
      <c r="A739">
        <v>794.47900390625</v>
      </c>
      <c r="B739">
        <v>32.75</v>
      </c>
    </row>
    <row r="740" spans="1:2" x14ac:dyDescent="0.5">
      <c r="A740">
        <v>794.49200439453125</v>
      </c>
      <c r="B740">
        <v>49.5</v>
      </c>
    </row>
    <row r="741" spans="1:2" x14ac:dyDescent="0.5">
      <c r="A741">
        <v>794.5040283203125</v>
      </c>
      <c r="B741">
        <v>73.5</v>
      </c>
    </row>
    <row r="742" spans="1:2" x14ac:dyDescent="0.5">
      <c r="A742">
        <v>794.5159912109375</v>
      </c>
      <c r="B742">
        <v>74.75</v>
      </c>
    </row>
    <row r="743" spans="1:2" x14ac:dyDescent="0.5">
      <c r="A743">
        <v>794.52899169921875</v>
      </c>
      <c r="B743">
        <v>49</v>
      </c>
    </row>
    <row r="744" spans="1:2" x14ac:dyDescent="0.5">
      <c r="A744">
        <v>794.541015625</v>
      </c>
      <c r="B744">
        <v>30</v>
      </c>
    </row>
    <row r="745" spans="1:2" x14ac:dyDescent="0.5">
      <c r="A745">
        <v>794.552978515625</v>
      </c>
      <c r="B745">
        <v>31.75</v>
      </c>
    </row>
    <row r="746" spans="1:2" x14ac:dyDescent="0.5">
      <c r="A746">
        <v>794.56597900390625</v>
      </c>
      <c r="B746">
        <v>49.25</v>
      </c>
    </row>
    <row r="747" spans="1:2" x14ac:dyDescent="0.5">
      <c r="A747">
        <v>794.5780029296875</v>
      </c>
      <c r="B747">
        <v>62</v>
      </c>
    </row>
    <row r="748" spans="1:2" x14ac:dyDescent="0.5">
      <c r="A748">
        <v>794.59002685546875</v>
      </c>
      <c r="B748">
        <v>57.75</v>
      </c>
    </row>
    <row r="749" spans="1:2" x14ac:dyDescent="0.5">
      <c r="A749">
        <v>794.60198974609375</v>
      </c>
      <c r="B749">
        <v>44.5</v>
      </c>
    </row>
    <row r="750" spans="1:2" x14ac:dyDescent="0.5">
      <c r="A750">
        <v>794.614990234375</v>
      </c>
      <c r="B750">
        <v>38.5</v>
      </c>
    </row>
    <row r="751" spans="1:2" x14ac:dyDescent="0.5">
      <c r="A751">
        <v>794.62701416015625</v>
      </c>
      <c r="B751">
        <v>59.75</v>
      </c>
    </row>
    <row r="752" spans="1:2" x14ac:dyDescent="0.5">
      <c r="A752">
        <v>794.63897705078125</v>
      </c>
      <c r="B752">
        <v>78.5</v>
      </c>
    </row>
    <row r="753" spans="1:2" x14ac:dyDescent="0.5">
      <c r="A753">
        <v>794.6519775390625</v>
      </c>
      <c r="B753">
        <v>70.5</v>
      </c>
    </row>
    <row r="754" spans="1:2" x14ac:dyDescent="0.5">
      <c r="A754">
        <v>794.66400146484375</v>
      </c>
      <c r="B754">
        <v>62.75</v>
      </c>
    </row>
    <row r="755" spans="1:2" x14ac:dyDescent="0.5">
      <c r="A755">
        <v>794.676025390625</v>
      </c>
      <c r="B755">
        <v>63</v>
      </c>
    </row>
    <row r="756" spans="1:2" x14ac:dyDescent="0.5">
      <c r="A756">
        <v>794.68902587890625</v>
      </c>
      <c r="B756">
        <v>87.5</v>
      </c>
    </row>
    <row r="757" spans="1:2" x14ac:dyDescent="0.5">
      <c r="A757">
        <v>794.70098876953125</v>
      </c>
      <c r="B757">
        <v>115.30000305175781</v>
      </c>
    </row>
    <row r="758" spans="1:2" x14ac:dyDescent="0.5">
      <c r="A758">
        <v>794.7130126953125</v>
      </c>
      <c r="B758">
        <v>102.30000305175781</v>
      </c>
    </row>
    <row r="759" spans="1:2" x14ac:dyDescent="0.5">
      <c r="A759">
        <v>794.72601318359375</v>
      </c>
      <c r="B759">
        <v>108.69999694824219</v>
      </c>
    </row>
    <row r="760" spans="1:2" x14ac:dyDescent="0.5">
      <c r="A760">
        <v>794.73797607421875</v>
      </c>
      <c r="B760">
        <v>129</v>
      </c>
    </row>
    <row r="761" spans="1:2" x14ac:dyDescent="0.5">
      <c r="A761">
        <v>794.75</v>
      </c>
      <c r="B761">
        <v>107.69999694824219</v>
      </c>
    </row>
    <row r="762" spans="1:2" x14ac:dyDescent="0.5">
      <c r="A762">
        <v>794.76202392578125</v>
      </c>
      <c r="B762">
        <v>93.5</v>
      </c>
    </row>
    <row r="763" spans="1:2" x14ac:dyDescent="0.5">
      <c r="A763">
        <v>794.7750244140625</v>
      </c>
      <c r="B763">
        <v>92.25</v>
      </c>
    </row>
    <row r="764" spans="1:2" x14ac:dyDescent="0.5">
      <c r="A764">
        <v>794.7869873046875</v>
      </c>
      <c r="B764">
        <v>65.25</v>
      </c>
    </row>
    <row r="765" spans="1:2" x14ac:dyDescent="0.5">
      <c r="A765">
        <v>794.79901123046875</v>
      </c>
      <c r="B765">
        <v>81.75</v>
      </c>
    </row>
    <row r="766" spans="1:2" x14ac:dyDescent="0.5">
      <c r="A766">
        <v>794.81201171875</v>
      </c>
      <c r="B766">
        <v>152.80000305175781</v>
      </c>
    </row>
    <row r="767" spans="1:2" x14ac:dyDescent="0.5">
      <c r="A767">
        <v>794.823974609375</v>
      </c>
      <c r="B767">
        <v>170</v>
      </c>
    </row>
    <row r="768" spans="1:2" x14ac:dyDescent="0.5">
      <c r="A768">
        <v>794.83599853515625</v>
      </c>
      <c r="B768">
        <v>223.19999694824219</v>
      </c>
    </row>
    <row r="769" spans="1:2" x14ac:dyDescent="0.5">
      <c r="A769">
        <v>794.8489990234375</v>
      </c>
      <c r="B769">
        <v>650.5</v>
      </c>
    </row>
    <row r="770" spans="1:2" x14ac:dyDescent="0.5">
      <c r="A770">
        <v>794.86102294921875</v>
      </c>
      <c r="B770">
        <v>1412</v>
      </c>
    </row>
    <row r="771" spans="1:2" x14ac:dyDescent="0.5">
      <c r="A771">
        <v>794.87298583984375</v>
      </c>
      <c r="B771">
        <v>2084</v>
      </c>
    </row>
    <row r="772" spans="1:2" x14ac:dyDescent="0.5">
      <c r="A772">
        <v>794.885986328125</v>
      </c>
      <c r="B772">
        <v>2366</v>
      </c>
    </row>
    <row r="773" spans="1:2" x14ac:dyDescent="0.5">
      <c r="A773">
        <v>794.89801025390625</v>
      </c>
      <c r="B773">
        <v>2063</v>
      </c>
    </row>
    <row r="774" spans="1:2" x14ac:dyDescent="0.5">
      <c r="A774">
        <v>794.90997314453125</v>
      </c>
      <c r="B774">
        <v>1373</v>
      </c>
    </row>
    <row r="775" spans="1:2" x14ac:dyDescent="0.5">
      <c r="A775">
        <v>794.9219970703125</v>
      </c>
      <c r="B775">
        <v>761.20001220703125</v>
      </c>
    </row>
    <row r="776" spans="1:2" x14ac:dyDescent="0.5">
      <c r="A776">
        <v>794.93499755859375</v>
      </c>
      <c r="B776">
        <v>381.5</v>
      </c>
    </row>
    <row r="777" spans="1:2" x14ac:dyDescent="0.5">
      <c r="A777">
        <v>794.947021484375</v>
      </c>
      <c r="B777">
        <v>156.5</v>
      </c>
    </row>
    <row r="778" spans="1:2" x14ac:dyDescent="0.5">
      <c r="A778">
        <v>794.958984375</v>
      </c>
      <c r="B778">
        <v>57.25</v>
      </c>
    </row>
    <row r="779" spans="1:2" x14ac:dyDescent="0.5">
      <c r="A779">
        <v>794.97198486328125</v>
      </c>
      <c r="B779">
        <v>34.75</v>
      </c>
    </row>
    <row r="780" spans="1:2" x14ac:dyDescent="0.5">
      <c r="A780">
        <v>794.9840087890625</v>
      </c>
      <c r="B780">
        <v>22.25</v>
      </c>
    </row>
    <row r="781" spans="1:2" x14ac:dyDescent="0.5">
      <c r="A781">
        <v>794.9959716796875</v>
      </c>
      <c r="B781">
        <v>24.25</v>
      </c>
    </row>
    <row r="782" spans="1:2" x14ac:dyDescent="0.5">
      <c r="A782">
        <v>795.00897216796875</v>
      </c>
      <c r="B782">
        <v>34.75</v>
      </c>
    </row>
    <row r="783" spans="1:2" x14ac:dyDescent="0.5">
      <c r="A783">
        <v>795.02099609375</v>
      </c>
      <c r="B783">
        <v>52.5</v>
      </c>
    </row>
    <row r="784" spans="1:2" x14ac:dyDescent="0.5">
      <c r="A784">
        <v>795.03302001953125</v>
      </c>
      <c r="B784">
        <v>66</v>
      </c>
    </row>
    <row r="785" spans="1:2" x14ac:dyDescent="0.5">
      <c r="A785">
        <v>795.0460205078125</v>
      </c>
      <c r="B785">
        <v>64.25</v>
      </c>
    </row>
    <row r="786" spans="1:2" x14ac:dyDescent="0.5">
      <c r="A786">
        <v>795.0579833984375</v>
      </c>
      <c r="B786">
        <v>70.25</v>
      </c>
    </row>
    <row r="787" spans="1:2" x14ac:dyDescent="0.5">
      <c r="A787">
        <v>795.07000732421875</v>
      </c>
      <c r="B787">
        <v>64.75</v>
      </c>
    </row>
    <row r="788" spans="1:2" x14ac:dyDescent="0.5">
      <c r="A788">
        <v>795.08197021484375</v>
      </c>
      <c r="B788">
        <v>48.5</v>
      </c>
    </row>
    <row r="789" spans="1:2" x14ac:dyDescent="0.5">
      <c r="A789">
        <v>795.094970703125</v>
      </c>
      <c r="B789">
        <v>67.25</v>
      </c>
    </row>
    <row r="790" spans="1:2" x14ac:dyDescent="0.5">
      <c r="A790">
        <v>795.10699462890625</v>
      </c>
      <c r="B790">
        <v>93.25</v>
      </c>
    </row>
    <row r="791" spans="1:2" x14ac:dyDescent="0.5">
      <c r="A791">
        <v>795.1190185546875</v>
      </c>
      <c r="B791">
        <v>112.5</v>
      </c>
    </row>
    <row r="792" spans="1:2" x14ac:dyDescent="0.5">
      <c r="A792">
        <v>795.13201904296875</v>
      </c>
      <c r="B792">
        <v>118</v>
      </c>
    </row>
    <row r="793" spans="1:2" x14ac:dyDescent="0.5">
      <c r="A793">
        <v>795.14398193359375</v>
      </c>
      <c r="B793">
        <v>100.5</v>
      </c>
    </row>
    <row r="794" spans="1:2" x14ac:dyDescent="0.5">
      <c r="A794">
        <v>795.156005859375</v>
      </c>
      <c r="B794">
        <v>86.25</v>
      </c>
    </row>
    <row r="795" spans="1:2" x14ac:dyDescent="0.5">
      <c r="A795">
        <v>795.16900634765625</v>
      </c>
      <c r="B795">
        <v>52.25</v>
      </c>
    </row>
    <row r="796" spans="1:2" x14ac:dyDescent="0.5">
      <c r="A796">
        <v>795.1810302734375</v>
      </c>
      <c r="B796">
        <v>20</v>
      </c>
    </row>
    <row r="797" spans="1:2" x14ac:dyDescent="0.5">
      <c r="A797">
        <v>795.1929931640625</v>
      </c>
      <c r="B797">
        <v>29.25</v>
      </c>
    </row>
    <row r="798" spans="1:2" x14ac:dyDescent="0.5">
      <c r="A798">
        <v>795.20599365234375</v>
      </c>
      <c r="B798">
        <v>50.5</v>
      </c>
    </row>
    <row r="799" spans="1:2" x14ac:dyDescent="0.5">
      <c r="A799">
        <v>795.218017578125</v>
      </c>
      <c r="B799">
        <v>81.75</v>
      </c>
    </row>
    <row r="800" spans="1:2" x14ac:dyDescent="0.5">
      <c r="A800">
        <v>795.22998046875</v>
      </c>
      <c r="B800">
        <v>118.80000305175781</v>
      </c>
    </row>
    <row r="801" spans="1:2" x14ac:dyDescent="0.5">
      <c r="A801">
        <v>795.24298095703125</v>
      </c>
      <c r="B801">
        <v>126.30000305175781</v>
      </c>
    </row>
    <row r="802" spans="1:2" x14ac:dyDescent="0.5">
      <c r="A802">
        <v>795.2550048828125</v>
      </c>
      <c r="B802">
        <v>114.30000305175781</v>
      </c>
    </row>
    <row r="803" spans="1:2" x14ac:dyDescent="0.5">
      <c r="A803">
        <v>795.26702880859375</v>
      </c>
      <c r="B803">
        <v>113</v>
      </c>
    </row>
    <row r="804" spans="1:2" x14ac:dyDescent="0.5">
      <c r="A804">
        <v>795.27899169921875</v>
      </c>
      <c r="B804">
        <v>117.80000305175781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79.5</v>
      </c>
      <c r="C1" s="2" t="s">
        <v>21</v>
      </c>
      <c r="D1">
        <f>D2 - (1/$G$6)</f>
        <v>785.84197998046875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1.1609988210837003E-3</v>
      </c>
      <c r="M1">
        <f>I$7*(L$1*J1) + $I$4</f>
        <v>4.7226079216327301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2.1906806091799638E-2</v>
      </c>
      <c r="O1">
        <f>I$10*(N$1*J1) + $I$4</f>
        <v>1293.6767986657662</v>
      </c>
      <c r="P1">
        <f>IF(ISNUMBER(D1),SUM(M1,O1,V1)-(2*$I$4),"")</f>
        <v>1363.4223030187497</v>
      </c>
      <c r="Q1">
        <f>IF(ISNUMBER(P1),P1-E1,"")</f>
        <v>1363.4223030187497</v>
      </c>
      <c r="R1">
        <f>IF(ISNUMBER(P1),Q1*Q1,"")</f>
        <v>1858920.3763689515</v>
      </c>
      <c r="S1">
        <f>IF(ISNUMBER(P1),((IF(P1&gt;E1,I$5*(P1-E1),P1-E1)))^2,"")</f>
        <v>1858920.3763689515</v>
      </c>
      <c r="T1">
        <f>IF(ISNUMBER(P1),(M1*D1),"")</f>
        <v>3711.2235598073112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1.9241830796269953E-4</v>
      </c>
      <c r="V1">
        <f>I$13*(U$1*J1)+$I$4</f>
        <v>65.022896431350844</v>
      </c>
    </row>
    <row r="2" spans="1:22" ht="14.7" thickTop="1" x14ac:dyDescent="0.5">
      <c r="A2">
        <v>785.43597412109375</v>
      </c>
      <c r="B2">
        <v>38.5</v>
      </c>
      <c r="C2" s="2" t="s">
        <v>22</v>
      </c>
      <c r="D2">
        <v>786.34197998046875</v>
      </c>
      <c r="E2">
        <v>8716</v>
      </c>
      <c r="F2" s="3" t="s">
        <v>25</v>
      </c>
      <c r="G2" s="4">
        <v>5.25604248046875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2.9656265602144617E-2</v>
      </c>
      <c r="M2">
        <f>I$7*((L$1*J2)+(L$2*J1)) + $I$4</f>
        <v>124.42748537546257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0.10583986344448629</v>
      </c>
      <c r="O2">
        <f>I$10*((N$1*J2)+(N$2*J1)) + $I$4</f>
        <v>7289.6296357535512</v>
      </c>
      <c r="P2">
        <f t="shared" ref="P2:P48" si="3">IF(ISNUMBER(D2),SUM(M2,O2,V2)-(2*$I$4),"")</f>
        <v>8237.8927486157609</v>
      </c>
      <c r="Q2">
        <f t="shared" ref="Q2:Q48" si="4">IF(ISNUMBER(P2),P2-E2,"")</f>
        <v>-478.10725138423913</v>
      </c>
      <c r="R2">
        <f t="shared" ref="R2:R48" si="5">IF(ISNUMBER(P2),Q2*Q2,"")</f>
        <v>228586.54382619204</v>
      </c>
      <c r="S2">
        <f t="shared" ref="S2:S48" si="6">IF(ISNUMBER(P2),((IF(P2&gt;E2,I$5*(P2-E2),P2-E2)))^2,"")</f>
        <v>228586.54382619204</v>
      </c>
      <c r="T2">
        <f t="shared" ref="T2:T48" si="7">IF(ISNUMBER(P2),(M2*D2),"")</f>
        <v>97842.555214132051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2.2833289793005454E-3</v>
      </c>
      <c r="V2">
        <f>I$13*((U$1*J2)+(U$2*J1))+$I$4</f>
        <v>823.83562748674751</v>
      </c>
    </row>
    <row r="3" spans="1:22" x14ac:dyDescent="0.5">
      <c r="A3">
        <v>785.447998046875</v>
      </c>
      <c r="B3">
        <v>22.75</v>
      </c>
      <c r="D3">
        <v>786.843994140625</v>
      </c>
      <c r="E3">
        <v>24730</v>
      </c>
      <c r="F3" s="7" t="s">
        <v>19</v>
      </c>
      <c r="G3" s="8">
        <f>IF(ISBLANK(G2),"",$G$2*$G$6)</f>
        <v>10.5120849609375</v>
      </c>
      <c r="H3" s="21" t="s">
        <v>432</v>
      </c>
      <c r="I3" s="21">
        <v>2.9999980012673917</v>
      </c>
      <c r="J3">
        <f>'hidden params'!J3</f>
        <v>0.37217999724675188</v>
      </c>
      <c r="K3">
        <f t="shared" si="0"/>
        <v>2</v>
      </c>
      <c r="L3">
        <f t="shared" si="1"/>
        <v>0.25251067744837569</v>
      </c>
      <c r="M3">
        <f>I$7*((L$1*J3)+(L$2*J2)+(L$3*J1)) + $I$4</f>
        <v>1125.8203963738524</v>
      </c>
      <c r="N3">
        <f t="shared" si="2"/>
        <v>0.22541432915977513</v>
      </c>
      <c r="O3">
        <f>I$10*((N$1*J3)+(N$2*J2)+(N$3*J1)) + $I$4</f>
        <v>18814.742264375367</v>
      </c>
      <c r="P3">
        <f t="shared" si="3"/>
        <v>24829.892626303739</v>
      </c>
      <c r="Q3">
        <f t="shared" si="4"/>
        <v>99.892626303739235</v>
      </c>
      <c r="R3">
        <f t="shared" si="5"/>
        <v>9978.5367898584955</v>
      </c>
      <c r="S3">
        <f t="shared" si="6"/>
        <v>9978.5367898584955</v>
      </c>
      <c r="T3">
        <f t="shared" si="7"/>
        <v>885845.0173677837</v>
      </c>
      <c r="U3">
        <f t="shared" si="8"/>
        <v>1.256255100805974E-2</v>
      </c>
      <c r="V3">
        <f>I$13*((U$1*J3)+(U$2*J2)+(U$3*J1))+$I$4</f>
        <v>4889.3299655545188</v>
      </c>
    </row>
    <row r="4" spans="1:22" x14ac:dyDescent="0.5">
      <c r="A4">
        <v>785.46099853515625</v>
      </c>
      <c r="B4">
        <v>18</v>
      </c>
      <c r="D4">
        <v>787.34600830078125</v>
      </c>
      <c r="E4">
        <v>51400</v>
      </c>
      <c r="F4" s="5" t="s">
        <v>26</v>
      </c>
      <c r="G4" s="6">
        <v>789.202880859375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0.71667349444840645</v>
      </c>
      <c r="M4">
        <f>I$7*((L$1*J4)+(L$2*J3)+(L$3*J2)+(L$4*J1)) + $I$4</f>
        <v>3785.9660291718983</v>
      </c>
      <c r="N4">
        <f t="shared" si="2"/>
        <v>0.27708696263064569</v>
      </c>
      <c r="O4">
        <f>I$10*((N$1*J4)+(N$2*J3)+(N$3*J2)+(N$4*J1)) + $I$4</f>
        <v>29547.537946577177</v>
      </c>
      <c r="P4">
        <f t="shared" si="3"/>
        <v>51389.767099347097</v>
      </c>
      <c r="Q4">
        <f t="shared" si="4"/>
        <v>-10.232900652903481</v>
      </c>
      <c r="R4">
        <f t="shared" si="5"/>
        <v>104.71225577219249</v>
      </c>
      <c r="S4">
        <f t="shared" si="6"/>
        <v>104.71225577219249</v>
      </c>
      <c r="T4">
        <f t="shared" si="7"/>
        <v>2980865.2406308535</v>
      </c>
      <c r="U4">
        <f t="shared" si="8"/>
        <v>4.246538178508593E-2</v>
      </c>
      <c r="V4">
        <f>I$13*((U$1*J4)+(U$2*J3)+(U$3*J2)+(U$4*J1))+$I$4</f>
        <v>18056.263123598023</v>
      </c>
    </row>
    <row r="5" spans="1:22" ht="14.7" thickBot="1" x14ac:dyDescent="0.55000000000000004">
      <c r="A5">
        <v>785.4730224609375</v>
      </c>
      <c r="B5">
        <v>35</v>
      </c>
      <c r="D5">
        <v>787.8480224609375</v>
      </c>
      <c r="E5">
        <v>81020</v>
      </c>
      <c r="F5" s="9" t="s">
        <v>27</v>
      </c>
      <c r="G5" s="10">
        <f>($G$4-1.00794)*$G$6</f>
        <v>1576.3898817187501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2739.8877480996744</v>
      </c>
      <c r="N5">
        <f t="shared" si="2"/>
        <v>0.21584164239058207</v>
      </c>
      <c r="O5">
        <f>I$10*((N$1*J5)+(N$2*J4)+(N$3*J3)+(N$4*J2)+(N$5*J1)) + $I$4</f>
        <v>31680.554645994838</v>
      </c>
      <c r="P5">
        <f t="shared" si="3"/>
        <v>80915.240106027137</v>
      </c>
      <c r="Q5">
        <f t="shared" si="4"/>
        <v>-104.75989397286321</v>
      </c>
      <c r="R5">
        <f t="shared" si="5"/>
        <v>10974.635385205542</v>
      </c>
      <c r="S5">
        <f t="shared" si="6"/>
        <v>10974.635385205542</v>
      </c>
      <c r="T5">
        <f t="shared" si="7"/>
        <v>2158615.1441052798</v>
      </c>
      <c r="U5">
        <f t="shared" si="8"/>
        <v>9.8500318789458655E-2</v>
      </c>
      <c r="V5">
        <f>I$13*((U$1*J5)+(U$2*J4)+(U$3*J3)+(U$4*J2)+(U$5*J1))+$I$4</f>
        <v>46494.797711932632</v>
      </c>
    </row>
    <row r="6" spans="1:22" ht="14.7" thickTop="1" x14ac:dyDescent="0.5">
      <c r="A6">
        <v>785.4849853515625</v>
      </c>
      <c r="B6">
        <v>48.75</v>
      </c>
      <c r="D6">
        <v>788.35101318359375</v>
      </c>
      <c r="E6">
        <v>114200</v>
      </c>
      <c r="F6" t="s">
        <v>28</v>
      </c>
      <c r="G6">
        <v>2</v>
      </c>
      <c r="H6" t="s">
        <v>434</v>
      </c>
      <c r="I6">
        <f>SUM(S1:S30)</f>
        <v>21141612.567483936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1218.7841019184182</v>
      </c>
      <c r="N6">
        <f t="shared" si="2"/>
        <v>0.10982174522739832</v>
      </c>
      <c r="O6">
        <f>I$10*((N$1*J6)+(N$2*J5)+(N$3*J4)+(N$4*J3)+(N$5*J2)+(N$6*J1)) + $I$4</f>
        <v>24721.827477897565</v>
      </c>
      <c r="P6">
        <f t="shared" si="3"/>
        <v>114609.98057046741</v>
      </c>
      <c r="Q6">
        <f t="shared" si="4"/>
        <v>409.98057046740723</v>
      </c>
      <c r="R6">
        <f t="shared" si="5"/>
        <v>168084.06816078068</v>
      </c>
      <c r="S6">
        <f t="shared" si="6"/>
        <v>168084.06816078068</v>
      </c>
      <c r="T6">
        <f t="shared" si="7"/>
        <v>960829.68159944133</v>
      </c>
      <c r="U6">
        <f t="shared" si="8"/>
        <v>0.16578403405889083</v>
      </c>
      <c r="V6">
        <f>I$13*((U$1*J6)+(U$2*J5)+(U$3*J4)+(U$4*J3)+(U$5*J2)+(U$6*J1))+$I$4</f>
        <v>88669.368990651419</v>
      </c>
    </row>
    <row r="7" spans="1:22" x14ac:dyDescent="0.5">
      <c r="A7">
        <v>785.49700927734375</v>
      </c>
      <c r="B7">
        <v>45.25</v>
      </c>
      <c r="D7">
        <v>788.85400390625</v>
      </c>
      <c r="E7">
        <v>145700</v>
      </c>
      <c r="F7" t="s">
        <v>29</v>
      </c>
      <c r="G7" s="11">
        <v>0.10000000149011612</v>
      </c>
      <c r="H7" s="21" t="s">
        <v>435</v>
      </c>
      <c r="I7" s="21">
        <v>4067.7112119929207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404.23363420507377</v>
      </c>
      <c r="N7">
        <f t="shared" si="2"/>
        <v>3.6098438738954727E-2</v>
      </c>
      <c r="O7">
        <f>I$10*((N$1*J7)+(N$2*J6)+(N$3*J5)+(N$4*J4)+(N$5*J3)+(N$6*J2)+(N$7*J1)) + $I$4</f>
        <v>14662.285697429708</v>
      </c>
      <c r="P7">
        <f t="shared" si="3"/>
        <v>144948.82614805637</v>
      </c>
      <c r="Q7">
        <f t="shared" si="4"/>
        <v>-751.17385194363305</v>
      </c>
      <c r="R7">
        <f t="shared" si="5"/>
        <v>564262.15584383521</v>
      </c>
      <c r="S7">
        <f t="shared" si="6"/>
        <v>564262.15584383521</v>
      </c>
      <c r="T7">
        <f t="shared" si="7"/>
        <v>318881.32085624692</v>
      </c>
      <c r="U7">
        <f t="shared" si="8"/>
        <v>0.20868441583416436</v>
      </c>
      <c r="V7">
        <f>I$13*((U$1*J7)+(U$2*J6)+(U$3*J5)+(U$4*J4)+(U$5*J3)+(U$6*J2)+(U$7*J1))+$I$4</f>
        <v>129882.30681642158</v>
      </c>
    </row>
    <row r="8" spans="1:22" x14ac:dyDescent="0.5">
      <c r="A8">
        <v>785.510009765625</v>
      </c>
      <c r="B8">
        <v>23.75</v>
      </c>
      <c r="D8">
        <v>789.35601806640625</v>
      </c>
      <c r="E8">
        <v>155800</v>
      </c>
      <c r="F8" t="s">
        <v>30</v>
      </c>
      <c r="G8" s="11">
        <v>1.9999999552965164E-2</v>
      </c>
      <c r="H8" s="21" t="s">
        <v>436</v>
      </c>
      <c r="I8" s="21">
        <v>0.89489825151377678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109.0028471031863</v>
      </c>
      <c r="N8">
        <f t="shared" si="2"/>
        <v>7.2215867393003444E-3</v>
      </c>
      <c r="O8">
        <f>I$10*((N$1*J8)+(N$2*J7)+(N$3*J6)+(N$4*J5)+(N$5*J4)+(N$6*J3)+(N$7*J2)+(N$8*J1)) + $I$4</f>
        <v>6842.879827629381</v>
      </c>
      <c r="P8">
        <f t="shared" si="3"/>
        <v>156586.44472681015</v>
      </c>
      <c r="Q8">
        <f t="shared" si="4"/>
        <v>786.44472681015031</v>
      </c>
      <c r="R8">
        <f t="shared" si="5"/>
        <v>618495.30832749198</v>
      </c>
      <c r="S8">
        <f t="shared" si="6"/>
        <v>618495.30832749198</v>
      </c>
      <c r="T8">
        <f t="shared" si="7"/>
        <v>86042.053347272435</v>
      </c>
      <c r="U8">
        <f t="shared" si="8"/>
        <v>0.19943869484818944</v>
      </c>
      <c r="V8">
        <f>I$13*((U$1*J8)+(U$2*J7)+(U$3*J6)+(U$4*J5)+(U$5*J4)+(U$6*J3)+(U$7*J2)+(U$8*J1))+$I$4</f>
        <v>149634.56205207758</v>
      </c>
    </row>
    <row r="9" spans="1:22" x14ac:dyDescent="0.5">
      <c r="A9">
        <v>785.52197265625</v>
      </c>
      <c r="B9">
        <v>10.25</v>
      </c>
      <c r="D9">
        <v>789.8590087890625</v>
      </c>
      <c r="E9">
        <v>140600</v>
      </c>
      <c r="F9" t="s">
        <v>31</v>
      </c>
      <c r="G9">
        <v>6</v>
      </c>
      <c r="H9" t="s">
        <v>442</v>
      </c>
      <c r="I9">
        <f>I3*I8</f>
        <v>2.6846929658790137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25.056885677281684</v>
      </c>
      <c r="N9">
        <f t="shared" si="2"/>
        <v>7.4791697676183867E-4</v>
      </c>
      <c r="O9">
        <f>I$10*((N$1*J9)+(N$2*J8)+(N$3*J7)+(N$4*J6)+(N$5*J5)+(N$6*J4)+(N$7*J3)+(N$8*J2)+(N$9*J1)) + $I$4</f>
        <v>2592.8887925850363</v>
      </c>
      <c r="P9">
        <f t="shared" si="3"/>
        <v>140441.23702999463</v>
      </c>
      <c r="Q9">
        <f t="shared" si="4"/>
        <v>-158.76297000536579</v>
      </c>
      <c r="R9">
        <f t="shared" si="5"/>
        <v>25205.680644924676</v>
      </c>
      <c r="S9">
        <f t="shared" si="6"/>
        <v>25205.680644924676</v>
      </c>
      <c r="T9">
        <f t="shared" si="7"/>
        <v>19791.40688439857</v>
      </c>
      <c r="U9">
        <f t="shared" si="8"/>
        <v>0.14526856842089522</v>
      </c>
      <c r="V9">
        <f>I$13*((U$1*J9)+(U$2*J8)+(U$3*J7)+(U$4*J6)+(U$5*J5)+(U$6*J4)+(U$7*J3)+(U$8*J2)+(U$9*J1))+$I$4</f>
        <v>137823.2913517323</v>
      </c>
    </row>
    <row r="10" spans="1:22" x14ac:dyDescent="0.5">
      <c r="A10">
        <v>785.53399658203125</v>
      </c>
      <c r="B10">
        <v>7.5</v>
      </c>
      <c r="D10">
        <v>790.36199951171875</v>
      </c>
      <c r="E10">
        <v>104900</v>
      </c>
      <c r="F10" s="2" t="s">
        <v>22</v>
      </c>
      <c r="G10">
        <v>786.55712890625</v>
      </c>
      <c r="H10" s="22" t="s">
        <v>450</v>
      </c>
      <c r="I10" s="22">
        <v>59053.647220168139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5.0593118408925841</v>
      </c>
      <c r="N10">
        <f t="shared" si="2"/>
        <v>2.1332364568788656E-5</v>
      </c>
      <c r="O10">
        <f>I$10*((N1*J$10)+(N2*J$9)+(N3*J$8)+(N4*J$7)+(N5*J$6)+(N6*J$5)+(N7*J$4)+(N8*J$3)+(N9*J$2)+(N10*J$1)) + $I$4</f>
        <v>821.1896747967694</v>
      </c>
      <c r="P10">
        <f t="shared" si="3"/>
        <v>103549.78353966787</v>
      </c>
      <c r="Q10">
        <f t="shared" si="4"/>
        <v>-1350.2164603321289</v>
      </c>
      <c r="R10">
        <f t="shared" si="5"/>
        <v>1823084.4897518235</v>
      </c>
      <c r="S10">
        <f t="shared" si="6"/>
        <v>1823084.4897518235</v>
      </c>
      <c r="T10">
        <f t="shared" si="7"/>
        <v>3998.6878227211773</v>
      </c>
      <c r="U10">
        <f t="shared" si="8"/>
        <v>8.0128961735574544E-2</v>
      </c>
      <c r="V10">
        <f>I$13*((U1*J$10)+(U2*J$9)+(U3*J$8)+(U4*J$7)+(U5*J$6)+(U6*J$5)+(U7*J$4)+(U8*J$3)+(U9*J$2)+(U10*J$1)) + $I$4</f>
        <v>102723.53455303021</v>
      </c>
    </row>
    <row r="11" spans="1:22" x14ac:dyDescent="0.5">
      <c r="A11">
        <v>785.5460205078125</v>
      </c>
      <c r="B11">
        <v>19.25</v>
      </c>
      <c r="D11">
        <v>790.86602783203125</v>
      </c>
      <c r="E11">
        <v>59980</v>
      </c>
      <c r="F11" s="2" t="s">
        <v>32</v>
      </c>
      <c r="G11">
        <v>791.81317138671875</v>
      </c>
      <c r="H11" s="22" t="s">
        <v>451</v>
      </c>
      <c r="I11" s="22">
        <v>0.36380028322459718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0.91579134500346904</v>
      </c>
      <c r="N11">
        <f t="shared" si="2"/>
        <v>0</v>
      </c>
      <c r="O11">
        <f>I$10*((N1*J$11)+(N2*J$10)+(N3*J$9)+(N4*J$8)+(N5*J$10)+(N6*J$6)+(N7*J$5)+(N8*J$4)+(N9*J$3)+(N10*J$2)+(N11*J$1)) + $I$4</f>
        <v>202.39524295062381</v>
      </c>
      <c r="P11">
        <f t="shared" si="3"/>
        <v>62724.809299501052</v>
      </c>
      <c r="Q11">
        <f t="shared" si="4"/>
        <v>2744.809299501052</v>
      </c>
      <c r="R11">
        <f t="shared" si="5"/>
        <v>7533978.0906274561</v>
      </c>
      <c r="S11">
        <f t="shared" si="6"/>
        <v>7533978.0906274561</v>
      </c>
      <c r="T11">
        <f t="shared" si="7"/>
        <v>724.26826334584689</v>
      </c>
      <c r="U11">
        <f t="shared" si="8"/>
        <v>3.2865351027174444E-2</v>
      </c>
      <c r="V11">
        <f>I$13*((U1*J$11)+(U2*J$10)+(U3*J$9)+(U4*J$8)+(U5*J$10)+(U6*J$6)+(U7*J$5)+(U8*J$4)+(U9*J$3)+(U10*J$2)+(U11*J$1)) + $I$4</f>
        <v>62521.498265205424</v>
      </c>
    </row>
    <row r="12" spans="1:22" x14ac:dyDescent="0.5">
      <c r="A12">
        <v>785.55902099609375</v>
      </c>
      <c r="B12">
        <v>36.5</v>
      </c>
      <c r="D12">
        <v>791.3690185546875</v>
      </c>
      <c r="E12">
        <v>33560</v>
      </c>
      <c r="F12" t="s">
        <v>33</v>
      </c>
      <c r="G12" t="s">
        <v>34</v>
      </c>
      <c r="H12" t="s">
        <v>455</v>
      </c>
      <c r="I12">
        <f>I11*I22</f>
        <v>3.0737155779242165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0.15081885803051179</v>
      </c>
      <c r="N12">
        <f t="shared" si="2"/>
        <v>0</v>
      </c>
      <c r="O12">
        <f>I$10*((N1*J$12)+(N2*J$11)+(N3*J$10)+(N4*J$9)+(N5*J$8)+(N6*J$10)+(N7*J$6)+(N8*J$5)+(N9*J$4)+(N10*J$3)+(N11*J$2)+(N12*J$1)) + $I$4</f>
        <v>42.56503216021806</v>
      </c>
      <c r="P12">
        <f t="shared" si="3"/>
        <v>31408.366479692744</v>
      </c>
      <c r="Q12">
        <f t="shared" si="4"/>
        <v>-2151.6335203072558</v>
      </c>
      <c r="R12">
        <f t="shared" si="5"/>
        <v>4629526.8057097942</v>
      </c>
      <c r="S12">
        <f t="shared" si="6"/>
        <v>4629526.8057097942</v>
      </c>
      <c r="T12">
        <f t="shared" si="7"/>
        <v>119.35337165914487</v>
      </c>
      <c r="U12">
        <f t="shared" si="8"/>
        <v>9.6767165083590598E-3</v>
      </c>
      <c r="V12">
        <f>I$13*((U1*J$12)+(U2*J$11)+(U3*J$10)+(U4*J$9)+(U5*J$8)+(U6*J$10)+(U7*J$6)+(U8*J$5)+(U9*J$4)+(U10*J$3)+(U11*J$2)+(U12*J$1)) + $I$4</f>
        <v>31365.650628674495</v>
      </c>
    </row>
    <row r="13" spans="1:22" x14ac:dyDescent="0.5">
      <c r="A13">
        <v>785.57098388671875</v>
      </c>
      <c r="B13">
        <v>44</v>
      </c>
      <c r="D13">
        <v>791.87298583984375</v>
      </c>
      <c r="E13">
        <v>13160</v>
      </c>
      <c r="F13">
        <v>15580</v>
      </c>
      <c r="H13" s="23" t="s">
        <v>511</v>
      </c>
      <c r="I13" s="23">
        <v>337924.68668810662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2.2850960415490066E-2</v>
      </c>
      <c r="N13">
        <f t="shared" si="2"/>
        <v>0</v>
      </c>
      <c r="O13">
        <f>I$10*((N1*J$13)+(N2*J$12)+(N3*J$11)+(N4*J$10)+(N5*J$9)+(N6*J$8)+(N7*J$10)+(N8*J$6)+(N9*J$5)+(N10*J$4)+(N11*J$3)+(N12*J$2)+(N13*J$1)) + $I$4</f>
        <v>7.7997187996659667</v>
      </c>
      <c r="P13">
        <f t="shared" si="3"/>
        <v>13084.755736169689</v>
      </c>
      <c r="Q13">
        <f t="shared" si="4"/>
        <v>-75.244263830310956</v>
      </c>
      <c r="R13">
        <f t="shared" si="5"/>
        <v>5661.6992393654418</v>
      </c>
      <c r="S13">
        <f t="shared" si="6"/>
        <v>5661.6992393654418</v>
      </c>
      <c r="T13">
        <f t="shared" si="7"/>
        <v>18.095058253522193</v>
      </c>
      <c r="U13">
        <f t="shared" si="8"/>
        <v>1.9160040008278768E-3</v>
      </c>
      <c r="V13">
        <f>I$13*((U1*J$13)+(U2*J$12)+(U3*J$11)+(U4*J$10)+(U5*J$9)+(U6*J$8)+(U7*J$10)+(U8*J$6)+(U9*J$5)+(U10*J$4)+(U11*J$3)+(U12*J$2)+(U13*J$1)) + $I$4</f>
        <v>13076.933166409608</v>
      </c>
    </row>
    <row r="14" spans="1:22" x14ac:dyDescent="0.5">
      <c r="A14">
        <v>785.5830078125</v>
      </c>
      <c r="B14">
        <v>48.5</v>
      </c>
      <c r="D14">
        <v>792.37701416015625</v>
      </c>
      <c r="E14">
        <v>5889</v>
      </c>
      <c r="F14">
        <v>15580</v>
      </c>
      <c r="H14" s="23" t="s">
        <v>512</v>
      </c>
      <c r="I14" s="23">
        <v>0.46316500713941472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3.2129743454600789E-3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1.4650086958676876</v>
      </c>
      <c r="P14">
        <f t="shared" si="3"/>
        <v>4567.1392150911652</v>
      </c>
      <c r="Q14">
        <f t="shared" si="4"/>
        <v>-1321.8607849088348</v>
      </c>
      <c r="R14">
        <f t="shared" si="5"/>
        <v>1747315.9346798009</v>
      </c>
      <c r="S14">
        <f t="shared" si="6"/>
        <v>1747315.9346798009</v>
      </c>
      <c r="T14">
        <f t="shared" si="7"/>
        <v>2.5458870184288398</v>
      </c>
      <c r="U14">
        <f t="shared" si="8"/>
        <v>2.2302990303891865E-4</v>
      </c>
      <c r="V14">
        <f>I$13*((U1*J$14)+(U2*J$13)+(U3*J$12)+(U4*J$11)+(U5*J$10)+(U6*J$9)+(U7*J$8)+(U8*J$10)+(U9*J$6)+(U10*J$5)+(U11*J$4)+(U12*J$3)+(U13*J$2)+(U14*J$1)) + $I$4</f>
        <v>4565.6709934209521</v>
      </c>
    </row>
    <row r="15" spans="1:22" x14ac:dyDescent="0.5">
      <c r="A15">
        <v>785.594970703125</v>
      </c>
      <c r="B15">
        <v>33.75</v>
      </c>
      <c r="D15">
        <f>D14 + (1/$G$6)</f>
        <v>792.87701416015625</v>
      </c>
      <c r="E15">
        <v>0</v>
      </c>
      <c r="H15" t="s">
        <v>510</v>
      </c>
      <c r="I15">
        <f>I14*I23</f>
        <v>6.3703444296932377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4.2208947035963335E-4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0.30578998492217874</v>
      </c>
      <c r="P15">
        <f t="shared" si="3"/>
        <v>1342.220464364387</v>
      </c>
      <c r="Q15">
        <f t="shared" si="4"/>
        <v>1342.220464364387</v>
      </c>
      <c r="R15">
        <f t="shared" si="5"/>
        <v>1801555.7749585507</v>
      </c>
      <c r="S15">
        <f t="shared" si="6"/>
        <v>1801555.7749585507</v>
      </c>
      <c r="T15">
        <f t="shared" si="7"/>
        <v>0.33466503896718786</v>
      </c>
      <c r="U15">
        <f t="shared" si="8"/>
        <v>1.0362574198982077E-5</v>
      </c>
      <c r="V15">
        <f>I$13*((U1*J$15)+(U2*J$14)+(U3*J$13)+(U4*J$12)+(U5*J$11)+(U6*J$10)+(U7*J$9)+(U8*J$8)+(U9*J$10)+(U10*J$6)+(U11*J$5)+(U12*J$4)+(U13*J$3)+(U14*J$2)+(U15*J$1)) + $I$4</f>
        <v>1341.9142522899945</v>
      </c>
    </row>
    <row r="16" spans="1:22" x14ac:dyDescent="0.5">
      <c r="A16">
        <v>785.60699462890625</v>
      </c>
      <c r="B16">
        <v>14</v>
      </c>
      <c r="D16">
        <f>D15 + (1/$G$6)</f>
        <v>793.37701416015625</v>
      </c>
      <c r="E16">
        <v>0</v>
      </c>
      <c r="F16">
        <v>25222138.262475442</v>
      </c>
      <c r="H16" t="s">
        <v>452</v>
      </c>
      <c r="I16">
        <f>I7/(I7+I10+I13)</f>
        <v>1.0142753585247489E-2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5.190770209566196E-5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5.8837219565262902E-2</v>
      </c>
      <c r="P16">
        <f t="shared" si="3"/>
        <v>333.03716062652643</v>
      </c>
      <c r="Q16">
        <f t="shared" si="4"/>
        <v>333.03716062652643</v>
      </c>
      <c r="R16">
        <f t="shared" si="5"/>
        <v>110913.75035817876</v>
      </c>
      <c r="S16">
        <f t="shared" si="6"/>
        <v>110913.75035817876</v>
      </c>
      <c r="T16">
        <f t="shared" si="7"/>
        <v>4.118237770057117E-2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332.97827149925905</v>
      </c>
    </row>
    <row r="17" spans="1:22" x14ac:dyDescent="0.5">
      <c r="A17">
        <v>785.6199951171875</v>
      </c>
      <c r="B17">
        <v>24.5</v>
      </c>
      <c r="D17">
        <f>D16 + (1/$G$6)</f>
        <v>793.87701416015625</v>
      </c>
      <c r="E17">
        <v>0</v>
      </c>
      <c r="F17">
        <v>21508704.659381922</v>
      </c>
      <c r="H17" t="s">
        <v>453</v>
      </c>
      <c r="I17">
        <f>I10/(I10+I7+I13)</f>
        <v>0.14724904518746429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5.8360328775898376E-6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9.1166241225102956E-3</v>
      </c>
      <c r="P17">
        <f t="shared" si="3"/>
        <v>70.455692147266447</v>
      </c>
      <c r="Q17">
        <f t="shared" si="4"/>
        <v>70.455692147266447</v>
      </c>
      <c r="R17">
        <f t="shared" si="5"/>
        <v>4964.0045559503833</v>
      </c>
      <c r="S17">
        <f t="shared" si="6"/>
        <v>4964.0045559503833</v>
      </c>
      <c r="T17">
        <f t="shared" si="7"/>
        <v>4.6330923554015252E-3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70.446569687111065</v>
      </c>
    </row>
    <row r="18" spans="1:22" x14ac:dyDescent="0.5">
      <c r="A18">
        <v>785.63201904296875</v>
      </c>
      <c r="B18">
        <v>71.5</v>
      </c>
      <c r="E18">
        <v>0</v>
      </c>
      <c r="F18">
        <v>21900107.693022292</v>
      </c>
      <c r="H18" t="s">
        <v>508</v>
      </c>
      <c r="I18">
        <f>I13/(I13+I10+I7)</f>
        <v>0.8426082012272883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1.2723045329370798E-3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13.32192940757605</v>
      </c>
    </row>
    <row r="19" spans="1:22" x14ac:dyDescent="0.5">
      <c r="A19">
        <v>785.64398193359375</v>
      </c>
      <c r="B19">
        <v>100.19999694824219</v>
      </c>
      <c r="E19">
        <v>0</v>
      </c>
      <c r="H19" t="s">
        <v>441</v>
      </c>
      <c r="I19">
        <v>84.870391491206021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1.644675690791121E-4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2.5082250316978514</v>
      </c>
    </row>
    <row r="20" spans="1:22" x14ac:dyDescent="0.5">
      <c r="A20">
        <v>785.656005859375</v>
      </c>
      <c r="B20">
        <v>66</v>
      </c>
      <c r="E20">
        <v>0</v>
      </c>
      <c r="F20">
        <v>0.46536447036221862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1.901132583750794E-5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0.50051701495506129</v>
      </c>
    </row>
    <row r="21" spans="1:22" x14ac:dyDescent="0.5">
      <c r="A21">
        <v>785.66900634765625</v>
      </c>
      <c r="B21">
        <v>25.5</v>
      </c>
      <c r="E21">
        <v>0</v>
      </c>
      <c r="F21">
        <v>0.46171226237106489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1.7837203113261094E-6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9.4961517846706131E-2</v>
      </c>
    </row>
    <row r="22" spans="1:22" x14ac:dyDescent="0.5">
      <c r="A22">
        <v>785.6810302734375</v>
      </c>
      <c r="B22">
        <v>18.5</v>
      </c>
      <c r="E22">
        <v>0</v>
      </c>
      <c r="F22">
        <v>58679.74954044976</v>
      </c>
      <c r="H22" s="22" t="s">
        <v>454</v>
      </c>
      <c r="I22" s="22">
        <v>8.4489092495472722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1.0996146139228408E-7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1.5110795441545937E-2</v>
      </c>
    </row>
    <row r="23" spans="1:22" x14ac:dyDescent="0.5">
      <c r="A23">
        <v>785.6929931640625</v>
      </c>
      <c r="B23">
        <v>27.25</v>
      </c>
      <c r="E23">
        <v>0</v>
      </c>
      <c r="F23">
        <v>6.2472478437441854</v>
      </c>
      <c r="H23" s="23" t="s">
        <v>509</v>
      </c>
      <c r="I23" s="23">
        <v>13.753941535949705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2.5219240136581399E-9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2.1132933156573523E-3</v>
      </c>
    </row>
    <row r="24" spans="1:22" x14ac:dyDescent="0.5">
      <c r="A24">
        <v>785.70501708984375</v>
      </c>
      <c r="B24">
        <v>52.75</v>
      </c>
      <c r="E24">
        <v>0</v>
      </c>
      <c r="F24">
        <v>13.753941147222903</v>
      </c>
      <c r="H24" t="s">
        <v>443</v>
      </c>
      <c r="I24">
        <v>1391897518.5440791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2.7340099315712997E-4</v>
      </c>
    </row>
    <row r="25" spans="1:22" x14ac:dyDescent="0.5">
      <c r="A25">
        <v>785.718017578125</v>
      </c>
      <c r="B25">
        <v>96.25</v>
      </c>
      <c r="E25">
        <v>0</v>
      </c>
      <c r="H25" t="s">
        <v>449</v>
      </c>
      <c r="I25">
        <v>490207171.04206139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3.1755981287169858E-5</v>
      </c>
    </row>
    <row r="26" spans="1:22" x14ac:dyDescent="0.5">
      <c r="A26">
        <v>785.72998046875</v>
      </c>
      <c r="B26">
        <v>106.5</v>
      </c>
      <c r="E26">
        <v>0</v>
      </c>
      <c r="H26" t="s">
        <v>507</v>
      </c>
      <c r="I26">
        <v>21960453.180114947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3.0706094731221098E-6</v>
      </c>
    </row>
    <row r="27" spans="1:22" x14ac:dyDescent="0.5">
      <c r="A27">
        <v>785.74200439453125</v>
      </c>
      <c r="B27">
        <v>82.25</v>
      </c>
      <c r="E27">
        <v>0</v>
      </c>
      <c r="H27" t="s">
        <v>470</v>
      </c>
      <c r="I27">
        <f xml:space="preserve"> 1 + 1.5*EXP(-(I22 * 0.000239 * I19))</f>
        <v>2.2637547295015317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2.1076084379136528E-7</v>
      </c>
    </row>
    <row r="28" spans="1:22" x14ac:dyDescent="0.5">
      <c r="A28">
        <v>785.7540283203125</v>
      </c>
      <c r="B28">
        <v>92.5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1.2265793922525512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7.0102555129550256E-9</v>
      </c>
    </row>
    <row r="29" spans="1:22" x14ac:dyDescent="0.5">
      <c r="A29">
        <v>785.76702880859375</v>
      </c>
      <c r="B29">
        <v>135.5</v>
      </c>
      <c r="H29" t="s">
        <v>471</v>
      </c>
      <c r="I29">
        <f>(I25-I26)/I26</f>
        <v>21.322270265621881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196.19999694824219</v>
      </c>
      <c r="H30" t="s">
        <v>513</v>
      </c>
      <c r="I30">
        <f>(I26-I6)/I6</f>
        <v>3.8731227810427232E-2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356.70001220703125</v>
      </c>
      <c r="H31" t="s">
        <v>472</v>
      </c>
      <c r="I31">
        <f>(0.25* 0.0058*I22*I19)*EXP(-((I17-0.5)^2)/(2*((0.174318)^2)))</f>
        <v>0.13418715761771102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710.29998779296875</v>
      </c>
      <c r="H32" t="s">
        <v>495</v>
      </c>
      <c r="I32">
        <f xml:space="preserve"> 1/ (0.01 * $R$69)</f>
        <v>1.0617806999455609E-2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1405</v>
      </c>
      <c r="F33">
        <v>5889</v>
      </c>
      <c r="H33" t="s">
        <v>496</v>
      </c>
      <c r="I33">
        <f xml:space="preserve"> 1/ (0.01 * $R$72)</f>
        <v>1.0398024949683615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2236</v>
      </c>
      <c r="H34" t="s">
        <v>517</v>
      </c>
      <c r="I34">
        <f xml:space="preserve"> 1/ (0.01 * $R$75)</f>
        <v>5.338981206068758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2489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1978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1286</v>
      </c>
      <c r="G37" s="13" t="s">
        <v>458</v>
      </c>
      <c r="H37">
        <f>AVERAGE(K101:K110)</f>
        <v>2.959007537206606</v>
      </c>
      <c r="I37" s="19">
        <f>STDEV(K101:K110)</f>
        <v>0.71137860319388224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815</v>
      </c>
      <c r="G38" s="13" t="s">
        <v>460</v>
      </c>
      <c r="H38">
        <f>AVERAGE(M101:M110)</f>
        <v>5.658424161990057</v>
      </c>
      <c r="I38" s="19">
        <f>STDEV(M101:M110)</f>
        <v>0.96756450184124154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526</v>
      </c>
      <c r="G39" s="13" t="s">
        <v>462</v>
      </c>
      <c r="H39">
        <f>AVERAGE(O101:O110)</f>
        <v>7.7441867775493147</v>
      </c>
      <c r="I39" s="19">
        <f>STDEV(O101:O110)</f>
        <v>0.98349003856137884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406.70001220703125</v>
      </c>
      <c r="G40" s="13" t="s">
        <v>504</v>
      </c>
      <c r="H40">
        <f>AVERAGE(Q101:Q110)</f>
        <v>0.16421969748692272</v>
      </c>
      <c r="I40" s="19">
        <f>STDEV(Q101:Q110)</f>
        <v>0.12794776856611487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327</v>
      </c>
      <c r="G41" s="13" t="s">
        <v>505</v>
      </c>
      <c r="H41">
        <f>AVERAGE(R101:R110)</f>
        <v>0.53844155179743936</v>
      </c>
      <c r="I41" s="19">
        <f>STDEV(R101:R110)</f>
        <v>0.29675080919089142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164</v>
      </c>
      <c r="G42" s="16" t="s">
        <v>506</v>
      </c>
      <c r="H42" s="17">
        <f>AVERAGE(S101:S110)</f>
        <v>0.29733875071563787</v>
      </c>
      <c r="I42" s="20">
        <f>STDEV(S101:S110)</f>
        <v>0.31762201072345575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69.75</v>
      </c>
      <c r="F43">
        <v>84.870391491206021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63</v>
      </c>
      <c r="F44">
        <f xml:space="preserve"> $F$51 / 2</f>
        <v>84.870391491206021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47.75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38.25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44.75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28.75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14.75</v>
      </c>
    </row>
    <row r="50" spans="1:16" x14ac:dyDescent="0.5">
      <c r="A50">
        <v>786.02398681640625</v>
      </c>
      <c r="B50">
        <v>26.5</v>
      </c>
      <c r="E50" t="s">
        <v>437</v>
      </c>
      <c r="F50">
        <f>MEDIAN(F54:F72)</f>
        <v>113.875</v>
      </c>
    </row>
    <row r="51" spans="1:16" x14ac:dyDescent="0.5">
      <c r="A51">
        <v>786.0360107421875</v>
      </c>
      <c r="B51">
        <v>64.75</v>
      </c>
      <c r="E51" t="s">
        <v>438</v>
      </c>
      <c r="F51">
        <f>AVERAGE(F54:F72)</f>
        <v>169.74078298241204</v>
      </c>
    </row>
    <row r="52" spans="1:16" x14ac:dyDescent="0.5">
      <c r="A52">
        <v>786.0479736328125</v>
      </c>
      <c r="B52">
        <v>90.5</v>
      </c>
      <c r="E52" t="s">
        <v>439</v>
      </c>
      <c r="F52">
        <f>SUM(E$1:E$16)</f>
        <v>939655</v>
      </c>
    </row>
    <row r="53" spans="1:16" x14ac:dyDescent="0.5">
      <c r="A53">
        <v>786.05999755859375</v>
      </c>
      <c r="B53">
        <v>56.25</v>
      </c>
      <c r="E53" t="s">
        <v>440</v>
      </c>
      <c r="F53">
        <f>ABS(F52/F50)</f>
        <v>8251.635565312843</v>
      </c>
    </row>
    <row r="54" spans="1:16" x14ac:dyDescent="0.5">
      <c r="A54">
        <v>786.072998046875</v>
      </c>
      <c r="B54">
        <v>27</v>
      </c>
      <c r="F54">
        <f>AVERAGE(B1:B10)</f>
        <v>32.924999999999997</v>
      </c>
    </row>
    <row r="55" spans="1:16" x14ac:dyDescent="0.5">
      <c r="A55">
        <v>786.08502197265625</v>
      </c>
      <c r="B55">
        <v>58.25</v>
      </c>
      <c r="F55">
        <v>58.25</v>
      </c>
    </row>
    <row r="56" spans="1:16" x14ac:dyDescent="0.5">
      <c r="A56">
        <v>786.09698486328125</v>
      </c>
      <c r="B56">
        <v>80.75</v>
      </c>
      <c r="F56">
        <v>85.75</v>
      </c>
    </row>
    <row r="57" spans="1:16" x14ac:dyDescent="0.5">
      <c r="A57">
        <v>786.1090087890625</v>
      </c>
      <c r="B57">
        <v>43.75</v>
      </c>
      <c r="F57">
        <v>78.75</v>
      </c>
    </row>
    <row r="58" spans="1:16" x14ac:dyDescent="0.5">
      <c r="A58">
        <v>786.12200927734375</v>
      </c>
      <c r="B58">
        <v>18.25</v>
      </c>
      <c r="F58">
        <v>210.30000305175781</v>
      </c>
    </row>
    <row r="59" spans="1:16" x14ac:dyDescent="0.5">
      <c r="A59">
        <v>786.13397216796875</v>
      </c>
      <c r="B59">
        <v>32.75</v>
      </c>
      <c r="F59">
        <v>239</v>
      </c>
    </row>
    <row r="60" spans="1:16" x14ac:dyDescent="0.5">
      <c r="A60">
        <v>786.14599609375</v>
      </c>
      <c r="B60">
        <v>61</v>
      </c>
      <c r="F60">
        <v>317.5</v>
      </c>
    </row>
    <row r="61" spans="1:16" x14ac:dyDescent="0.5">
      <c r="A61">
        <v>786.15802001953125</v>
      </c>
      <c r="B61">
        <v>74.5</v>
      </c>
      <c r="F61">
        <v>327</v>
      </c>
      <c r="I61" s="23"/>
    </row>
    <row r="62" spans="1:16" x14ac:dyDescent="0.5">
      <c r="A62">
        <v>786.1710205078125</v>
      </c>
      <c r="B62">
        <v>56.75</v>
      </c>
      <c r="F62">
        <v>438.79998779296875</v>
      </c>
      <c r="I62" s="23"/>
    </row>
    <row r="63" spans="1:16" x14ac:dyDescent="0.5">
      <c r="A63">
        <v>786.1829833984375</v>
      </c>
      <c r="B63">
        <v>52.5</v>
      </c>
      <c r="F63">
        <v>359.20001220703125</v>
      </c>
      <c r="I63" s="23"/>
    </row>
    <row r="64" spans="1:16" x14ac:dyDescent="0.5">
      <c r="A64">
        <v>786.19500732421875</v>
      </c>
      <c r="B64">
        <v>99.25</v>
      </c>
      <c r="F64">
        <v>342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154</v>
      </c>
      <c r="F65">
        <v>142</v>
      </c>
      <c r="I65" t="s">
        <v>488</v>
      </c>
      <c r="L65">
        <v>0.99979785820944123</v>
      </c>
      <c r="M65">
        <v>0.99910416376553624</v>
      </c>
      <c r="N65">
        <v>0.99995439978277645</v>
      </c>
      <c r="O65">
        <v>0.99959575728018601</v>
      </c>
      <c r="P65">
        <v>0.99919151456037192</v>
      </c>
    </row>
    <row r="66" spans="1:20" x14ac:dyDescent="0.5">
      <c r="A66">
        <v>786.218994140625</v>
      </c>
      <c r="B66">
        <v>158.69999694824219</v>
      </c>
      <c r="F66">
        <v>145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167</v>
      </c>
      <c r="F67">
        <v>59</v>
      </c>
      <c r="I67" t="s">
        <v>473</v>
      </c>
      <c r="J67">
        <v>2.9999980012673917</v>
      </c>
      <c r="K67">
        <v>122.88161525467878</v>
      </c>
      <c r="L67">
        <v>2.4413725316433495E-2</v>
      </c>
      <c r="M67">
        <v>2.3060041352041671</v>
      </c>
      <c r="N67">
        <v>-280.36551491658935</v>
      </c>
      <c r="O67">
        <v>286.36551091912412</v>
      </c>
      <c r="P67">
        <v>0.98112058250169365</v>
      </c>
      <c r="Q67" s="12" t="s">
        <v>487</v>
      </c>
      <c r="R67">
        <v>4096.0565707965707</v>
      </c>
      <c r="S67">
        <v>1</v>
      </c>
      <c r="T67" s="12" t="s">
        <v>487</v>
      </c>
    </row>
    <row r="68" spans="1:20" x14ac:dyDescent="0.5">
      <c r="A68">
        <v>786.2440185546875</v>
      </c>
      <c r="B68">
        <v>191.80000305175781</v>
      </c>
      <c r="F68">
        <v>66.75</v>
      </c>
      <c r="I68" t="s">
        <v>474</v>
      </c>
      <c r="J68">
        <v>0.89489825151377678</v>
      </c>
      <c r="K68">
        <v>12.152528785912036</v>
      </c>
      <c r="L68">
        <v>7.3638850586488488E-2</v>
      </c>
      <c r="M68">
        <v>2.3060041352041671</v>
      </c>
      <c r="N68">
        <v>-27.128883381987055</v>
      </c>
      <c r="O68">
        <v>28.918679885014608</v>
      </c>
      <c r="P68">
        <v>0.94310569868788874</v>
      </c>
      <c r="Q68" s="12" t="s">
        <v>487</v>
      </c>
      <c r="R68">
        <v>1357.9788278002854</v>
      </c>
      <c r="S68">
        <v>0.99999999999975553</v>
      </c>
      <c r="T68" s="12" t="s">
        <v>487</v>
      </c>
    </row>
    <row r="69" spans="1:20" x14ac:dyDescent="0.5">
      <c r="A69">
        <v>786.2559814453125</v>
      </c>
      <c r="B69">
        <v>220.80000305175781</v>
      </c>
      <c r="F69">
        <v>40</v>
      </c>
      <c r="I69" t="s">
        <v>475</v>
      </c>
      <c r="J69">
        <v>4067.7112119929207</v>
      </c>
      <c r="K69">
        <v>383102.76427151839</v>
      </c>
      <c r="L69">
        <v>1.0617806999455611E-2</v>
      </c>
      <c r="M69">
        <v>2.3060041352041671</v>
      </c>
      <c r="N69">
        <v>-879368.84740627569</v>
      </c>
      <c r="O69">
        <v>887504.26983026159</v>
      </c>
      <c r="P69">
        <v>0.99178838243672274</v>
      </c>
      <c r="Q69" s="12" t="s">
        <v>487</v>
      </c>
      <c r="R69">
        <v>9418.1406768014476</v>
      </c>
      <c r="S69">
        <v>1</v>
      </c>
      <c r="T69" s="12" t="s">
        <v>487</v>
      </c>
    </row>
    <row r="70" spans="1:20" x14ac:dyDescent="0.5">
      <c r="A70">
        <v>786.26800537109375</v>
      </c>
      <c r="B70">
        <v>257</v>
      </c>
      <c r="F70">
        <v>41</v>
      </c>
      <c r="I70" t="s">
        <v>476</v>
      </c>
      <c r="J70">
        <v>8.4489092495472722</v>
      </c>
      <c r="K70">
        <v>20.204451053261462</v>
      </c>
      <c r="L70">
        <v>0.41817069057084943</v>
      </c>
      <c r="M70">
        <v>2.3060041352041671</v>
      </c>
      <c r="N70">
        <v>-38.142638428803849</v>
      </c>
      <c r="O70">
        <v>55.04045692789839</v>
      </c>
      <c r="P70">
        <v>0.68682158879921662</v>
      </c>
      <c r="Q70" s="12" t="s">
        <v>487</v>
      </c>
      <c r="R70">
        <v>239.13679809431142</v>
      </c>
      <c r="S70">
        <v>0.99999870217813347</v>
      </c>
      <c r="T70" s="12" t="s">
        <v>487</v>
      </c>
    </row>
    <row r="71" spans="1:20" x14ac:dyDescent="0.5">
      <c r="A71">
        <v>786.281005859375</v>
      </c>
      <c r="B71">
        <v>381</v>
      </c>
      <c r="F71">
        <f>AVERAGE(B$794:B$804)</f>
        <v>72.109090631658376</v>
      </c>
      <c r="I71" t="s">
        <v>477</v>
      </c>
      <c r="J71">
        <v>0.36380028322459718</v>
      </c>
      <c r="K71">
        <v>0.68159994434007232</v>
      </c>
      <c r="L71">
        <v>0.5337445905703968</v>
      </c>
      <c r="M71">
        <v>2.3060041352041671</v>
      </c>
      <c r="N71">
        <v>-1.2079720069785398</v>
      </c>
      <c r="O71">
        <v>1.935572573427734</v>
      </c>
      <c r="P71">
        <v>0.6080250703701654</v>
      </c>
      <c r="Q71" s="12" t="s">
        <v>487</v>
      </c>
      <c r="R71">
        <v>187.35552878040974</v>
      </c>
      <c r="S71">
        <v>0.99998936456340615</v>
      </c>
      <c r="T71" s="12" t="s">
        <v>487</v>
      </c>
    </row>
    <row r="72" spans="1:20" x14ac:dyDescent="0.5">
      <c r="A72">
        <v>786.29302978515625</v>
      </c>
      <c r="B72">
        <v>737.20001220703125</v>
      </c>
      <c r="I72" t="s">
        <v>478</v>
      </c>
      <c r="J72">
        <v>59053.647220168139</v>
      </c>
      <c r="K72">
        <v>56793.138606543733</v>
      </c>
      <c r="L72">
        <v>1.0398024949683613</v>
      </c>
      <c r="M72">
        <v>2.3060041352041671</v>
      </c>
      <c r="N72">
        <v>-71911.56525774514</v>
      </c>
      <c r="O72">
        <v>190018.85969808142</v>
      </c>
      <c r="P72">
        <v>0.32883424056059007</v>
      </c>
      <c r="Q72" s="12" t="s">
        <v>487</v>
      </c>
      <c r="R72">
        <v>96.172110072733332</v>
      </c>
      <c r="S72">
        <v>0.99771916579637709</v>
      </c>
      <c r="T72" s="12" t="s">
        <v>487</v>
      </c>
    </row>
    <row r="73" spans="1:20" x14ac:dyDescent="0.5">
      <c r="A73">
        <v>786.30499267578125</v>
      </c>
      <c r="B73">
        <v>1585</v>
      </c>
      <c r="I73" t="s">
        <v>514</v>
      </c>
      <c r="J73">
        <v>13.753941535949705</v>
      </c>
      <c r="K73">
        <v>1.6882284439939403</v>
      </c>
      <c r="L73">
        <v>8.146967067686175</v>
      </c>
      <c r="M73">
        <v>2.3060041352041671</v>
      </c>
      <c r="N73">
        <v>9.8608797629303826</v>
      </c>
      <c r="O73">
        <v>17.64700330896903</v>
      </c>
      <c r="P73">
        <v>3.8296028883445393E-5</v>
      </c>
      <c r="Q73" t="s">
        <v>481</v>
      </c>
      <c r="R73">
        <v>12.274506472063237</v>
      </c>
      <c r="S73">
        <v>4.9200346412915938E-3</v>
      </c>
      <c r="T73" t="s">
        <v>481</v>
      </c>
    </row>
    <row r="74" spans="1:20" x14ac:dyDescent="0.5">
      <c r="A74">
        <v>786.3170166015625</v>
      </c>
      <c r="B74">
        <v>3835</v>
      </c>
      <c r="I74" t="s">
        <v>515</v>
      </c>
      <c r="J74">
        <v>0.46316500713941472</v>
      </c>
      <c r="K74">
        <v>7.8223678993764256E-2</v>
      </c>
      <c r="L74">
        <v>5.9210332868176243</v>
      </c>
      <c r="M74">
        <v>2.3060041352041671</v>
      </c>
      <c r="N74">
        <v>0.28278087990891099</v>
      </c>
      <c r="O74">
        <v>0.64354913436991845</v>
      </c>
      <c r="P74">
        <v>3.5328073879041424E-4</v>
      </c>
      <c r="Q74" t="s">
        <v>481</v>
      </c>
      <c r="R74">
        <v>16.888944067015533</v>
      </c>
      <c r="S74">
        <v>3.4301689530883694E-2</v>
      </c>
      <c r="T74" t="s">
        <v>481</v>
      </c>
    </row>
    <row r="75" spans="1:20" x14ac:dyDescent="0.5">
      <c r="A75">
        <v>786.33001708984375</v>
      </c>
      <c r="B75">
        <v>7030</v>
      </c>
      <c r="I75" t="s">
        <v>516</v>
      </c>
      <c r="J75">
        <v>337924.68668810662</v>
      </c>
      <c r="K75">
        <v>63293.852074997296</v>
      </c>
      <c r="L75">
        <v>5.338981206068758</v>
      </c>
      <c r="M75">
        <v>2.3060041352041671</v>
      </c>
      <c r="N75">
        <v>191968.802070162</v>
      </c>
      <c r="O75">
        <v>483880.57130605122</v>
      </c>
      <c r="P75">
        <v>6.9498511875753827E-4</v>
      </c>
      <c r="Q75" t="s">
        <v>481</v>
      </c>
      <c r="R75">
        <v>18.730165201992314</v>
      </c>
      <c r="S75">
        <v>5.9559032620508282E-2</v>
      </c>
      <c r="T75" s="12" t="s">
        <v>487</v>
      </c>
    </row>
    <row r="76" spans="1:20" x14ac:dyDescent="0.5">
      <c r="A76">
        <v>786.34197998046875</v>
      </c>
      <c r="B76">
        <v>8716</v>
      </c>
    </row>
    <row r="77" spans="1:20" x14ac:dyDescent="0.5">
      <c r="A77">
        <v>786.35400390625</v>
      </c>
      <c r="B77">
        <v>7507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4484</v>
      </c>
      <c r="I78">
        <f>MIN(I32:I34)</f>
        <v>1.0617806999455609E-2</v>
      </c>
      <c r="J78">
        <f>I30</f>
        <v>3.8731227810427232E-2</v>
      </c>
      <c r="K78">
        <f>I28</f>
        <v>1.2265793922525512</v>
      </c>
    </row>
    <row r="79" spans="1:20" x14ac:dyDescent="0.5">
      <c r="A79">
        <v>786.3790283203125</v>
      </c>
      <c r="B79">
        <v>1970</v>
      </c>
      <c r="I79">
        <f>8</f>
        <v>8</v>
      </c>
      <c r="J79">
        <f>J80*2</f>
        <v>0.26837431523542205</v>
      </c>
      <c r="K79">
        <v>2</v>
      </c>
    </row>
    <row r="80" spans="1:20" x14ac:dyDescent="0.5">
      <c r="A80">
        <v>786.3909912109375</v>
      </c>
      <c r="B80">
        <v>935.20001220703125</v>
      </c>
      <c r="I80">
        <f>4</f>
        <v>4</v>
      </c>
      <c r="J80">
        <f>I31</f>
        <v>0.13418715761771102</v>
      </c>
      <c r="K80">
        <v>1.5</v>
      </c>
    </row>
    <row r="81" spans="1:11" x14ac:dyDescent="0.5">
      <c r="A81">
        <v>786.40301513671875</v>
      </c>
      <c r="B81">
        <v>664.29998779296875</v>
      </c>
      <c r="I81">
        <f>2</f>
        <v>2</v>
      </c>
      <c r="J81">
        <f>J80/2</f>
        <v>6.7093578808855511E-2</v>
      </c>
      <c r="K81">
        <v>1</v>
      </c>
    </row>
    <row r="82" spans="1:11" x14ac:dyDescent="0.5">
      <c r="A82">
        <v>786.41497802734375</v>
      </c>
      <c r="B82">
        <v>415.70001220703125</v>
      </c>
    </row>
    <row r="83" spans="1:11" x14ac:dyDescent="0.5">
      <c r="A83">
        <v>786.427978515625</v>
      </c>
      <c r="B83">
        <v>169.80000305175781</v>
      </c>
    </row>
    <row r="84" spans="1:11" x14ac:dyDescent="0.5">
      <c r="A84">
        <v>786.44000244140625</v>
      </c>
      <c r="B84">
        <v>96.5</v>
      </c>
    </row>
    <row r="85" spans="1:11" x14ac:dyDescent="0.5">
      <c r="A85">
        <v>786.4520263671875</v>
      </c>
      <c r="B85">
        <v>137.5</v>
      </c>
    </row>
    <row r="86" spans="1:11" x14ac:dyDescent="0.5">
      <c r="A86">
        <v>786.4639892578125</v>
      </c>
      <c r="B86">
        <v>157.30000305175781</v>
      </c>
    </row>
    <row r="87" spans="1:11" x14ac:dyDescent="0.5">
      <c r="A87">
        <v>786.47698974609375</v>
      </c>
      <c r="B87">
        <v>79</v>
      </c>
    </row>
    <row r="88" spans="1:11" x14ac:dyDescent="0.5">
      <c r="A88">
        <v>786.489013671875</v>
      </c>
      <c r="B88">
        <v>21.75</v>
      </c>
    </row>
    <row r="89" spans="1:11" x14ac:dyDescent="0.5">
      <c r="A89">
        <v>786.5009765625</v>
      </c>
      <c r="B89">
        <v>39.75</v>
      </c>
      <c r="I89">
        <v>490207171.04206139</v>
      </c>
    </row>
    <row r="90" spans="1:11" x14ac:dyDescent="0.5">
      <c r="A90">
        <v>786.51300048828125</v>
      </c>
      <c r="B90">
        <v>69.25</v>
      </c>
      <c r="H90" t="s">
        <v>500</v>
      </c>
      <c r="I90">
        <f>((MIN(I24:I25)-I26)/(I98-I97))/((I26/(I96-I98)))</f>
        <v>63.966810796865651</v>
      </c>
    </row>
    <row r="91" spans="1:11" x14ac:dyDescent="0.5">
      <c r="A91">
        <v>786.5260009765625</v>
      </c>
      <c r="B91">
        <v>66.5</v>
      </c>
      <c r="H91" t="s">
        <v>501</v>
      </c>
      <c r="I91">
        <f>_xlfn.F.DIST(I90,I96-I97,I96-I98,FALSE)</f>
        <v>2.2981621036478783E-8</v>
      </c>
    </row>
    <row r="92" spans="1:11" x14ac:dyDescent="0.5">
      <c r="A92">
        <v>786.53802490234375</v>
      </c>
      <c r="B92">
        <v>42.25</v>
      </c>
      <c r="I92">
        <f>ROUND(I91,3-(1+INT(LOG10(I91))))</f>
        <v>2.3000000000000001E-8</v>
      </c>
    </row>
    <row r="93" spans="1:11" x14ac:dyDescent="0.5">
      <c r="A93">
        <v>786.54998779296875</v>
      </c>
      <c r="B93">
        <v>25.75</v>
      </c>
      <c r="H93" t="s">
        <v>518</v>
      </c>
      <c r="I93">
        <f>((I26-I6)/(I99-I98))/((I6/(I96-I99)))</f>
        <v>7.7462455620854478E-2</v>
      </c>
    </row>
    <row r="94" spans="1:11" x14ac:dyDescent="0.5">
      <c r="A94">
        <v>786.56201171875</v>
      </c>
      <c r="B94">
        <v>48.25</v>
      </c>
      <c r="H94" t="s">
        <v>519</v>
      </c>
      <c r="I94">
        <f>_xlfn.F.DIST(I93,I96-I98,I96-I99,FALSE)</f>
        <v>2.8290585613977688E-2</v>
      </c>
    </row>
    <row r="95" spans="1:11" x14ac:dyDescent="0.5">
      <c r="A95">
        <v>786.57501220703125</v>
      </c>
      <c r="B95">
        <v>90.25</v>
      </c>
      <c r="I95">
        <f>ROUND(I94,3-(1+INT(LOG10(I94))))</f>
        <v>2.8299999999999999E-2</v>
      </c>
    </row>
    <row r="96" spans="1:11" x14ac:dyDescent="0.5">
      <c r="A96">
        <v>786.58697509765625</v>
      </c>
      <c r="B96">
        <v>85.75</v>
      </c>
      <c r="H96" t="s">
        <v>499</v>
      </c>
      <c r="I96">
        <v>15</v>
      </c>
    </row>
    <row r="97" spans="1:19" x14ac:dyDescent="0.5">
      <c r="A97">
        <v>786.5989990234375</v>
      </c>
      <c r="B97">
        <v>69.25</v>
      </c>
      <c r="H97" t="s">
        <v>23</v>
      </c>
      <c r="I97">
        <v>3</v>
      </c>
      <c r="J97" t="s">
        <v>464</v>
      </c>
      <c r="K97">
        <f>AVERAGE(K101:K120)</f>
        <v>2.959007537206606</v>
      </c>
      <c r="L97">
        <f t="shared" ref="L97:P97" si="12">AVERAGE(L101:L120)</f>
        <v>65193.688629086464</v>
      </c>
      <c r="M97">
        <f t="shared" si="12"/>
        <v>5.658424161990057</v>
      </c>
      <c r="N97">
        <f t="shared" si="12"/>
        <v>213669.14403876482</v>
      </c>
      <c r="O97">
        <f t="shared" si="12"/>
        <v>7.7441867775493147</v>
      </c>
      <c r="P97">
        <f t="shared" si="12"/>
        <v>118167.1491383448</v>
      </c>
    </row>
    <row r="98" spans="1:19" x14ac:dyDescent="0.5">
      <c r="A98">
        <v>786.61102294921875</v>
      </c>
      <c r="B98">
        <v>103.30000305175781</v>
      </c>
      <c r="H98" t="s">
        <v>24</v>
      </c>
      <c r="I98">
        <v>6</v>
      </c>
      <c r="J98" t="s">
        <v>465</v>
      </c>
      <c r="K98">
        <f>K99/AVERAGE(K101:K120)</f>
        <v>0.24041121702090881</v>
      </c>
      <c r="L98">
        <f t="shared" ref="L98:P98" si="13">L99/AVERAGE(L101:L120)</f>
        <v>0.77398003300644858</v>
      </c>
      <c r="M98">
        <f t="shared" si="13"/>
        <v>0.17099539980420114</v>
      </c>
      <c r="N98">
        <f t="shared" si="13"/>
        <v>0.55604250656477738</v>
      </c>
      <c r="O98">
        <f t="shared" si="13"/>
        <v>0.12699720019828978</v>
      </c>
      <c r="P98">
        <f t="shared" si="13"/>
        <v>1.0772662249647422</v>
      </c>
    </row>
    <row r="99" spans="1:19" x14ac:dyDescent="0.5">
      <c r="A99">
        <v>786.62298583984375</v>
      </c>
      <c r="B99">
        <v>140.5</v>
      </c>
      <c r="H99" t="s">
        <v>1</v>
      </c>
      <c r="I99">
        <v>9</v>
      </c>
      <c r="J99" t="s">
        <v>456</v>
      </c>
      <c r="K99">
        <f>STDEV(K101:K120)</f>
        <v>0.71137860319388224</v>
      </c>
      <c r="L99">
        <f t="shared" ref="L99:P99" si="14">STDEV(L101:L120)</f>
        <v>50458.61327695247</v>
      </c>
      <c r="M99">
        <f t="shared" si="14"/>
        <v>0.96756450184124154</v>
      </c>
      <c r="N99">
        <f t="shared" si="14"/>
        <v>118809.12642686526</v>
      </c>
      <c r="O99">
        <f t="shared" si="14"/>
        <v>0.98349003856137884</v>
      </c>
      <c r="P99">
        <f t="shared" si="14"/>
        <v>127297.47866711039</v>
      </c>
    </row>
    <row r="100" spans="1:19" x14ac:dyDescent="0.5">
      <c r="A100">
        <v>786.635986328125</v>
      </c>
      <c r="B100">
        <v>117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83</v>
      </c>
      <c r="J101">
        <v>1</v>
      </c>
      <c r="K101">
        <v>2.3401000215011019</v>
      </c>
      <c r="L101">
        <v>33403.869807460709</v>
      </c>
      <c r="M101">
        <v>5.7418651026527998</v>
      </c>
      <c r="N101">
        <v>292188.27138493111</v>
      </c>
      <c r="O101">
        <v>8.2696335492822044</v>
      </c>
      <c r="P101">
        <v>48493.190150880444</v>
      </c>
      <c r="Q101">
        <f>L101/SUM(P101,N101,L101)</f>
        <v>8.9294786533097942E-2</v>
      </c>
      <c r="R101">
        <f>N101/SUM(P101,N101,L101)</f>
        <v>0.78107385375346394</v>
      </c>
      <c r="S101">
        <f>P101/SUM(P101,N101,L101)</f>
        <v>0.1296313597134382</v>
      </c>
    </row>
    <row r="102" spans="1:19" x14ac:dyDescent="0.5">
      <c r="A102">
        <v>786.65997314453125</v>
      </c>
      <c r="B102">
        <v>112.5</v>
      </c>
      <c r="J102">
        <v>2</v>
      </c>
      <c r="K102">
        <v>2.4597941745894762</v>
      </c>
      <c r="L102">
        <v>29915.397655419471</v>
      </c>
      <c r="M102">
        <v>4.799830366397261</v>
      </c>
      <c r="N102">
        <v>121478.18926055382</v>
      </c>
      <c r="O102">
        <v>6.8267819460770944</v>
      </c>
      <c r="P102">
        <v>237656.39546468313</v>
      </c>
      <c r="Q102">
        <f t="shared" ref="Q102:Q110" si="15">L102/SUM(P102,N102,L102)</f>
        <v>7.6893455880302511E-2</v>
      </c>
      <c r="R102">
        <f t="shared" ref="R102:R110" si="16">N102/SUM(P102,N102,L102)</f>
        <v>0.31224314294325417</v>
      </c>
      <c r="S102">
        <f t="shared" ref="S102:S110" si="17">P102/SUM(P102,N102,L102)</f>
        <v>0.61086340117644333</v>
      </c>
    </row>
    <row r="103" spans="1:19" x14ac:dyDescent="0.5">
      <c r="A103">
        <v>786.6719970703125</v>
      </c>
      <c r="B103">
        <v>148.80000305175781</v>
      </c>
      <c r="J103">
        <v>3</v>
      </c>
      <c r="K103">
        <v>4.5612882237026744</v>
      </c>
      <c r="L103">
        <v>194593.63212748387</v>
      </c>
      <c r="M103">
        <v>7.212047344617682</v>
      </c>
      <c r="N103">
        <v>147957.0270402063</v>
      </c>
      <c r="O103">
        <v>7.2309815596701448</v>
      </c>
      <c r="P103">
        <v>51773.331709723287</v>
      </c>
      <c r="Q103">
        <f t="shared" si="15"/>
        <v>0.49348666738356967</v>
      </c>
      <c r="R103">
        <f t="shared" si="16"/>
        <v>0.37521690402601665</v>
      </c>
      <c r="S103">
        <f t="shared" si="17"/>
        <v>0.13129642859041379</v>
      </c>
    </row>
    <row r="104" spans="1:19" x14ac:dyDescent="0.5">
      <c r="A104">
        <v>786.68499755859375</v>
      </c>
      <c r="B104">
        <v>146.5</v>
      </c>
      <c r="J104">
        <v>4</v>
      </c>
      <c r="K104">
        <v>3.2429685045180623</v>
      </c>
      <c r="L104">
        <v>55935.394528236196</v>
      </c>
      <c r="M104">
        <v>5.9707426518498306</v>
      </c>
      <c r="N104">
        <v>306030.82264416572</v>
      </c>
      <c r="O104">
        <v>8.4789636354528835</v>
      </c>
      <c r="P104">
        <v>37048.318952233443</v>
      </c>
      <c r="Q104">
        <f t="shared" si="15"/>
        <v>0.14018385162480482</v>
      </c>
      <c r="R104">
        <f t="shared" si="16"/>
        <v>0.76696660130841599</v>
      </c>
      <c r="S104">
        <f t="shared" si="17"/>
        <v>9.2849547066779323E-2</v>
      </c>
    </row>
    <row r="105" spans="1:19" x14ac:dyDescent="0.5">
      <c r="A105">
        <v>786.697021484375</v>
      </c>
      <c r="B105">
        <v>189.80000305175781</v>
      </c>
      <c r="J105">
        <v>5</v>
      </c>
      <c r="K105">
        <v>2.4017675773986054</v>
      </c>
      <c r="L105">
        <v>33223.03487118175</v>
      </c>
      <c r="M105">
        <v>5.9624711566908175</v>
      </c>
      <c r="N105">
        <v>319376.8254800156</v>
      </c>
      <c r="O105">
        <v>7.9804855771407057</v>
      </c>
      <c r="P105">
        <v>47206.744239199055</v>
      </c>
      <c r="Q105">
        <f t="shared" si="15"/>
        <v>8.3097763993215903E-2</v>
      </c>
      <c r="R105">
        <f t="shared" si="16"/>
        <v>0.79882828800994554</v>
      </c>
      <c r="S105">
        <f t="shared" si="17"/>
        <v>0.11807394799683854</v>
      </c>
    </row>
    <row r="106" spans="1:19" x14ac:dyDescent="0.5">
      <c r="A106">
        <v>786.708984375</v>
      </c>
      <c r="B106">
        <v>247</v>
      </c>
      <c r="J106">
        <v>6</v>
      </c>
      <c r="K106">
        <v>3.4916750890329546</v>
      </c>
      <c r="L106">
        <v>86894.17201830259</v>
      </c>
      <c r="M106">
        <v>6.2676488338792611</v>
      </c>
      <c r="N106">
        <v>279877.54040997045</v>
      </c>
      <c r="O106">
        <v>7.8876695131247487</v>
      </c>
      <c r="P106">
        <v>39241.724806562852</v>
      </c>
      <c r="Q106">
        <f t="shared" si="15"/>
        <v>0.21401797095706337</v>
      </c>
      <c r="R106">
        <f t="shared" si="16"/>
        <v>0.68933073327839345</v>
      </c>
      <c r="S106">
        <f t="shared" si="17"/>
        <v>9.6651295764543024E-2</v>
      </c>
    </row>
    <row r="107" spans="1:19" x14ac:dyDescent="0.5">
      <c r="A107">
        <v>786.72100830078125</v>
      </c>
      <c r="B107">
        <v>252.5</v>
      </c>
      <c r="J107">
        <v>7</v>
      </c>
      <c r="K107">
        <v>2.9755570723576947</v>
      </c>
      <c r="L107">
        <v>52539.634692333973</v>
      </c>
      <c r="M107">
        <v>6.1578286251327654</v>
      </c>
      <c r="N107">
        <v>352200.33161300619</v>
      </c>
      <c r="O107">
        <v>8.9900236912475542</v>
      </c>
      <c r="P107">
        <v>9148.0960270843789</v>
      </c>
      <c r="Q107">
        <f t="shared" si="15"/>
        <v>0.12694165276536884</v>
      </c>
      <c r="R107">
        <f t="shared" si="16"/>
        <v>0.85095552074688174</v>
      </c>
      <c r="S107">
        <f t="shared" si="17"/>
        <v>2.2102826487749378E-2</v>
      </c>
    </row>
    <row r="108" spans="1:19" x14ac:dyDescent="0.5">
      <c r="A108">
        <v>786.7340087890625</v>
      </c>
      <c r="B108">
        <v>283</v>
      </c>
      <c r="J108">
        <v>8</v>
      </c>
      <c r="K108">
        <v>2.5084482747826429</v>
      </c>
      <c r="L108">
        <v>47511.326714954361</v>
      </c>
      <c r="M108">
        <v>4.4085368247963164</v>
      </c>
      <c r="N108">
        <v>24276.414867900112</v>
      </c>
      <c r="O108">
        <v>6.3626922784785345</v>
      </c>
      <c r="P108">
        <v>332228.56588362902</v>
      </c>
      <c r="Q108">
        <f t="shared" si="15"/>
        <v>0.11759754702202416</v>
      </c>
      <c r="R108">
        <f t="shared" si="16"/>
        <v>6.0087710370240542E-2</v>
      </c>
      <c r="S108">
        <f t="shared" si="17"/>
        <v>0.82231474260773529</v>
      </c>
    </row>
    <row r="109" spans="1:19" x14ac:dyDescent="0.5">
      <c r="A109">
        <v>786.7459716796875</v>
      </c>
      <c r="B109">
        <v>305</v>
      </c>
      <c r="J109">
        <v>9</v>
      </c>
      <c r="K109">
        <v>3.2673268778836215</v>
      </c>
      <c r="L109">
        <v>88842.447082255967</v>
      </c>
      <c r="M109">
        <v>6.0585835533758283</v>
      </c>
      <c r="N109">
        <v>246469.84858301695</v>
      </c>
      <c r="O109">
        <v>8.9809921556835182</v>
      </c>
      <c r="P109">
        <v>54177.998174464163</v>
      </c>
      <c r="Q109">
        <f t="shared" si="15"/>
        <v>0.22809925815201912</v>
      </c>
      <c r="R109">
        <f t="shared" si="16"/>
        <v>0.63280100295498376</v>
      </c>
      <c r="S109">
        <f t="shared" si="17"/>
        <v>0.13909973889299715</v>
      </c>
    </row>
    <row r="110" spans="1:19" x14ac:dyDescent="0.5">
      <c r="A110">
        <v>786.75799560546875</v>
      </c>
      <c r="B110">
        <v>313</v>
      </c>
      <c r="J110">
        <v>10</v>
      </c>
      <c r="K110">
        <v>2.3411495562992264</v>
      </c>
      <c r="L110">
        <v>29077.976793235732</v>
      </c>
      <c r="M110">
        <v>4.0046871605080057</v>
      </c>
      <c r="N110">
        <v>46836.169103881868</v>
      </c>
      <c r="O110">
        <v>6.4336438693357598</v>
      </c>
      <c r="P110">
        <v>324697.12597498816</v>
      </c>
      <c r="Q110">
        <f t="shared" si="15"/>
        <v>7.2584020557761059E-2</v>
      </c>
      <c r="R110">
        <f t="shared" si="16"/>
        <v>0.11691176058279809</v>
      </c>
      <c r="S110">
        <f t="shared" si="17"/>
        <v>0.81050421885944079</v>
      </c>
    </row>
    <row r="111" spans="1:19" x14ac:dyDescent="0.5">
      <c r="A111">
        <v>786.77001953125</v>
      </c>
      <c r="B111">
        <v>436.20001220703125</v>
      </c>
      <c r="J111">
        <v>11</v>
      </c>
    </row>
    <row r="112" spans="1:19" x14ac:dyDescent="0.5">
      <c r="A112">
        <v>786.78302001953125</v>
      </c>
      <c r="B112">
        <v>669.20001220703125</v>
      </c>
      <c r="J112">
        <v>12</v>
      </c>
    </row>
    <row r="113" spans="1:10" x14ac:dyDescent="0.5">
      <c r="A113">
        <v>786.79498291015625</v>
      </c>
      <c r="B113">
        <v>1187</v>
      </c>
      <c r="J113">
        <v>13</v>
      </c>
    </row>
    <row r="114" spans="1:10" x14ac:dyDescent="0.5">
      <c r="A114">
        <v>786.8070068359375</v>
      </c>
      <c r="B114">
        <v>3015</v>
      </c>
      <c r="J114">
        <v>14</v>
      </c>
    </row>
    <row r="115" spans="1:10" x14ac:dyDescent="0.5">
      <c r="A115">
        <v>786.8189697265625</v>
      </c>
      <c r="B115">
        <v>8451</v>
      </c>
      <c r="J115">
        <v>15</v>
      </c>
    </row>
    <row r="116" spans="1:10" x14ac:dyDescent="0.5">
      <c r="A116">
        <v>786.83197021484375</v>
      </c>
      <c r="B116">
        <v>17880</v>
      </c>
      <c r="J116">
        <v>16</v>
      </c>
    </row>
    <row r="117" spans="1:10" x14ac:dyDescent="0.5">
      <c r="A117">
        <v>786.843994140625</v>
      </c>
      <c r="B117">
        <v>24730</v>
      </c>
      <c r="J117">
        <v>17</v>
      </c>
    </row>
    <row r="118" spans="1:10" x14ac:dyDescent="0.5">
      <c r="A118">
        <v>786.85601806640625</v>
      </c>
      <c r="B118">
        <v>21330</v>
      </c>
      <c r="J118">
        <v>18</v>
      </c>
    </row>
    <row r="119" spans="1:10" x14ac:dyDescent="0.5">
      <c r="A119">
        <v>786.86798095703125</v>
      </c>
      <c r="B119">
        <v>11250</v>
      </c>
      <c r="J119">
        <v>19</v>
      </c>
    </row>
    <row r="120" spans="1:10" x14ac:dyDescent="0.5">
      <c r="A120">
        <v>786.8809814453125</v>
      </c>
      <c r="B120">
        <v>3908</v>
      </c>
      <c r="J120">
        <v>20</v>
      </c>
    </row>
    <row r="121" spans="1:10" x14ac:dyDescent="0.5">
      <c r="A121">
        <v>786.89300537109375</v>
      </c>
      <c r="B121">
        <v>1319</v>
      </c>
    </row>
    <row r="122" spans="1:10" x14ac:dyDescent="0.5">
      <c r="A122">
        <v>786.905029296875</v>
      </c>
      <c r="B122">
        <v>736</v>
      </c>
    </row>
    <row r="123" spans="1:10" x14ac:dyDescent="0.5">
      <c r="A123">
        <v>786.9169921875</v>
      </c>
      <c r="B123">
        <v>619</v>
      </c>
    </row>
    <row r="124" spans="1:10" x14ac:dyDescent="0.5">
      <c r="A124">
        <v>786.92999267578125</v>
      </c>
      <c r="B124">
        <v>499.70001220703125</v>
      </c>
    </row>
    <row r="125" spans="1:10" x14ac:dyDescent="0.5">
      <c r="A125">
        <v>786.9420166015625</v>
      </c>
      <c r="B125">
        <v>305.29998779296875</v>
      </c>
    </row>
    <row r="126" spans="1:10" x14ac:dyDescent="0.5">
      <c r="A126">
        <v>786.9539794921875</v>
      </c>
      <c r="B126">
        <v>153.80000305175781</v>
      </c>
    </row>
    <row r="127" spans="1:10" x14ac:dyDescent="0.5">
      <c r="A127">
        <v>786.96600341796875</v>
      </c>
      <c r="B127">
        <v>155.5</v>
      </c>
    </row>
    <row r="128" spans="1:10" x14ac:dyDescent="0.5">
      <c r="A128">
        <v>786.97900390625</v>
      </c>
      <c r="B128">
        <v>173</v>
      </c>
    </row>
    <row r="129" spans="1:2" x14ac:dyDescent="0.5">
      <c r="A129">
        <v>786.99102783203125</v>
      </c>
      <c r="B129">
        <v>137.30000305175781</v>
      </c>
    </row>
    <row r="130" spans="1:2" x14ac:dyDescent="0.5">
      <c r="A130">
        <v>787.00299072265625</v>
      </c>
      <c r="B130">
        <v>96.5</v>
      </c>
    </row>
    <row r="131" spans="1:2" x14ac:dyDescent="0.5">
      <c r="A131">
        <v>787.0150146484375</v>
      </c>
      <c r="B131">
        <v>89.25</v>
      </c>
    </row>
    <row r="132" spans="1:2" x14ac:dyDescent="0.5">
      <c r="A132">
        <v>787.02801513671875</v>
      </c>
      <c r="B132">
        <v>83</v>
      </c>
    </row>
    <row r="133" spans="1:2" x14ac:dyDescent="0.5">
      <c r="A133">
        <v>787.03997802734375</v>
      </c>
      <c r="B133">
        <v>68.75</v>
      </c>
    </row>
    <row r="134" spans="1:2" x14ac:dyDescent="0.5">
      <c r="A134">
        <v>787.052001953125</v>
      </c>
      <c r="B134">
        <v>90.5</v>
      </c>
    </row>
    <row r="135" spans="1:2" x14ac:dyDescent="0.5">
      <c r="A135">
        <v>787.06402587890625</v>
      </c>
      <c r="B135">
        <v>88.5</v>
      </c>
    </row>
    <row r="136" spans="1:2" x14ac:dyDescent="0.5">
      <c r="A136">
        <v>787.0770263671875</v>
      </c>
      <c r="B136">
        <v>56.25</v>
      </c>
    </row>
    <row r="137" spans="1:2" x14ac:dyDescent="0.5">
      <c r="A137">
        <v>787.0889892578125</v>
      </c>
      <c r="B137">
        <v>78.75</v>
      </c>
    </row>
    <row r="138" spans="1:2" x14ac:dyDescent="0.5">
      <c r="A138">
        <v>787.10101318359375</v>
      </c>
      <c r="B138">
        <v>131.30000305175781</v>
      </c>
    </row>
    <row r="139" spans="1:2" x14ac:dyDescent="0.5">
      <c r="A139">
        <v>787.11297607421875</v>
      </c>
      <c r="B139">
        <v>149.5</v>
      </c>
    </row>
    <row r="140" spans="1:2" x14ac:dyDescent="0.5">
      <c r="A140">
        <v>787.1259765625</v>
      </c>
      <c r="B140">
        <v>156.69999694824219</v>
      </c>
    </row>
    <row r="141" spans="1:2" x14ac:dyDescent="0.5">
      <c r="A141">
        <v>787.13800048828125</v>
      </c>
      <c r="B141">
        <v>160.5</v>
      </c>
    </row>
    <row r="142" spans="1:2" x14ac:dyDescent="0.5">
      <c r="A142">
        <v>787.1500244140625</v>
      </c>
      <c r="B142">
        <v>165.5</v>
      </c>
    </row>
    <row r="143" spans="1:2" x14ac:dyDescent="0.5">
      <c r="A143">
        <v>787.1619873046875</v>
      </c>
      <c r="B143">
        <v>198</v>
      </c>
    </row>
    <row r="144" spans="1:2" x14ac:dyDescent="0.5">
      <c r="A144">
        <v>787.17498779296875</v>
      </c>
      <c r="B144">
        <v>228.30000305175781</v>
      </c>
    </row>
    <row r="145" spans="1:2" x14ac:dyDescent="0.5">
      <c r="A145">
        <v>787.18701171875</v>
      </c>
      <c r="B145">
        <v>221.19999694824219</v>
      </c>
    </row>
    <row r="146" spans="1:2" x14ac:dyDescent="0.5">
      <c r="A146">
        <v>787.198974609375</v>
      </c>
      <c r="B146">
        <v>194.5</v>
      </c>
    </row>
    <row r="147" spans="1:2" x14ac:dyDescent="0.5">
      <c r="A147">
        <v>787.21099853515625</v>
      </c>
      <c r="B147">
        <v>183.5</v>
      </c>
    </row>
    <row r="148" spans="1:2" x14ac:dyDescent="0.5">
      <c r="A148">
        <v>787.2239990234375</v>
      </c>
      <c r="B148">
        <v>209</v>
      </c>
    </row>
    <row r="149" spans="1:2" x14ac:dyDescent="0.5">
      <c r="A149">
        <v>787.23602294921875</v>
      </c>
      <c r="B149">
        <v>222</v>
      </c>
    </row>
    <row r="150" spans="1:2" x14ac:dyDescent="0.5">
      <c r="A150">
        <v>787.24798583984375</v>
      </c>
      <c r="B150">
        <v>178.5</v>
      </c>
    </row>
    <row r="151" spans="1:2" x14ac:dyDescent="0.5">
      <c r="A151">
        <v>787.260009765625</v>
      </c>
      <c r="B151">
        <v>210.5</v>
      </c>
    </row>
    <row r="152" spans="1:2" x14ac:dyDescent="0.5">
      <c r="A152">
        <v>787.27301025390625</v>
      </c>
      <c r="B152">
        <v>393.79998779296875</v>
      </c>
    </row>
    <row r="153" spans="1:2" x14ac:dyDescent="0.5">
      <c r="A153">
        <v>787.28497314453125</v>
      </c>
      <c r="B153">
        <v>699</v>
      </c>
    </row>
    <row r="154" spans="1:2" x14ac:dyDescent="0.5">
      <c r="A154">
        <v>787.2969970703125</v>
      </c>
      <c r="B154">
        <v>1404</v>
      </c>
    </row>
    <row r="155" spans="1:2" x14ac:dyDescent="0.5">
      <c r="A155">
        <v>787.30902099609375</v>
      </c>
      <c r="B155">
        <v>3690</v>
      </c>
    </row>
    <row r="156" spans="1:2" x14ac:dyDescent="0.5">
      <c r="A156">
        <v>787.322021484375</v>
      </c>
      <c r="B156">
        <v>12540</v>
      </c>
    </row>
    <row r="157" spans="1:2" x14ac:dyDescent="0.5">
      <c r="A157">
        <v>787.333984375</v>
      </c>
      <c r="B157">
        <v>33020</v>
      </c>
    </row>
    <row r="158" spans="1:2" x14ac:dyDescent="0.5">
      <c r="A158">
        <v>787.34600830078125</v>
      </c>
      <c r="B158">
        <v>51400</v>
      </c>
    </row>
    <row r="159" spans="1:2" x14ac:dyDescent="0.5">
      <c r="A159">
        <v>787.35797119140625</v>
      </c>
      <c r="B159">
        <v>45600</v>
      </c>
    </row>
    <row r="160" spans="1:2" x14ac:dyDescent="0.5">
      <c r="A160">
        <v>787.3709716796875</v>
      </c>
      <c r="B160">
        <v>23380</v>
      </c>
    </row>
    <row r="161" spans="1:2" x14ac:dyDescent="0.5">
      <c r="A161">
        <v>787.38299560546875</v>
      </c>
      <c r="B161">
        <v>7712</v>
      </c>
    </row>
    <row r="162" spans="1:2" x14ac:dyDescent="0.5">
      <c r="A162">
        <v>787.39501953125</v>
      </c>
      <c r="B162">
        <v>2454</v>
      </c>
    </row>
    <row r="163" spans="1:2" x14ac:dyDescent="0.5">
      <c r="A163">
        <v>787.406982421875</v>
      </c>
      <c r="B163">
        <v>1168</v>
      </c>
    </row>
    <row r="164" spans="1:2" x14ac:dyDescent="0.5">
      <c r="A164">
        <v>787.41998291015625</v>
      </c>
      <c r="B164">
        <v>805.29998779296875</v>
      </c>
    </row>
    <row r="165" spans="1:2" x14ac:dyDescent="0.5">
      <c r="A165">
        <v>787.4320068359375</v>
      </c>
      <c r="B165">
        <v>576.79998779296875</v>
      </c>
    </row>
    <row r="166" spans="1:2" x14ac:dyDescent="0.5">
      <c r="A166">
        <v>787.4439697265625</v>
      </c>
      <c r="B166">
        <v>401</v>
      </c>
    </row>
    <row r="167" spans="1:2" x14ac:dyDescent="0.5">
      <c r="A167">
        <v>787.45599365234375</v>
      </c>
      <c r="B167">
        <v>293.29998779296875</v>
      </c>
    </row>
    <row r="168" spans="1:2" x14ac:dyDescent="0.5">
      <c r="A168">
        <v>787.468994140625</v>
      </c>
      <c r="B168">
        <v>214.30000305175781</v>
      </c>
    </row>
    <row r="169" spans="1:2" x14ac:dyDescent="0.5">
      <c r="A169">
        <v>787.48101806640625</v>
      </c>
      <c r="B169">
        <v>160.30000305175781</v>
      </c>
    </row>
    <row r="170" spans="1:2" x14ac:dyDescent="0.5">
      <c r="A170">
        <v>787.49298095703125</v>
      </c>
      <c r="B170">
        <v>129.5</v>
      </c>
    </row>
    <row r="171" spans="1:2" x14ac:dyDescent="0.5">
      <c r="A171">
        <v>787.5050048828125</v>
      </c>
      <c r="B171">
        <v>148</v>
      </c>
    </row>
    <row r="172" spans="1:2" x14ac:dyDescent="0.5">
      <c r="A172">
        <v>787.51800537109375</v>
      </c>
      <c r="B172">
        <v>166.80000305175781</v>
      </c>
    </row>
    <row r="173" spans="1:2" x14ac:dyDescent="0.5">
      <c r="A173">
        <v>787.530029296875</v>
      </c>
      <c r="B173">
        <v>133.69999694824219</v>
      </c>
    </row>
    <row r="174" spans="1:2" x14ac:dyDescent="0.5">
      <c r="A174">
        <v>787.5419921875</v>
      </c>
      <c r="B174">
        <v>116.30000305175781</v>
      </c>
    </row>
    <row r="175" spans="1:2" x14ac:dyDescent="0.5">
      <c r="A175">
        <v>787.55401611328125</v>
      </c>
      <c r="B175">
        <v>136</v>
      </c>
    </row>
    <row r="176" spans="1:2" x14ac:dyDescent="0.5">
      <c r="A176">
        <v>787.5670166015625</v>
      </c>
      <c r="B176">
        <v>173.5</v>
      </c>
    </row>
    <row r="177" spans="1:2" x14ac:dyDescent="0.5">
      <c r="A177">
        <v>787.5789794921875</v>
      </c>
      <c r="B177">
        <v>210.5</v>
      </c>
    </row>
    <row r="178" spans="1:2" x14ac:dyDescent="0.5">
      <c r="A178">
        <v>787.59100341796875</v>
      </c>
      <c r="B178">
        <v>210.30000305175781</v>
      </c>
    </row>
    <row r="179" spans="1:2" x14ac:dyDescent="0.5">
      <c r="A179">
        <v>787.60302734375</v>
      </c>
      <c r="B179">
        <v>204.5</v>
      </c>
    </row>
    <row r="180" spans="1:2" x14ac:dyDescent="0.5">
      <c r="A180">
        <v>787.61602783203125</v>
      </c>
      <c r="B180">
        <v>204.69999694824219</v>
      </c>
    </row>
    <row r="181" spans="1:2" x14ac:dyDescent="0.5">
      <c r="A181">
        <v>787.62799072265625</v>
      </c>
      <c r="B181">
        <v>201.5</v>
      </c>
    </row>
    <row r="182" spans="1:2" x14ac:dyDescent="0.5">
      <c r="A182">
        <v>787.6400146484375</v>
      </c>
      <c r="B182">
        <v>202</v>
      </c>
    </row>
    <row r="183" spans="1:2" x14ac:dyDescent="0.5">
      <c r="A183">
        <v>787.6519775390625</v>
      </c>
      <c r="B183">
        <v>209.5</v>
      </c>
    </row>
    <row r="184" spans="1:2" x14ac:dyDescent="0.5">
      <c r="A184">
        <v>787.66497802734375</v>
      </c>
      <c r="B184">
        <v>254</v>
      </c>
    </row>
    <row r="185" spans="1:2" x14ac:dyDescent="0.5">
      <c r="A185">
        <v>787.677001953125</v>
      </c>
      <c r="B185">
        <v>286</v>
      </c>
    </row>
    <row r="186" spans="1:2" x14ac:dyDescent="0.5">
      <c r="A186">
        <v>787.68902587890625</v>
      </c>
      <c r="B186">
        <v>262.70001220703125</v>
      </c>
    </row>
    <row r="187" spans="1:2" x14ac:dyDescent="0.5">
      <c r="A187">
        <v>787.70098876953125</v>
      </c>
      <c r="B187">
        <v>244.69999694824219</v>
      </c>
    </row>
    <row r="188" spans="1:2" x14ac:dyDescent="0.5">
      <c r="A188">
        <v>787.7139892578125</v>
      </c>
      <c r="B188">
        <v>262</v>
      </c>
    </row>
    <row r="189" spans="1:2" x14ac:dyDescent="0.5">
      <c r="A189">
        <v>787.72601318359375</v>
      </c>
      <c r="B189">
        <v>288.20001220703125</v>
      </c>
    </row>
    <row r="190" spans="1:2" x14ac:dyDescent="0.5">
      <c r="A190">
        <v>787.73797607421875</v>
      </c>
      <c r="B190">
        <v>379</v>
      </c>
    </row>
    <row r="191" spans="1:2" x14ac:dyDescent="0.5">
      <c r="A191">
        <v>787.75</v>
      </c>
      <c r="B191">
        <v>508.20001220703125</v>
      </c>
    </row>
    <row r="192" spans="1:2" x14ac:dyDescent="0.5">
      <c r="A192">
        <v>787.76300048828125</v>
      </c>
      <c r="B192">
        <v>570.5</v>
      </c>
    </row>
    <row r="193" spans="1:2" x14ac:dyDescent="0.5">
      <c r="A193">
        <v>787.7750244140625</v>
      </c>
      <c r="B193">
        <v>602</v>
      </c>
    </row>
    <row r="194" spans="1:2" x14ac:dyDescent="0.5">
      <c r="A194">
        <v>787.7869873046875</v>
      </c>
      <c r="B194">
        <v>772.79998779296875</v>
      </c>
    </row>
    <row r="195" spans="1:2" x14ac:dyDescent="0.5">
      <c r="A195">
        <v>787.79901123046875</v>
      </c>
      <c r="B195">
        <v>1472</v>
      </c>
    </row>
    <row r="196" spans="1:2" x14ac:dyDescent="0.5">
      <c r="A196">
        <v>787.81201171875</v>
      </c>
      <c r="B196">
        <v>3729</v>
      </c>
    </row>
    <row r="197" spans="1:2" x14ac:dyDescent="0.5">
      <c r="A197">
        <v>787.823974609375</v>
      </c>
      <c r="B197">
        <v>15330</v>
      </c>
    </row>
    <row r="198" spans="1:2" x14ac:dyDescent="0.5">
      <c r="A198">
        <v>787.83599853515625</v>
      </c>
      <c r="B198">
        <v>48600</v>
      </c>
    </row>
    <row r="199" spans="1:2" x14ac:dyDescent="0.5">
      <c r="A199">
        <v>787.8480224609375</v>
      </c>
      <c r="B199">
        <v>81020</v>
      </c>
    </row>
    <row r="200" spans="1:2" x14ac:dyDescent="0.5">
      <c r="A200">
        <v>787.86102294921875</v>
      </c>
      <c r="B200">
        <v>70530</v>
      </c>
    </row>
    <row r="201" spans="1:2" x14ac:dyDescent="0.5">
      <c r="A201">
        <v>787.87298583984375</v>
      </c>
      <c r="B201">
        <v>32790</v>
      </c>
    </row>
    <row r="202" spans="1:2" x14ac:dyDescent="0.5">
      <c r="A202">
        <v>787.885009765625</v>
      </c>
      <c r="B202">
        <v>9088</v>
      </c>
    </row>
    <row r="203" spans="1:2" x14ac:dyDescent="0.5">
      <c r="A203">
        <v>787.89697265625</v>
      </c>
      <c r="B203">
        <v>2280</v>
      </c>
    </row>
    <row r="204" spans="1:2" x14ac:dyDescent="0.5">
      <c r="A204">
        <v>787.90997314453125</v>
      </c>
      <c r="B204">
        <v>817.5</v>
      </c>
    </row>
    <row r="205" spans="1:2" x14ac:dyDescent="0.5">
      <c r="A205">
        <v>787.9219970703125</v>
      </c>
      <c r="B205">
        <v>695.70001220703125</v>
      </c>
    </row>
    <row r="206" spans="1:2" x14ac:dyDescent="0.5">
      <c r="A206">
        <v>787.93402099609375</v>
      </c>
      <c r="B206">
        <v>717</v>
      </c>
    </row>
    <row r="207" spans="1:2" x14ac:dyDescent="0.5">
      <c r="A207">
        <v>787.94598388671875</v>
      </c>
      <c r="B207">
        <v>597</v>
      </c>
    </row>
    <row r="208" spans="1:2" x14ac:dyDescent="0.5">
      <c r="A208">
        <v>787.958984375</v>
      </c>
      <c r="B208">
        <v>471.29998779296875</v>
      </c>
    </row>
    <row r="209" spans="1:2" x14ac:dyDescent="0.5">
      <c r="A209">
        <v>787.97100830078125</v>
      </c>
      <c r="B209">
        <v>454</v>
      </c>
    </row>
    <row r="210" spans="1:2" x14ac:dyDescent="0.5">
      <c r="A210">
        <v>787.98297119140625</v>
      </c>
      <c r="B210">
        <v>383.5</v>
      </c>
    </row>
    <row r="211" spans="1:2" x14ac:dyDescent="0.5">
      <c r="A211">
        <v>787.9949951171875</v>
      </c>
      <c r="B211">
        <v>244.69999694824219</v>
      </c>
    </row>
    <row r="212" spans="1:2" x14ac:dyDescent="0.5">
      <c r="A212">
        <v>788.00799560546875</v>
      </c>
      <c r="B212">
        <v>194.80000305175781</v>
      </c>
    </row>
    <row r="213" spans="1:2" x14ac:dyDescent="0.5">
      <c r="A213">
        <v>788.02001953125</v>
      </c>
      <c r="B213">
        <v>180.5</v>
      </c>
    </row>
    <row r="214" spans="1:2" x14ac:dyDescent="0.5">
      <c r="A214">
        <v>788.031982421875</v>
      </c>
      <c r="B214">
        <v>140.80000305175781</v>
      </c>
    </row>
    <row r="215" spans="1:2" x14ac:dyDescent="0.5">
      <c r="A215">
        <v>788.04400634765625</v>
      </c>
      <c r="B215">
        <v>128.30000305175781</v>
      </c>
    </row>
    <row r="216" spans="1:2" x14ac:dyDescent="0.5">
      <c r="A216">
        <v>788.0570068359375</v>
      </c>
      <c r="B216">
        <v>145</v>
      </c>
    </row>
    <row r="217" spans="1:2" x14ac:dyDescent="0.5">
      <c r="A217">
        <v>788.0689697265625</v>
      </c>
      <c r="B217">
        <v>174.19999694824219</v>
      </c>
    </row>
    <row r="218" spans="1:2" x14ac:dyDescent="0.5">
      <c r="A218">
        <v>788.08099365234375</v>
      </c>
      <c r="B218">
        <v>222.5</v>
      </c>
    </row>
    <row r="219" spans="1:2" x14ac:dyDescent="0.5">
      <c r="A219">
        <v>788.093994140625</v>
      </c>
      <c r="B219">
        <v>239</v>
      </c>
    </row>
    <row r="220" spans="1:2" x14ac:dyDescent="0.5">
      <c r="A220">
        <v>788.10601806640625</v>
      </c>
      <c r="B220">
        <v>239.30000305175781</v>
      </c>
    </row>
    <row r="221" spans="1:2" x14ac:dyDescent="0.5">
      <c r="A221">
        <v>788.11798095703125</v>
      </c>
      <c r="B221">
        <v>288.5</v>
      </c>
    </row>
    <row r="222" spans="1:2" x14ac:dyDescent="0.5">
      <c r="A222">
        <v>788.1300048828125</v>
      </c>
      <c r="B222">
        <v>294.5</v>
      </c>
    </row>
    <row r="223" spans="1:2" x14ac:dyDescent="0.5">
      <c r="A223">
        <v>788.14300537109375</v>
      </c>
      <c r="B223">
        <v>240.5</v>
      </c>
    </row>
    <row r="224" spans="1:2" x14ac:dyDescent="0.5">
      <c r="A224">
        <v>788.155029296875</v>
      </c>
      <c r="B224">
        <v>190.80000305175781</v>
      </c>
    </row>
    <row r="225" spans="1:2" x14ac:dyDescent="0.5">
      <c r="A225">
        <v>788.1669921875</v>
      </c>
      <c r="B225">
        <v>165.5</v>
      </c>
    </row>
    <row r="226" spans="1:2" x14ac:dyDescent="0.5">
      <c r="A226">
        <v>788.17901611328125</v>
      </c>
      <c r="B226">
        <v>217</v>
      </c>
    </row>
    <row r="227" spans="1:2" x14ac:dyDescent="0.5">
      <c r="A227">
        <v>788.1920166015625</v>
      </c>
      <c r="B227">
        <v>321.5</v>
      </c>
    </row>
    <row r="228" spans="1:2" x14ac:dyDescent="0.5">
      <c r="A228">
        <v>788.2039794921875</v>
      </c>
      <c r="B228">
        <v>397.79998779296875</v>
      </c>
    </row>
    <row r="229" spans="1:2" x14ac:dyDescent="0.5">
      <c r="A229">
        <v>788.21600341796875</v>
      </c>
      <c r="B229">
        <v>416.5</v>
      </c>
    </row>
    <row r="230" spans="1:2" x14ac:dyDescent="0.5">
      <c r="A230">
        <v>788.22802734375</v>
      </c>
      <c r="B230">
        <v>362</v>
      </c>
    </row>
    <row r="231" spans="1:2" x14ac:dyDescent="0.5">
      <c r="A231">
        <v>788.24102783203125</v>
      </c>
      <c r="B231">
        <v>287.29998779296875</v>
      </c>
    </row>
    <row r="232" spans="1:2" x14ac:dyDescent="0.5">
      <c r="A232">
        <v>788.25299072265625</v>
      </c>
      <c r="B232">
        <v>362.29998779296875</v>
      </c>
    </row>
    <row r="233" spans="1:2" x14ac:dyDescent="0.5">
      <c r="A233">
        <v>788.2650146484375</v>
      </c>
      <c r="B233">
        <v>523.70001220703125</v>
      </c>
    </row>
    <row r="234" spans="1:2" x14ac:dyDescent="0.5">
      <c r="A234">
        <v>788.2769775390625</v>
      </c>
      <c r="B234">
        <v>629.29998779296875</v>
      </c>
    </row>
    <row r="235" spans="1:2" x14ac:dyDescent="0.5">
      <c r="A235">
        <v>788.28997802734375</v>
      </c>
      <c r="B235">
        <v>895</v>
      </c>
    </row>
    <row r="236" spans="1:2" x14ac:dyDescent="0.5">
      <c r="A236">
        <v>788.302001953125</v>
      </c>
      <c r="B236">
        <v>1450</v>
      </c>
    </row>
    <row r="237" spans="1:2" x14ac:dyDescent="0.5">
      <c r="A237">
        <v>788.31402587890625</v>
      </c>
      <c r="B237">
        <v>3937</v>
      </c>
    </row>
    <row r="238" spans="1:2" x14ac:dyDescent="0.5">
      <c r="A238">
        <v>788.32598876953125</v>
      </c>
      <c r="B238">
        <v>18960</v>
      </c>
    </row>
    <row r="239" spans="1:2" x14ac:dyDescent="0.5">
      <c r="A239">
        <v>788.3389892578125</v>
      </c>
      <c r="B239">
        <v>65200</v>
      </c>
    </row>
    <row r="240" spans="1:2" x14ac:dyDescent="0.5">
      <c r="A240">
        <v>788.35101318359375</v>
      </c>
      <c r="B240">
        <v>114200</v>
      </c>
    </row>
    <row r="241" spans="1:2" x14ac:dyDescent="0.5">
      <c r="A241">
        <v>788.36297607421875</v>
      </c>
      <c r="B241">
        <v>103400</v>
      </c>
    </row>
    <row r="242" spans="1:2" x14ac:dyDescent="0.5">
      <c r="A242">
        <v>788.375</v>
      </c>
      <c r="B242">
        <v>50000</v>
      </c>
    </row>
    <row r="243" spans="1:2" x14ac:dyDescent="0.5">
      <c r="A243">
        <v>788.38800048828125</v>
      </c>
      <c r="B243">
        <v>13800</v>
      </c>
    </row>
    <row r="244" spans="1:2" x14ac:dyDescent="0.5">
      <c r="A244">
        <v>788.4000244140625</v>
      </c>
      <c r="B244">
        <v>3007</v>
      </c>
    </row>
    <row r="245" spans="1:2" x14ac:dyDescent="0.5">
      <c r="A245">
        <v>788.4119873046875</v>
      </c>
      <c r="B245">
        <v>1170</v>
      </c>
    </row>
    <row r="246" spans="1:2" x14ac:dyDescent="0.5">
      <c r="A246">
        <v>788.42401123046875</v>
      </c>
      <c r="B246">
        <v>1058</v>
      </c>
    </row>
    <row r="247" spans="1:2" x14ac:dyDescent="0.5">
      <c r="A247">
        <v>788.43701171875</v>
      </c>
      <c r="B247">
        <v>920.29998779296875</v>
      </c>
    </row>
    <row r="248" spans="1:2" x14ac:dyDescent="0.5">
      <c r="A248">
        <v>788.448974609375</v>
      </c>
      <c r="B248">
        <v>620.70001220703125</v>
      </c>
    </row>
    <row r="249" spans="1:2" x14ac:dyDescent="0.5">
      <c r="A249">
        <v>788.46099853515625</v>
      </c>
      <c r="B249">
        <v>488</v>
      </c>
    </row>
    <row r="250" spans="1:2" x14ac:dyDescent="0.5">
      <c r="A250">
        <v>788.4739990234375</v>
      </c>
      <c r="B250">
        <v>445.20001220703125</v>
      </c>
    </row>
    <row r="251" spans="1:2" x14ac:dyDescent="0.5">
      <c r="A251">
        <v>788.48602294921875</v>
      </c>
      <c r="B251">
        <v>387</v>
      </c>
    </row>
    <row r="252" spans="1:2" x14ac:dyDescent="0.5">
      <c r="A252">
        <v>788.49798583984375</v>
      </c>
      <c r="B252">
        <v>410.29998779296875</v>
      </c>
    </row>
    <row r="253" spans="1:2" x14ac:dyDescent="0.5">
      <c r="A253">
        <v>788.510009765625</v>
      </c>
      <c r="B253">
        <v>420.20001220703125</v>
      </c>
    </row>
    <row r="254" spans="1:2" x14ac:dyDescent="0.5">
      <c r="A254">
        <v>788.52301025390625</v>
      </c>
      <c r="B254">
        <v>314.79998779296875</v>
      </c>
    </row>
    <row r="255" spans="1:2" x14ac:dyDescent="0.5">
      <c r="A255">
        <v>788.53497314453125</v>
      </c>
      <c r="B255">
        <v>254.5</v>
      </c>
    </row>
    <row r="256" spans="1:2" x14ac:dyDescent="0.5">
      <c r="A256">
        <v>788.5469970703125</v>
      </c>
      <c r="B256">
        <v>293</v>
      </c>
    </row>
    <row r="257" spans="1:2" x14ac:dyDescent="0.5">
      <c r="A257">
        <v>788.55902099609375</v>
      </c>
      <c r="B257">
        <v>317.79998779296875</v>
      </c>
    </row>
    <row r="258" spans="1:2" x14ac:dyDescent="0.5">
      <c r="A258">
        <v>788.572021484375</v>
      </c>
      <c r="B258">
        <v>339.79998779296875</v>
      </c>
    </row>
    <row r="259" spans="1:2" x14ac:dyDescent="0.5">
      <c r="A259">
        <v>788.583984375</v>
      </c>
      <c r="B259">
        <v>346.70001220703125</v>
      </c>
    </row>
    <row r="260" spans="1:2" x14ac:dyDescent="0.5">
      <c r="A260">
        <v>788.59600830078125</v>
      </c>
      <c r="B260">
        <v>317.5</v>
      </c>
    </row>
    <row r="261" spans="1:2" x14ac:dyDescent="0.5">
      <c r="A261">
        <v>788.60797119140625</v>
      </c>
      <c r="B261">
        <v>373</v>
      </c>
    </row>
    <row r="262" spans="1:2" x14ac:dyDescent="0.5">
      <c r="A262">
        <v>788.6209716796875</v>
      </c>
      <c r="B262">
        <v>475.29998779296875</v>
      </c>
    </row>
    <row r="263" spans="1:2" x14ac:dyDescent="0.5">
      <c r="A263">
        <v>788.63299560546875</v>
      </c>
      <c r="B263">
        <v>444.20001220703125</v>
      </c>
    </row>
    <row r="264" spans="1:2" x14ac:dyDescent="0.5">
      <c r="A264">
        <v>788.64501953125</v>
      </c>
      <c r="B264">
        <v>368</v>
      </c>
    </row>
    <row r="265" spans="1:2" x14ac:dyDescent="0.5">
      <c r="A265">
        <v>788.656982421875</v>
      </c>
      <c r="B265">
        <v>357</v>
      </c>
    </row>
    <row r="266" spans="1:2" x14ac:dyDescent="0.5">
      <c r="A266">
        <v>788.66998291015625</v>
      </c>
      <c r="B266">
        <v>343.29998779296875</v>
      </c>
    </row>
    <row r="267" spans="1:2" x14ac:dyDescent="0.5">
      <c r="A267">
        <v>788.6820068359375</v>
      </c>
      <c r="B267">
        <v>404.5</v>
      </c>
    </row>
    <row r="268" spans="1:2" x14ac:dyDescent="0.5">
      <c r="A268">
        <v>788.6939697265625</v>
      </c>
      <c r="B268">
        <v>483.20001220703125</v>
      </c>
    </row>
    <row r="269" spans="1:2" x14ac:dyDescent="0.5">
      <c r="A269">
        <v>788.70599365234375</v>
      </c>
      <c r="B269">
        <v>470.5</v>
      </c>
    </row>
    <row r="270" spans="1:2" x14ac:dyDescent="0.5">
      <c r="A270">
        <v>788.718994140625</v>
      </c>
      <c r="B270">
        <v>542</v>
      </c>
    </row>
    <row r="271" spans="1:2" x14ac:dyDescent="0.5">
      <c r="A271">
        <v>788.73101806640625</v>
      </c>
      <c r="B271">
        <v>635.5</v>
      </c>
    </row>
    <row r="272" spans="1:2" x14ac:dyDescent="0.5">
      <c r="A272">
        <v>788.74298095703125</v>
      </c>
      <c r="B272">
        <v>577.5</v>
      </c>
    </row>
    <row r="273" spans="1:2" x14ac:dyDescent="0.5">
      <c r="A273">
        <v>788.7550048828125</v>
      </c>
      <c r="B273">
        <v>522</v>
      </c>
    </row>
    <row r="274" spans="1:2" x14ac:dyDescent="0.5">
      <c r="A274">
        <v>788.76800537109375</v>
      </c>
      <c r="B274">
        <v>577.5</v>
      </c>
    </row>
    <row r="275" spans="1:2" x14ac:dyDescent="0.5">
      <c r="A275">
        <v>788.780029296875</v>
      </c>
      <c r="B275">
        <v>696</v>
      </c>
    </row>
    <row r="276" spans="1:2" x14ac:dyDescent="0.5">
      <c r="A276">
        <v>788.7919921875</v>
      </c>
      <c r="B276">
        <v>762.79998779296875</v>
      </c>
    </row>
    <row r="277" spans="1:2" x14ac:dyDescent="0.5">
      <c r="A277">
        <v>788.80499267578125</v>
      </c>
      <c r="B277">
        <v>1014</v>
      </c>
    </row>
    <row r="278" spans="1:2" x14ac:dyDescent="0.5">
      <c r="A278">
        <v>788.8170166015625</v>
      </c>
      <c r="B278">
        <v>3400</v>
      </c>
    </row>
    <row r="279" spans="1:2" x14ac:dyDescent="0.5">
      <c r="A279">
        <v>788.8289794921875</v>
      </c>
      <c r="B279">
        <v>18690</v>
      </c>
    </row>
    <row r="280" spans="1:2" x14ac:dyDescent="0.5">
      <c r="A280">
        <v>788.84100341796875</v>
      </c>
      <c r="B280">
        <v>75210</v>
      </c>
    </row>
    <row r="281" spans="1:2" x14ac:dyDescent="0.5">
      <c r="A281">
        <v>788.85400390625</v>
      </c>
      <c r="B281">
        <v>145700</v>
      </c>
    </row>
    <row r="282" spans="1:2" x14ac:dyDescent="0.5">
      <c r="A282">
        <v>788.86602783203125</v>
      </c>
      <c r="B282">
        <v>138100</v>
      </c>
    </row>
    <row r="283" spans="1:2" x14ac:dyDescent="0.5">
      <c r="A283">
        <v>788.87799072265625</v>
      </c>
      <c r="B283">
        <v>64620</v>
      </c>
    </row>
    <row r="284" spans="1:2" x14ac:dyDescent="0.5">
      <c r="A284">
        <v>788.8900146484375</v>
      </c>
      <c r="B284">
        <v>15310</v>
      </c>
    </row>
    <row r="285" spans="1:2" x14ac:dyDescent="0.5">
      <c r="A285">
        <v>788.90301513671875</v>
      </c>
      <c r="B285">
        <v>2956</v>
      </c>
    </row>
    <row r="286" spans="1:2" x14ac:dyDescent="0.5">
      <c r="A286">
        <v>788.91497802734375</v>
      </c>
      <c r="B286">
        <v>1040</v>
      </c>
    </row>
    <row r="287" spans="1:2" x14ac:dyDescent="0.5">
      <c r="A287">
        <v>788.927001953125</v>
      </c>
      <c r="B287">
        <v>972.70001220703125</v>
      </c>
    </row>
    <row r="288" spans="1:2" x14ac:dyDescent="0.5">
      <c r="A288">
        <v>788.93902587890625</v>
      </c>
      <c r="B288">
        <v>996.70001220703125</v>
      </c>
    </row>
    <row r="289" spans="1:2" x14ac:dyDescent="0.5">
      <c r="A289">
        <v>788.9520263671875</v>
      </c>
      <c r="B289">
        <v>801</v>
      </c>
    </row>
    <row r="290" spans="1:2" x14ac:dyDescent="0.5">
      <c r="A290">
        <v>788.9639892578125</v>
      </c>
      <c r="B290">
        <v>549.5</v>
      </c>
    </row>
    <row r="291" spans="1:2" x14ac:dyDescent="0.5">
      <c r="A291">
        <v>788.97601318359375</v>
      </c>
      <c r="B291">
        <v>405.5</v>
      </c>
    </row>
    <row r="292" spans="1:2" x14ac:dyDescent="0.5">
      <c r="A292">
        <v>788.98797607421875</v>
      </c>
      <c r="B292">
        <v>310.5</v>
      </c>
    </row>
    <row r="293" spans="1:2" x14ac:dyDescent="0.5">
      <c r="A293">
        <v>789.0009765625</v>
      </c>
      <c r="B293">
        <v>296.20001220703125</v>
      </c>
    </row>
    <row r="294" spans="1:2" x14ac:dyDescent="0.5">
      <c r="A294">
        <v>789.01300048828125</v>
      </c>
      <c r="B294">
        <v>384</v>
      </c>
    </row>
    <row r="295" spans="1:2" x14ac:dyDescent="0.5">
      <c r="A295">
        <v>789.0250244140625</v>
      </c>
      <c r="B295">
        <v>398</v>
      </c>
    </row>
    <row r="296" spans="1:2" x14ac:dyDescent="0.5">
      <c r="A296">
        <v>789.0369873046875</v>
      </c>
      <c r="B296">
        <v>306.5</v>
      </c>
    </row>
    <row r="297" spans="1:2" x14ac:dyDescent="0.5">
      <c r="A297">
        <v>789.04998779296875</v>
      </c>
      <c r="B297">
        <v>301.29998779296875</v>
      </c>
    </row>
    <row r="298" spans="1:2" x14ac:dyDescent="0.5">
      <c r="A298">
        <v>789.06201171875</v>
      </c>
      <c r="B298">
        <v>377.5</v>
      </c>
    </row>
    <row r="299" spans="1:2" x14ac:dyDescent="0.5">
      <c r="A299">
        <v>789.073974609375</v>
      </c>
      <c r="B299">
        <v>386</v>
      </c>
    </row>
    <row r="300" spans="1:2" x14ac:dyDescent="0.5">
      <c r="A300">
        <v>789.08599853515625</v>
      </c>
      <c r="B300">
        <v>339.29998779296875</v>
      </c>
    </row>
    <row r="301" spans="1:2" x14ac:dyDescent="0.5">
      <c r="A301">
        <v>789.0989990234375</v>
      </c>
      <c r="B301">
        <v>327</v>
      </c>
    </row>
    <row r="302" spans="1:2" x14ac:dyDescent="0.5">
      <c r="A302">
        <v>789.11102294921875</v>
      </c>
      <c r="B302">
        <v>391.29998779296875</v>
      </c>
    </row>
    <row r="303" spans="1:2" x14ac:dyDescent="0.5">
      <c r="A303">
        <v>789.12298583984375</v>
      </c>
      <c r="B303">
        <v>416</v>
      </c>
    </row>
    <row r="304" spans="1:2" x14ac:dyDescent="0.5">
      <c r="A304">
        <v>789.135986328125</v>
      </c>
      <c r="B304">
        <v>340.20001220703125</v>
      </c>
    </row>
    <row r="305" spans="1:2" x14ac:dyDescent="0.5">
      <c r="A305">
        <v>789.14801025390625</v>
      </c>
      <c r="B305">
        <v>316.79998779296875</v>
      </c>
    </row>
    <row r="306" spans="1:2" x14ac:dyDescent="0.5">
      <c r="A306">
        <v>789.15997314453125</v>
      </c>
      <c r="B306">
        <v>349.5</v>
      </c>
    </row>
    <row r="307" spans="1:2" x14ac:dyDescent="0.5">
      <c r="A307">
        <v>789.1719970703125</v>
      </c>
      <c r="B307">
        <v>365.20001220703125</v>
      </c>
    </row>
    <row r="308" spans="1:2" x14ac:dyDescent="0.5">
      <c r="A308">
        <v>789.18499755859375</v>
      </c>
      <c r="B308">
        <v>421.79998779296875</v>
      </c>
    </row>
    <row r="309" spans="1:2" x14ac:dyDescent="0.5">
      <c r="A309">
        <v>789.197021484375</v>
      </c>
      <c r="B309">
        <v>452</v>
      </c>
    </row>
    <row r="310" spans="1:2" x14ac:dyDescent="0.5">
      <c r="A310">
        <v>789.208984375</v>
      </c>
      <c r="B310">
        <v>459</v>
      </c>
    </row>
    <row r="311" spans="1:2" x14ac:dyDescent="0.5">
      <c r="A311">
        <v>789.22100830078125</v>
      </c>
      <c r="B311">
        <v>553.20001220703125</v>
      </c>
    </row>
    <row r="312" spans="1:2" x14ac:dyDescent="0.5">
      <c r="A312">
        <v>789.2340087890625</v>
      </c>
      <c r="B312">
        <v>612.20001220703125</v>
      </c>
    </row>
    <row r="313" spans="1:2" x14ac:dyDescent="0.5">
      <c r="A313">
        <v>789.2459716796875</v>
      </c>
      <c r="B313">
        <v>622.5</v>
      </c>
    </row>
    <row r="314" spans="1:2" x14ac:dyDescent="0.5">
      <c r="A314">
        <v>789.25799560546875</v>
      </c>
      <c r="B314">
        <v>666</v>
      </c>
    </row>
    <row r="315" spans="1:2" x14ac:dyDescent="0.5">
      <c r="A315">
        <v>789.27099609375</v>
      </c>
      <c r="B315">
        <v>664.5</v>
      </c>
    </row>
    <row r="316" spans="1:2" x14ac:dyDescent="0.5">
      <c r="A316">
        <v>789.28302001953125</v>
      </c>
      <c r="B316">
        <v>707.20001220703125</v>
      </c>
    </row>
    <row r="317" spans="1:2" x14ac:dyDescent="0.5">
      <c r="A317">
        <v>789.29498291015625</v>
      </c>
      <c r="B317">
        <v>946</v>
      </c>
    </row>
    <row r="318" spans="1:2" x14ac:dyDescent="0.5">
      <c r="A318">
        <v>789.3070068359375</v>
      </c>
      <c r="B318">
        <v>1439</v>
      </c>
    </row>
    <row r="319" spans="1:2" x14ac:dyDescent="0.5">
      <c r="A319">
        <v>789.32000732421875</v>
      </c>
      <c r="B319">
        <v>3966</v>
      </c>
    </row>
    <row r="320" spans="1:2" x14ac:dyDescent="0.5">
      <c r="A320">
        <v>789.33197021484375</v>
      </c>
      <c r="B320">
        <v>20500</v>
      </c>
    </row>
    <row r="321" spans="1:2" x14ac:dyDescent="0.5">
      <c r="A321">
        <v>789.343994140625</v>
      </c>
      <c r="B321">
        <v>80830</v>
      </c>
    </row>
    <row r="322" spans="1:2" x14ac:dyDescent="0.5">
      <c r="A322">
        <v>789.35601806640625</v>
      </c>
      <c r="B322">
        <v>155800</v>
      </c>
    </row>
    <row r="323" spans="1:2" x14ac:dyDescent="0.5">
      <c r="A323">
        <v>789.3690185546875</v>
      </c>
      <c r="B323">
        <v>147600</v>
      </c>
    </row>
    <row r="324" spans="1:2" x14ac:dyDescent="0.5">
      <c r="A324">
        <v>789.3809814453125</v>
      </c>
      <c r="B324">
        <v>68170</v>
      </c>
    </row>
    <row r="325" spans="1:2" x14ac:dyDescent="0.5">
      <c r="A325">
        <v>789.39300537109375</v>
      </c>
      <c r="B325">
        <v>15170</v>
      </c>
    </row>
    <row r="326" spans="1:2" x14ac:dyDescent="0.5">
      <c r="A326">
        <v>789.405029296875</v>
      </c>
      <c r="B326">
        <v>2978</v>
      </c>
    </row>
    <row r="327" spans="1:2" x14ac:dyDescent="0.5">
      <c r="A327">
        <v>789.41802978515625</v>
      </c>
      <c r="B327">
        <v>1423</v>
      </c>
    </row>
    <row r="328" spans="1:2" x14ac:dyDescent="0.5">
      <c r="A328">
        <v>789.42999267578125</v>
      </c>
      <c r="B328">
        <v>1236</v>
      </c>
    </row>
    <row r="329" spans="1:2" x14ac:dyDescent="0.5">
      <c r="A329">
        <v>789.4420166015625</v>
      </c>
      <c r="B329">
        <v>1028</v>
      </c>
    </row>
    <row r="330" spans="1:2" x14ac:dyDescent="0.5">
      <c r="A330">
        <v>789.4539794921875</v>
      </c>
      <c r="B330">
        <v>629.79998779296875</v>
      </c>
    </row>
    <row r="331" spans="1:2" x14ac:dyDescent="0.5">
      <c r="A331">
        <v>789.46697998046875</v>
      </c>
      <c r="B331">
        <v>421.5</v>
      </c>
    </row>
    <row r="332" spans="1:2" x14ac:dyDescent="0.5">
      <c r="A332">
        <v>789.47900390625</v>
      </c>
      <c r="B332">
        <v>461.5</v>
      </c>
    </row>
    <row r="333" spans="1:2" x14ac:dyDescent="0.5">
      <c r="A333">
        <v>789.49102783203125</v>
      </c>
      <c r="B333">
        <v>473</v>
      </c>
    </row>
    <row r="334" spans="1:2" x14ac:dyDescent="0.5">
      <c r="A334">
        <v>789.5040283203125</v>
      </c>
      <c r="B334">
        <v>435.70001220703125</v>
      </c>
    </row>
    <row r="335" spans="1:2" x14ac:dyDescent="0.5">
      <c r="A335">
        <v>789.5159912109375</v>
      </c>
      <c r="B335">
        <v>502.29998779296875</v>
      </c>
    </row>
    <row r="336" spans="1:2" x14ac:dyDescent="0.5">
      <c r="A336">
        <v>789.52801513671875</v>
      </c>
      <c r="B336">
        <v>565.5</v>
      </c>
    </row>
    <row r="337" spans="1:2" x14ac:dyDescent="0.5">
      <c r="A337">
        <v>789.53997802734375</v>
      </c>
      <c r="B337">
        <v>458.5</v>
      </c>
    </row>
    <row r="338" spans="1:2" x14ac:dyDescent="0.5">
      <c r="A338">
        <v>789.552978515625</v>
      </c>
      <c r="B338">
        <v>308.5</v>
      </c>
    </row>
    <row r="339" spans="1:2" x14ac:dyDescent="0.5">
      <c r="A339">
        <v>789.56500244140625</v>
      </c>
      <c r="B339">
        <v>234</v>
      </c>
    </row>
    <row r="340" spans="1:2" x14ac:dyDescent="0.5">
      <c r="A340">
        <v>789.5770263671875</v>
      </c>
      <c r="B340">
        <v>249</v>
      </c>
    </row>
    <row r="341" spans="1:2" x14ac:dyDescent="0.5">
      <c r="A341">
        <v>789.5889892578125</v>
      </c>
      <c r="B341">
        <v>353.29998779296875</v>
      </c>
    </row>
    <row r="342" spans="1:2" x14ac:dyDescent="0.5">
      <c r="A342">
        <v>789.60198974609375</v>
      </c>
      <c r="B342">
        <v>438.79998779296875</v>
      </c>
    </row>
    <row r="343" spans="1:2" x14ac:dyDescent="0.5">
      <c r="A343">
        <v>789.614013671875</v>
      </c>
      <c r="B343">
        <v>464.79998779296875</v>
      </c>
    </row>
    <row r="344" spans="1:2" x14ac:dyDescent="0.5">
      <c r="A344">
        <v>789.6259765625</v>
      </c>
      <c r="B344">
        <v>452.70001220703125</v>
      </c>
    </row>
    <row r="345" spans="1:2" x14ac:dyDescent="0.5">
      <c r="A345">
        <v>789.63800048828125</v>
      </c>
      <c r="B345">
        <v>383</v>
      </c>
    </row>
    <row r="346" spans="1:2" x14ac:dyDescent="0.5">
      <c r="A346">
        <v>789.6510009765625</v>
      </c>
      <c r="B346">
        <v>314.29998779296875</v>
      </c>
    </row>
    <row r="347" spans="1:2" x14ac:dyDescent="0.5">
      <c r="A347">
        <v>789.66302490234375</v>
      </c>
      <c r="B347">
        <v>340.79998779296875</v>
      </c>
    </row>
    <row r="348" spans="1:2" x14ac:dyDescent="0.5">
      <c r="A348">
        <v>789.67498779296875</v>
      </c>
      <c r="B348">
        <v>369.20001220703125</v>
      </c>
    </row>
    <row r="349" spans="1:2" x14ac:dyDescent="0.5">
      <c r="A349">
        <v>789.68798828125</v>
      </c>
      <c r="B349">
        <v>305</v>
      </c>
    </row>
    <row r="350" spans="1:2" x14ac:dyDescent="0.5">
      <c r="A350">
        <v>789.70001220703125</v>
      </c>
      <c r="B350">
        <v>229.5</v>
      </c>
    </row>
    <row r="351" spans="1:2" x14ac:dyDescent="0.5">
      <c r="A351">
        <v>789.71197509765625</v>
      </c>
      <c r="B351">
        <v>217</v>
      </c>
    </row>
    <row r="352" spans="1:2" x14ac:dyDescent="0.5">
      <c r="A352">
        <v>789.7239990234375</v>
      </c>
      <c r="B352">
        <v>309</v>
      </c>
    </row>
    <row r="353" spans="1:2" x14ac:dyDescent="0.5">
      <c r="A353">
        <v>789.73699951171875</v>
      </c>
      <c r="B353">
        <v>402.5</v>
      </c>
    </row>
    <row r="354" spans="1:2" x14ac:dyDescent="0.5">
      <c r="A354">
        <v>789.7490234375</v>
      </c>
      <c r="B354">
        <v>453.70001220703125</v>
      </c>
    </row>
    <row r="355" spans="1:2" x14ac:dyDescent="0.5">
      <c r="A355">
        <v>789.760986328125</v>
      </c>
      <c r="B355">
        <v>583.5</v>
      </c>
    </row>
    <row r="356" spans="1:2" x14ac:dyDescent="0.5">
      <c r="A356">
        <v>789.77301025390625</v>
      </c>
      <c r="B356">
        <v>728</v>
      </c>
    </row>
    <row r="357" spans="1:2" x14ac:dyDescent="0.5">
      <c r="A357">
        <v>789.7860107421875</v>
      </c>
      <c r="B357">
        <v>847</v>
      </c>
    </row>
    <row r="358" spans="1:2" x14ac:dyDescent="0.5">
      <c r="A358">
        <v>789.7979736328125</v>
      </c>
      <c r="B358">
        <v>1096</v>
      </c>
    </row>
    <row r="359" spans="1:2" x14ac:dyDescent="0.5">
      <c r="A359">
        <v>789.80999755859375</v>
      </c>
      <c r="B359">
        <v>1742</v>
      </c>
    </row>
    <row r="360" spans="1:2" x14ac:dyDescent="0.5">
      <c r="A360">
        <v>789.822998046875</v>
      </c>
      <c r="B360">
        <v>4122</v>
      </c>
    </row>
    <row r="361" spans="1:2" x14ac:dyDescent="0.5">
      <c r="A361">
        <v>789.83502197265625</v>
      </c>
      <c r="B361">
        <v>19090</v>
      </c>
    </row>
    <row r="362" spans="1:2" x14ac:dyDescent="0.5">
      <c r="A362">
        <v>789.84698486328125</v>
      </c>
      <c r="B362">
        <v>73430</v>
      </c>
    </row>
    <row r="363" spans="1:2" x14ac:dyDescent="0.5">
      <c r="A363">
        <v>789.8590087890625</v>
      </c>
      <c r="B363">
        <v>140600</v>
      </c>
    </row>
    <row r="364" spans="1:2" x14ac:dyDescent="0.5">
      <c r="A364">
        <v>789.87200927734375</v>
      </c>
      <c r="B364">
        <v>134800</v>
      </c>
    </row>
    <row r="365" spans="1:2" x14ac:dyDescent="0.5">
      <c r="A365">
        <v>789.88397216796875</v>
      </c>
      <c r="B365">
        <v>65120</v>
      </c>
    </row>
    <row r="366" spans="1:2" x14ac:dyDescent="0.5">
      <c r="A366">
        <v>789.89599609375</v>
      </c>
      <c r="B366">
        <v>15950</v>
      </c>
    </row>
    <row r="367" spans="1:2" x14ac:dyDescent="0.5">
      <c r="A367">
        <v>789.90802001953125</v>
      </c>
      <c r="B367">
        <v>2939</v>
      </c>
    </row>
    <row r="368" spans="1:2" x14ac:dyDescent="0.5">
      <c r="A368">
        <v>789.9210205078125</v>
      </c>
      <c r="B368">
        <v>1204</v>
      </c>
    </row>
    <row r="369" spans="1:2" x14ac:dyDescent="0.5">
      <c r="A369">
        <v>789.9329833984375</v>
      </c>
      <c r="B369">
        <v>1279</v>
      </c>
    </row>
    <row r="370" spans="1:2" x14ac:dyDescent="0.5">
      <c r="A370">
        <v>789.94500732421875</v>
      </c>
      <c r="B370">
        <v>1306</v>
      </c>
    </row>
    <row r="371" spans="1:2" x14ac:dyDescent="0.5">
      <c r="A371">
        <v>789.95697021484375</v>
      </c>
      <c r="B371">
        <v>907.79998779296875</v>
      </c>
    </row>
    <row r="372" spans="1:2" x14ac:dyDescent="0.5">
      <c r="A372">
        <v>789.969970703125</v>
      </c>
      <c r="B372">
        <v>512.20001220703125</v>
      </c>
    </row>
    <row r="373" spans="1:2" x14ac:dyDescent="0.5">
      <c r="A373">
        <v>789.98199462890625</v>
      </c>
      <c r="B373">
        <v>335.70001220703125</v>
      </c>
    </row>
    <row r="374" spans="1:2" x14ac:dyDescent="0.5">
      <c r="A374">
        <v>789.9940185546875</v>
      </c>
      <c r="B374">
        <v>355.5</v>
      </c>
    </row>
    <row r="375" spans="1:2" x14ac:dyDescent="0.5">
      <c r="A375">
        <v>790.00701904296875</v>
      </c>
      <c r="B375">
        <v>433.5</v>
      </c>
    </row>
    <row r="376" spans="1:2" x14ac:dyDescent="0.5">
      <c r="A376">
        <v>790.01898193359375</v>
      </c>
      <c r="B376">
        <v>407.70001220703125</v>
      </c>
    </row>
    <row r="377" spans="1:2" x14ac:dyDescent="0.5">
      <c r="A377">
        <v>790.031005859375</v>
      </c>
      <c r="B377">
        <v>393.5</v>
      </c>
    </row>
    <row r="378" spans="1:2" x14ac:dyDescent="0.5">
      <c r="A378">
        <v>790.04302978515625</v>
      </c>
      <c r="B378">
        <v>381.29998779296875</v>
      </c>
    </row>
    <row r="379" spans="1:2" x14ac:dyDescent="0.5">
      <c r="A379">
        <v>790.0560302734375</v>
      </c>
      <c r="B379">
        <v>280.29998779296875</v>
      </c>
    </row>
    <row r="380" spans="1:2" x14ac:dyDescent="0.5">
      <c r="A380">
        <v>790.0679931640625</v>
      </c>
      <c r="B380">
        <v>265.79998779296875</v>
      </c>
    </row>
    <row r="381" spans="1:2" x14ac:dyDescent="0.5">
      <c r="A381">
        <v>790.08001708984375</v>
      </c>
      <c r="B381">
        <v>356.29998779296875</v>
      </c>
    </row>
    <row r="382" spans="1:2" x14ac:dyDescent="0.5">
      <c r="A382">
        <v>790.09197998046875</v>
      </c>
      <c r="B382">
        <v>357.79998779296875</v>
      </c>
    </row>
    <row r="383" spans="1:2" x14ac:dyDescent="0.5">
      <c r="A383">
        <v>790.10498046875</v>
      </c>
      <c r="B383">
        <v>359.20001220703125</v>
      </c>
    </row>
    <row r="384" spans="1:2" x14ac:dyDescent="0.5">
      <c r="A384">
        <v>790.11700439453125</v>
      </c>
      <c r="B384">
        <v>410</v>
      </c>
    </row>
    <row r="385" spans="1:2" x14ac:dyDescent="0.5">
      <c r="A385">
        <v>790.1290283203125</v>
      </c>
      <c r="B385">
        <v>394.20001220703125</v>
      </c>
    </row>
    <row r="386" spans="1:2" x14ac:dyDescent="0.5">
      <c r="A386">
        <v>790.14202880859375</v>
      </c>
      <c r="B386">
        <v>367</v>
      </c>
    </row>
    <row r="387" spans="1:2" x14ac:dyDescent="0.5">
      <c r="A387">
        <v>790.15399169921875</v>
      </c>
      <c r="B387">
        <v>394</v>
      </c>
    </row>
    <row r="388" spans="1:2" x14ac:dyDescent="0.5">
      <c r="A388">
        <v>790.166015625</v>
      </c>
      <c r="B388">
        <v>383</v>
      </c>
    </row>
    <row r="389" spans="1:2" x14ac:dyDescent="0.5">
      <c r="A389">
        <v>790.177978515625</v>
      </c>
      <c r="B389">
        <v>344.70001220703125</v>
      </c>
    </row>
    <row r="390" spans="1:2" x14ac:dyDescent="0.5">
      <c r="A390">
        <v>790.19097900390625</v>
      </c>
      <c r="B390">
        <v>375.20001220703125</v>
      </c>
    </row>
    <row r="391" spans="1:2" x14ac:dyDescent="0.5">
      <c r="A391">
        <v>790.2030029296875</v>
      </c>
      <c r="B391">
        <v>370.79998779296875</v>
      </c>
    </row>
    <row r="392" spans="1:2" x14ac:dyDescent="0.5">
      <c r="A392">
        <v>790.21502685546875</v>
      </c>
      <c r="B392">
        <v>321.20001220703125</v>
      </c>
    </row>
    <row r="393" spans="1:2" x14ac:dyDescent="0.5">
      <c r="A393">
        <v>790.22698974609375</v>
      </c>
      <c r="B393">
        <v>302.5</v>
      </c>
    </row>
    <row r="394" spans="1:2" x14ac:dyDescent="0.5">
      <c r="A394">
        <v>790.239990234375</v>
      </c>
      <c r="B394">
        <v>281.29998779296875</v>
      </c>
    </row>
    <row r="395" spans="1:2" x14ac:dyDescent="0.5">
      <c r="A395">
        <v>790.25201416015625</v>
      </c>
      <c r="B395">
        <v>281.5</v>
      </c>
    </row>
    <row r="396" spans="1:2" x14ac:dyDescent="0.5">
      <c r="A396">
        <v>790.26397705078125</v>
      </c>
      <c r="B396">
        <v>265</v>
      </c>
    </row>
    <row r="397" spans="1:2" x14ac:dyDescent="0.5">
      <c r="A397">
        <v>790.2769775390625</v>
      </c>
      <c r="B397">
        <v>268</v>
      </c>
    </row>
    <row r="398" spans="1:2" x14ac:dyDescent="0.5">
      <c r="A398">
        <v>790.28900146484375</v>
      </c>
      <c r="B398">
        <v>432.20001220703125</v>
      </c>
    </row>
    <row r="399" spans="1:2" x14ac:dyDescent="0.5">
      <c r="A399">
        <v>790.301025390625</v>
      </c>
      <c r="B399">
        <v>754.79998779296875</v>
      </c>
    </row>
    <row r="400" spans="1:2" x14ac:dyDescent="0.5">
      <c r="A400">
        <v>790.31298828125</v>
      </c>
      <c r="B400">
        <v>1383</v>
      </c>
    </row>
    <row r="401" spans="1:2" x14ac:dyDescent="0.5">
      <c r="A401">
        <v>790.32598876953125</v>
      </c>
      <c r="B401">
        <v>4213</v>
      </c>
    </row>
    <row r="402" spans="1:2" x14ac:dyDescent="0.5">
      <c r="A402">
        <v>790.3380126953125</v>
      </c>
      <c r="B402">
        <v>18240</v>
      </c>
    </row>
    <row r="403" spans="1:2" x14ac:dyDescent="0.5">
      <c r="A403">
        <v>790.3499755859375</v>
      </c>
      <c r="B403">
        <v>59530</v>
      </c>
    </row>
    <row r="404" spans="1:2" x14ac:dyDescent="0.5">
      <c r="A404">
        <v>790.36199951171875</v>
      </c>
      <c r="B404">
        <v>104900</v>
      </c>
    </row>
    <row r="405" spans="1:2" x14ac:dyDescent="0.5">
      <c r="A405">
        <v>790.375</v>
      </c>
      <c r="B405">
        <v>96450</v>
      </c>
    </row>
    <row r="406" spans="1:2" x14ac:dyDescent="0.5">
      <c r="A406">
        <v>790.38702392578125</v>
      </c>
      <c r="B406">
        <v>45580</v>
      </c>
    </row>
    <row r="407" spans="1:2" x14ac:dyDescent="0.5">
      <c r="A407">
        <v>790.39898681640625</v>
      </c>
      <c r="B407">
        <v>11190</v>
      </c>
    </row>
    <row r="408" spans="1:2" x14ac:dyDescent="0.5">
      <c r="A408">
        <v>790.4119873046875</v>
      </c>
      <c r="B408">
        <v>2303</v>
      </c>
    </row>
    <row r="409" spans="1:2" x14ac:dyDescent="0.5">
      <c r="A409">
        <v>790.42401123046875</v>
      </c>
      <c r="B409">
        <v>1033</v>
      </c>
    </row>
    <row r="410" spans="1:2" x14ac:dyDescent="0.5">
      <c r="A410">
        <v>790.43597412109375</v>
      </c>
      <c r="B410">
        <v>939</v>
      </c>
    </row>
    <row r="411" spans="1:2" x14ac:dyDescent="0.5">
      <c r="A411">
        <v>790.447998046875</v>
      </c>
      <c r="B411">
        <v>1023</v>
      </c>
    </row>
    <row r="412" spans="1:2" x14ac:dyDescent="0.5">
      <c r="A412">
        <v>790.46099853515625</v>
      </c>
      <c r="B412">
        <v>932.79998779296875</v>
      </c>
    </row>
    <row r="413" spans="1:2" x14ac:dyDescent="0.5">
      <c r="A413">
        <v>790.4730224609375</v>
      </c>
      <c r="B413">
        <v>607</v>
      </c>
    </row>
    <row r="414" spans="1:2" x14ac:dyDescent="0.5">
      <c r="A414">
        <v>790.4849853515625</v>
      </c>
      <c r="B414">
        <v>352.29998779296875</v>
      </c>
    </row>
    <row r="415" spans="1:2" x14ac:dyDescent="0.5">
      <c r="A415">
        <v>790.49700927734375</v>
      </c>
      <c r="B415">
        <v>265</v>
      </c>
    </row>
    <row r="416" spans="1:2" x14ac:dyDescent="0.5">
      <c r="A416">
        <v>790.510009765625</v>
      </c>
      <c r="B416">
        <v>240.5</v>
      </c>
    </row>
    <row r="417" spans="1:2" x14ac:dyDescent="0.5">
      <c r="A417">
        <v>790.52197265625</v>
      </c>
      <c r="B417">
        <v>238.80000305175781</v>
      </c>
    </row>
    <row r="418" spans="1:2" x14ac:dyDescent="0.5">
      <c r="A418">
        <v>790.53399658203125</v>
      </c>
      <c r="B418">
        <v>225</v>
      </c>
    </row>
    <row r="419" spans="1:2" x14ac:dyDescent="0.5">
      <c r="A419">
        <v>790.5469970703125</v>
      </c>
      <c r="B419">
        <v>220.30000305175781</v>
      </c>
    </row>
    <row r="420" spans="1:2" x14ac:dyDescent="0.5">
      <c r="A420">
        <v>790.55902099609375</v>
      </c>
      <c r="B420">
        <v>221.69999694824219</v>
      </c>
    </row>
    <row r="421" spans="1:2" x14ac:dyDescent="0.5">
      <c r="A421">
        <v>790.57098388671875</v>
      </c>
      <c r="B421">
        <v>255.5</v>
      </c>
    </row>
    <row r="422" spans="1:2" x14ac:dyDescent="0.5">
      <c r="A422">
        <v>790.5830078125</v>
      </c>
      <c r="B422">
        <v>308</v>
      </c>
    </row>
    <row r="423" spans="1:2" x14ac:dyDescent="0.5">
      <c r="A423">
        <v>790.59600830078125</v>
      </c>
      <c r="B423">
        <v>317.20001220703125</v>
      </c>
    </row>
    <row r="424" spans="1:2" x14ac:dyDescent="0.5">
      <c r="A424">
        <v>790.60797119140625</v>
      </c>
      <c r="B424">
        <v>342</v>
      </c>
    </row>
    <row r="425" spans="1:2" x14ac:dyDescent="0.5">
      <c r="A425">
        <v>790.6199951171875</v>
      </c>
      <c r="B425">
        <v>348.5</v>
      </c>
    </row>
    <row r="426" spans="1:2" x14ac:dyDescent="0.5">
      <c r="A426">
        <v>790.63299560546875</v>
      </c>
      <c r="B426">
        <v>294.70001220703125</v>
      </c>
    </row>
    <row r="427" spans="1:2" x14ac:dyDescent="0.5">
      <c r="A427">
        <v>790.64501953125</v>
      </c>
      <c r="B427">
        <v>273.5</v>
      </c>
    </row>
    <row r="428" spans="1:2" x14ac:dyDescent="0.5">
      <c r="A428">
        <v>790.656982421875</v>
      </c>
      <c r="B428">
        <v>254</v>
      </c>
    </row>
    <row r="429" spans="1:2" x14ac:dyDescent="0.5">
      <c r="A429">
        <v>790.66900634765625</v>
      </c>
      <c r="B429">
        <v>191.80000305175781</v>
      </c>
    </row>
    <row r="430" spans="1:2" x14ac:dyDescent="0.5">
      <c r="A430">
        <v>790.6820068359375</v>
      </c>
      <c r="B430">
        <v>183</v>
      </c>
    </row>
    <row r="431" spans="1:2" x14ac:dyDescent="0.5">
      <c r="A431">
        <v>790.6939697265625</v>
      </c>
      <c r="B431">
        <v>256.70001220703125</v>
      </c>
    </row>
    <row r="432" spans="1:2" x14ac:dyDescent="0.5">
      <c r="A432">
        <v>790.70599365234375</v>
      </c>
      <c r="B432">
        <v>361.79998779296875</v>
      </c>
    </row>
    <row r="433" spans="1:2" x14ac:dyDescent="0.5">
      <c r="A433">
        <v>790.718017578125</v>
      </c>
      <c r="B433">
        <v>378.79998779296875</v>
      </c>
    </row>
    <row r="434" spans="1:2" x14ac:dyDescent="0.5">
      <c r="A434">
        <v>790.73101806640625</v>
      </c>
      <c r="B434">
        <v>262.29998779296875</v>
      </c>
    </row>
    <row r="435" spans="1:2" x14ac:dyDescent="0.5">
      <c r="A435">
        <v>790.74298095703125</v>
      </c>
      <c r="B435">
        <v>207.80000305175781</v>
      </c>
    </row>
    <row r="436" spans="1:2" x14ac:dyDescent="0.5">
      <c r="A436">
        <v>790.7550048828125</v>
      </c>
      <c r="B436">
        <v>271</v>
      </c>
    </row>
    <row r="437" spans="1:2" x14ac:dyDescent="0.5">
      <c r="A437">
        <v>790.76800537109375</v>
      </c>
      <c r="B437">
        <v>314.5</v>
      </c>
    </row>
    <row r="438" spans="1:2" x14ac:dyDescent="0.5">
      <c r="A438">
        <v>790.780029296875</v>
      </c>
      <c r="B438">
        <v>392.79998779296875</v>
      </c>
    </row>
    <row r="439" spans="1:2" x14ac:dyDescent="0.5">
      <c r="A439">
        <v>790.7919921875</v>
      </c>
      <c r="B439">
        <v>531.5</v>
      </c>
    </row>
    <row r="440" spans="1:2" x14ac:dyDescent="0.5">
      <c r="A440">
        <v>790.80401611328125</v>
      </c>
      <c r="B440">
        <v>592.5</v>
      </c>
    </row>
    <row r="441" spans="1:2" x14ac:dyDescent="0.5">
      <c r="A441">
        <v>790.8170166015625</v>
      </c>
      <c r="B441">
        <v>1069</v>
      </c>
    </row>
    <row r="442" spans="1:2" x14ac:dyDescent="0.5">
      <c r="A442">
        <v>790.8289794921875</v>
      </c>
      <c r="B442">
        <v>3751</v>
      </c>
    </row>
    <row r="443" spans="1:2" x14ac:dyDescent="0.5">
      <c r="A443">
        <v>790.84100341796875</v>
      </c>
      <c r="B443">
        <v>14320</v>
      </c>
    </row>
    <row r="444" spans="1:2" x14ac:dyDescent="0.5">
      <c r="A444">
        <v>790.85302734375</v>
      </c>
      <c r="B444">
        <v>38350</v>
      </c>
    </row>
    <row r="445" spans="1:2" x14ac:dyDescent="0.5">
      <c r="A445">
        <v>790.86602783203125</v>
      </c>
      <c r="B445">
        <v>59980</v>
      </c>
    </row>
    <row r="446" spans="1:2" x14ac:dyDescent="0.5">
      <c r="A446">
        <v>790.87799072265625</v>
      </c>
      <c r="B446">
        <v>53430</v>
      </c>
    </row>
    <row r="447" spans="1:2" x14ac:dyDescent="0.5">
      <c r="A447">
        <v>790.8900146484375</v>
      </c>
      <c r="B447">
        <v>27450</v>
      </c>
    </row>
    <row r="448" spans="1:2" x14ac:dyDescent="0.5">
      <c r="A448">
        <v>790.90301513671875</v>
      </c>
      <c r="B448">
        <v>8786</v>
      </c>
    </row>
    <row r="449" spans="1:2" x14ac:dyDescent="0.5">
      <c r="A449">
        <v>790.91497802734375</v>
      </c>
      <c r="B449">
        <v>2331</v>
      </c>
    </row>
    <row r="450" spans="1:2" x14ac:dyDescent="0.5">
      <c r="A450">
        <v>790.927001953125</v>
      </c>
      <c r="B450">
        <v>889.79998779296875</v>
      </c>
    </row>
    <row r="451" spans="1:2" x14ac:dyDescent="0.5">
      <c r="A451">
        <v>790.93902587890625</v>
      </c>
      <c r="B451">
        <v>613.79998779296875</v>
      </c>
    </row>
    <row r="452" spans="1:2" x14ac:dyDescent="0.5">
      <c r="A452">
        <v>790.9520263671875</v>
      </c>
      <c r="B452">
        <v>432</v>
      </c>
    </row>
    <row r="453" spans="1:2" x14ac:dyDescent="0.5">
      <c r="A453">
        <v>790.9639892578125</v>
      </c>
      <c r="B453">
        <v>350.70001220703125</v>
      </c>
    </row>
    <row r="454" spans="1:2" x14ac:dyDescent="0.5">
      <c r="A454">
        <v>790.97601318359375</v>
      </c>
      <c r="B454">
        <v>323.70001220703125</v>
      </c>
    </row>
    <row r="455" spans="1:2" x14ac:dyDescent="0.5">
      <c r="A455">
        <v>790.989013671875</v>
      </c>
      <c r="B455">
        <v>277.5</v>
      </c>
    </row>
    <row r="456" spans="1:2" x14ac:dyDescent="0.5">
      <c r="A456">
        <v>791.0009765625</v>
      </c>
      <c r="B456">
        <v>240</v>
      </c>
    </row>
    <row r="457" spans="1:2" x14ac:dyDescent="0.5">
      <c r="A457">
        <v>791.01300048828125</v>
      </c>
      <c r="B457">
        <v>196</v>
      </c>
    </row>
    <row r="458" spans="1:2" x14ac:dyDescent="0.5">
      <c r="A458">
        <v>791.0250244140625</v>
      </c>
      <c r="B458">
        <v>147.19999694824219</v>
      </c>
    </row>
    <row r="459" spans="1:2" x14ac:dyDescent="0.5">
      <c r="A459">
        <v>791.03802490234375</v>
      </c>
      <c r="B459">
        <v>166.5</v>
      </c>
    </row>
    <row r="460" spans="1:2" x14ac:dyDescent="0.5">
      <c r="A460">
        <v>791.04998779296875</v>
      </c>
      <c r="B460">
        <v>209.5</v>
      </c>
    </row>
    <row r="461" spans="1:2" x14ac:dyDescent="0.5">
      <c r="A461">
        <v>791.06201171875</v>
      </c>
      <c r="B461">
        <v>167.5</v>
      </c>
    </row>
    <row r="462" spans="1:2" x14ac:dyDescent="0.5">
      <c r="A462">
        <v>791.073974609375</v>
      </c>
      <c r="B462">
        <v>117</v>
      </c>
    </row>
    <row r="463" spans="1:2" x14ac:dyDescent="0.5">
      <c r="A463">
        <v>791.08697509765625</v>
      </c>
      <c r="B463">
        <v>105.5</v>
      </c>
    </row>
    <row r="464" spans="1:2" x14ac:dyDescent="0.5">
      <c r="A464">
        <v>791.0989990234375</v>
      </c>
      <c r="B464">
        <v>113</v>
      </c>
    </row>
    <row r="465" spans="1:2" x14ac:dyDescent="0.5">
      <c r="A465">
        <v>791.11102294921875</v>
      </c>
      <c r="B465">
        <v>142</v>
      </c>
    </row>
    <row r="466" spans="1:2" x14ac:dyDescent="0.5">
      <c r="A466">
        <v>791.1240234375</v>
      </c>
      <c r="B466">
        <v>162.69999694824219</v>
      </c>
    </row>
    <row r="467" spans="1:2" x14ac:dyDescent="0.5">
      <c r="A467">
        <v>791.135986328125</v>
      </c>
      <c r="B467">
        <v>153.30000305175781</v>
      </c>
    </row>
    <row r="468" spans="1:2" x14ac:dyDescent="0.5">
      <c r="A468">
        <v>791.14801025390625</v>
      </c>
      <c r="B468">
        <v>163.30000305175781</v>
      </c>
    </row>
    <row r="469" spans="1:2" x14ac:dyDescent="0.5">
      <c r="A469">
        <v>791.15997314453125</v>
      </c>
      <c r="B469">
        <v>216</v>
      </c>
    </row>
    <row r="470" spans="1:2" x14ac:dyDescent="0.5">
      <c r="A470">
        <v>791.1729736328125</v>
      </c>
      <c r="B470">
        <v>213</v>
      </c>
    </row>
    <row r="471" spans="1:2" x14ac:dyDescent="0.5">
      <c r="A471">
        <v>791.18499755859375</v>
      </c>
      <c r="B471">
        <v>151</v>
      </c>
    </row>
    <row r="472" spans="1:2" x14ac:dyDescent="0.5">
      <c r="A472">
        <v>791.197021484375</v>
      </c>
      <c r="B472">
        <v>110</v>
      </c>
    </row>
    <row r="473" spans="1:2" x14ac:dyDescent="0.5">
      <c r="A473">
        <v>791.21002197265625</v>
      </c>
      <c r="B473">
        <v>115.80000305175781</v>
      </c>
    </row>
    <row r="474" spans="1:2" x14ac:dyDescent="0.5">
      <c r="A474">
        <v>791.22198486328125</v>
      </c>
      <c r="B474">
        <v>126.80000305175781</v>
      </c>
    </row>
    <row r="475" spans="1:2" x14ac:dyDescent="0.5">
      <c r="A475">
        <v>791.2340087890625</v>
      </c>
      <c r="B475">
        <v>131.30000305175781</v>
      </c>
    </row>
    <row r="476" spans="1:2" x14ac:dyDescent="0.5">
      <c r="A476">
        <v>791.2459716796875</v>
      </c>
      <c r="B476">
        <v>186.69999694824219</v>
      </c>
    </row>
    <row r="477" spans="1:2" x14ac:dyDescent="0.5">
      <c r="A477">
        <v>791.25897216796875</v>
      </c>
      <c r="B477">
        <v>311.20001220703125</v>
      </c>
    </row>
    <row r="478" spans="1:2" x14ac:dyDescent="0.5">
      <c r="A478">
        <v>791.27099609375</v>
      </c>
      <c r="B478">
        <v>389.5</v>
      </c>
    </row>
    <row r="479" spans="1:2" x14ac:dyDescent="0.5">
      <c r="A479">
        <v>791.28302001953125</v>
      </c>
      <c r="B479">
        <v>350</v>
      </c>
    </row>
    <row r="480" spans="1:2" x14ac:dyDescent="0.5">
      <c r="A480">
        <v>791.2960205078125</v>
      </c>
      <c r="B480">
        <v>308</v>
      </c>
    </row>
    <row r="481" spans="1:2" x14ac:dyDescent="0.5">
      <c r="A481">
        <v>791.3079833984375</v>
      </c>
      <c r="B481">
        <v>393.5</v>
      </c>
    </row>
    <row r="482" spans="1:2" x14ac:dyDescent="0.5">
      <c r="A482">
        <v>791.32000732421875</v>
      </c>
      <c r="B482">
        <v>849.20001220703125</v>
      </c>
    </row>
    <row r="483" spans="1:2" x14ac:dyDescent="0.5">
      <c r="A483">
        <v>791.33197021484375</v>
      </c>
      <c r="B483">
        <v>2661</v>
      </c>
    </row>
    <row r="484" spans="1:2" x14ac:dyDescent="0.5">
      <c r="A484">
        <v>791.344970703125</v>
      </c>
      <c r="B484">
        <v>9302</v>
      </c>
    </row>
    <row r="485" spans="1:2" x14ac:dyDescent="0.5">
      <c r="A485">
        <v>791.35699462890625</v>
      </c>
      <c r="B485">
        <v>22800</v>
      </c>
    </row>
    <row r="486" spans="1:2" x14ac:dyDescent="0.5">
      <c r="A486">
        <v>791.3690185546875</v>
      </c>
      <c r="B486">
        <v>33560</v>
      </c>
    </row>
    <row r="487" spans="1:2" x14ac:dyDescent="0.5">
      <c r="A487">
        <v>791.3809814453125</v>
      </c>
      <c r="B487">
        <v>29300</v>
      </c>
    </row>
    <row r="488" spans="1:2" x14ac:dyDescent="0.5">
      <c r="A488">
        <v>791.39398193359375</v>
      </c>
      <c r="B488">
        <v>15220</v>
      </c>
    </row>
    <row r="489" spans="1:2" x14ac:dyDescent="0.5">
      <c r="A489">
        <v>791.406005859375</v>
      </c>
      <c r="B489">
        <v>4940</v>
      </c>
    </row>
    <row r="490" spans="1:2" x14ac:dyDescent="0.5">
      <c r="A490">
        <v>791.41802978515625</v>
      </c>
      <c r="B490">
        <v>1419</v>
      </c>
    </row>
    <row r="491" spans="1:2" x14ac:dyDescent="0.5">
      <c r="A491">
        <v>791.4310302734375</v>
      </c>
      <c r="B491">
        <v>617</v>
      </c>
    </row>
    <row r="492" spans="1:2" x14ac:dyDescent="0.5">
      <c r="A492">
        <v>791.4429931640625</v>
      </c>
      <c r="B492">
        <v>333.70001220703125</v>
      </c>
    </row>
    <row r="493" spans="1:2" x14ac:dyDescent="0.5">
      <c r="A493">
        <v>791.45501708984375</v>
      </c>
      <c r="B493">
        <v>272.29998779296875</v>
      </c>
    </row>
    <row r="494" spans="1:2" x14ac:dyDescent="0.5">
      <c r="A494">
        <v>791.46697998046875</v>
      </c>
      <c r="B494">
        <v>240.19999694824219</v>
      </c>
    </row>
    <row r="495" spans="1:2" x14ac:dyDescent="0.5">
      <c r="A495">
        <v>791.47998046875</v>
      </c>
      <c r="B495">
        <v>158.5</v>
      </c>
    </row>
    <row r="496" spans="1:2" x14ac:dyDescent="0.5">
      <c r="A496">
        <v>791.49200439453125</v>
      </c>
      <c r="B496">
        <v>136</v>
      </c>
    </row>
    <row r="497" spans="1:2" x14ac:dyDescent="0.5">
      <c r="A497">
        <v>791.5040283203125</v>
      </c>
      <c r="B497">
        <v>183.30000305175781</v>
      </c>
    </row>
    <row r="498" spans="1:2" x14ac:dyDescent="0.5">
      <c r="A498">
        <v>791.51702880859375</v>
      </c>
      <c r="B498">
        <v>237.69999694824219</v>
      </c>
    </row>
    <row r="499" spans="1:2" x14ac:dyDescent="0.5">
      <c r="A499">
        <v>791.52899169921875</v>
      </c>
      <c r="B499">
        <v>201.30000305175781</v>
      </c>
    </row>
    <row r="500" spans="1:2" x14ac:dyDescent="0.5">
      <c r="A500">
        <v>791.541015625</v>
      </c>
      <c r="B500">
        <v>100.80000305175781</v>
      </c>
    </row>
    <row r="501" spans="1:2" x14ac:dyDescent="0.5">
      <c r="A501">
        <v>791.552978515625</v>
      </c>
      <c r="B501">
        <v>57</v>
      </c>
    </row>
    <row r="502" spans="1:2" x14ac:dyDescent="0.5">
      <c r="A502">
        <v>791.56597900390625</v>
      </c>
      <c r="B502">
        <v>64.5</v>
      </c>
    </row>
    <row r="503" spans="1:2" x14ac:dyDescent="0.5">
      <c r="A503">
        <v>791.5780029296875</v>
      </c>
      <c r="B503">
        <v>67</v>
      </c>
    </row>
    <row r="504" spans="1:2" x14ac:dyDescent="0.5">
      <c r="A504">
        <v>791.59002685546875</v>
      </c>
      <c r="B504">
        <v>103.30000305175781</v>
      </c>
    </row>
    <row r="505" spans="1:2" x14ac:dyDescent="0.5">
      <c r="A505">
        <v>791.60302734375</v>
      </c>
      <c r="B505">
        <v>156.5</v>
      </c>
    </row>
    <row r="506" spans="1:2" x14ac:dyDescent="0.5">
      <c r="A506">
        <v>791.614990234375</v>
      </c>
      <c r="B506">
        <v>145</v>
      </c>
    </row>
    <row r="507" spans="1:2" x14ac:dyDescent="0.5">
      <c r="A507">
        <v>791.62701416015625</v>
      </c>
      <c r="B507">
        <v>109.69999694824219</v>
      </c>
    </row>
    <row r="508" spans="1:2" x14ac:dyDescent="0.5">
      <c r="A508">
        <v>791.63897705078125</v>
      </c>
      <c r="B508">
        <v>89</v>
      </c>
    </row>
    <row r="509" spans="1:2" x14ac:dyDescent="0.5">
      <c r="A509">
        <v>791.6519775390625</v>
      </c>
      <c r="B509">
        <v>68</v>
      </c>
    </row>
    <row r="510" spans="1:2" x14ac:dyDescent="0.5">
      <c r="A510">
        <v>791.66400146484375</v>
      </c>
      <c r="B510">
        <v>82.25</v>
      </c>
    </row>
    <row r="511" spans="1:2" x14ac:dyDescent="0.5">
      <c r="A511">
        <v>791.676025390625</v>
      </c>
      <c r="B511">
        <v>154.80000305175781</v>
      </c>
    </row>
    <row r="512" spans="1:2" x14ac:dyDescent="0.5">
      <c r="A512">
        <v>791.68902587890625</v>
      </c>
      <c r="B512">
        <v>200</v>
      </c>
    </row>
    <row r="513" spans="1:2" x14ac:dyDescent="0.5">
      <c r="A513">
        <v>791.70098876953125</v>
      </c>
      <c r="B513">
        <v>148.19999694824219</v>
      </c>
    </row>
    <row r="514" spans="1:2" x14ac:dyDescent="0.5">
      <c r="A514">
        <v>791.7130126953125</v>
      </c>
      <c r="B514">
        <v>98</v>
      </c>
    </row>
    <row r="515" spans="1:2" x14ac:dyDescent="0.5">
      <c r="A515">
        <v>791.7249755859375</v>
      </c>
      <c r="B515">
        <v>117.5</v>
      </c>
    </row>
    <row r="516" spans="1:2" x14ac:dyDescent="0.5">
      <c r="A516">
        <v>791.73797607421875</v>
      </c>
      <c r="B516">
        <v>173.5</v>
      </c>
    </row>
    <row r="517" spans="1:2" x14ac:dyDescent="0.5">
      <c r="A517">
        <v>791.75</v>
      </c>
      <c r="B517">
        <v>238.19999694824219</v>
      </c>
    </row>
    <row r="518" spans="1:2" x14ac:dyDescent="0.5">
      <c r="A518">
        <v>791.76202392578125</v>
      </c>
      <c r="B518">
        <v>238.80000305175781</v>
      </c>
    </row>
    <row r="519" spans="1:2" x14ac:dyDescent="0.5">
      <c r="A519">
        <v>791.7750244140625</v>
      </c>
      <c r="B519">
        <v>176.80000305175781</v>
      </c>
    </row>
    <row r="520" spans="1:2" x14ac:dyDescent="0.5">
      <c r="A520">
        <v>791.7869873046875</v>
      </c>
      <c r="B520">
        <v>174.5</v>
      </c>
    </row>
    <row r="521" spans="1:2" x14ac:dyDescent="0.5">
      <c r="A521">
        <v>791.79901123046875</v>
      </c>
      <c r="B521">
        <v>236.80000305175781</v>
      </c>
    </row>
    <row r="522" spans="1:2" x14ac:dyDescent="0.5">
      <c r="A522">
        <v>791.81097412109375</v>
      </c>
      <c r="B522">
        <v>306</v>
      </c>
    </row>
    <row r="523" spans="1:2" x14ac:dyDescent="0.5">
      <c r="A523">
        <v>791.823974609375</v>
      </c>
      <c r="B523">
        <v>567.29998779296875</v>
      </c>
    </row>
    <row r="524" spans="1:2" x14ac:dyDescent="0.5">
      <c r="A524">
        <v>791.83599853515625</v>
      </c>
      <c r="B524">
        <v>1779</v>
      </c>
    </row>
    <row r="525" spans="1:2" x14ac:dyDescent="0.5">
      <c r="A525">
        <v>791.8480224609375</v>
      </c>
      <c r="B525">
        <v>5342</v>
      </c>
    </row>
    <row r="526" spans="1:2" x14ac:dyDescent="0.5">
      <c r="A526">
        <v>791.8599853515625</v>
      </c>
      <c r="B526">
        <v>10520</v>
      </c>
    </row>
    <row r="527" spans="1:2" x14ac:dyDescent="0.5">
      <c r="A527">
        <v>791.87298583984375</v>
      </c>
      <c r="B527">
        <v>13160</v>
      </c>
    </row>
    <row r="528" spans="1:2" x14ac:dyDescent="0.5">
      <c r="A528">
        <v>791.885009765625</v>
      </c>
      <c r="B528">
        <v>10970</v>
      </c>
    </row>
    <row r="529" spans="1:2" x14ac:dyDescent="0.5">
      <c r="A529">
        <v>791.89697265625</v>
      </c>
      <c r="B529">
        <v>6442</v>
      </c>
    </row>
    <row r="530" spans="1:2" x14ac:dyDescent="0.5">
      <c r="A530">
        <v>791.90997314453125</v>
      </c>
      <c r="B530">
        <v>2853</v>
      </c>
    </row>
    <row r="531" spans="1:2" x14ac:dyDescent="0.5">
      <c r="A531">
        <v>791.9219970703125</v>
      </c>
      <c r="B531">
        <v>1016</v>
      </c>
    </row>
    <row r="532" spans="1:2" x14ac:dyDescent="0.5">
      <c r="A532">
        <v>791.93402099609375</v>
      </c>
      <c r="B532">
        <v>360</v>
      </c>
    </row>
    <row r="533" spans="1:2" x14ac:dyDescent="0.5">
      <c r="A533">
        <v>791.947021484375</v>
      </c>
      <c r="B533">
        <v>230.80000305175781</v>
      </c>
    </row>
    <row r="534" spans="1:2" x14ac:dyDescent="0.5">
      <c r="A534">
        <v>791.958984375</v>
      </c>
      <c r="B534">
        <v>173</v>
      </c>
    </row>
    <row r="535" spans="1:2" x14ac:dyDescent="0.5">
      <c r="A535">
        <v>791.97100830078125</v>
      </c>
      <c r="B535">
        <v>137.69999694824219</v>
      </c>
    </row>
    <row r="536" spans="1:2" x14ac:dyDescent="0.5">
      <c r="A536">
        <v>791.98297119140625</v>
      </c>
      <c r="B536">
        <v>102</v>
      </c>
    </row>
    <row r="537" spans="1:2" x14ac:dyDescent="0.5">
      <c r="A537">
        <v>791.9959716796875</v>
      </c>
      <c r="B537">
        <v>61.25</v>
      </c>
    </row>
    <row r="538" spans="1:2" x14ac:dyDescent="0.5">
      <c r="A538">
        <v>792.00799560546875</v>
      </c>
      <c r="B538">
        <v>59.5</v>
      </c>
    </row>
    <row r="539" spans="1:2" x14ac:dyDescent="0.5">
      <c r="A539">
        <v>792.02001953125</v>
      </c>
      <c r="B539">
        <v>50</v>
      </c>
    </row>
    <row r="540" spans="1:2" x14ac:dyDescent="0.5">
      <c r="A540">
        <v>792.03302001953125</v>
      </c>
      <c r="B540">
        <v>28.25</v>
      </c>
    </row>
    <row r="541" spans="1:2" x14ac:dyDescent="0.5">
      <c r="A541">
        <v>792.04498291015625</v>
      </c>
      <c r="B541">
        <v>30.5</v>
      </c>
    </row>
    <row r="542" spans="1:2" x14ac:dyDescent="0.5">
      <c r="A542">
        <v>792.0570068359375</v>
      </c>
      <c r="B542">
        <v>40.75</v>
      </c>
    </row>
    <row r="543" spans="1:2" x14ac:dyDescent="0.5">
      <c r="A543">
        <v>792.0689697265625</v>
      </c>
      <c r="B543">
        <v>51.5</v>
      </c>
    </row>
    <row r="544" spans="1:2" x14ac:dyDescent="0.5">
      <c r="A544">
        <v>792.08197021484375</v>
      </c>
      <c r="B544">
        <v>88.5</v>
      </c>
    </row>
    <row r="545" spans="1:2" x14ac:dyDescent="0.5">
      <c r="A545">
        <v>792.093994140625</v>
      </c>
      <c r="B545">
        <v>113.80000305175781</v>
      </c>
    </row>
    <row r="546" spans="1:2" x14ac:dyDescent="0.5">
      <c r="A546">
        <v>792.10601806640625</v>
      </c>
      <c r="B546">
        <v>78.25</v>
      </c>
    </row>
    <row r="547" spans="1:2" x14ac:dyDescent="0.5">
      <c r="A547">
        <v>792.1190185546875</v>
      </c>
      <c r="B547">
        <v>59</v>
      </c>
    </row>
    <row r="548" spans="1:2" x14ac:dyDescent="0.5">
      <c r="A548">
        <v>792.1309814453125</v>
      </c>
      <c r="B548">
        <v>100.5</v>
      </c>
    </row>
    <row r="549" spans="1:2" x14ac:dyDescent="0.5">
      <c r="A549">
        <v>792.14300537109375</v>
      </c>
      <c r="B549">
        <v>143.30000305175781</v>
      </c>
    </row>
    <row r="550" spans="1:2" x14ac:dyDescent="0.5">
      <c r="A550">
        <v>792.155029296875</v>
      </c>
      <c r="B550">
        <v>154.5</v>
      </c>
    </row>
    <row r="551" spans="1:2" x14ac:dyDescent="0.5">
      <c r="A551">
        <v>792.16802978515625</v>
      </c>
      <c r="B551">
        <v>150</v>
      </c>
    </row>
    <row r="552" spans="1:2" x14ac:dyDescent="0.5">
      <c r="A552">
        <v>792.17999267578125</v>
      </c>
      <c r="B552">
        <v>133.5</v>
      </c>
    </row>
    <row r="553" spans="1:2" x14ac:dyDescent="0.5">
      <c r="A553">
        <v>792.1920166015625</v>
      </c>
      <c r="B553">
        <v>97</v>
      </c>
    </row>
    <row r="554" spans="1:2" x14ac:dyDescent="0.5">
      <c r="A554">
        <v>792.20501708984375</v>
      </c>
      <c r="B554">
        <v>102.30000305175781</v>
      </c>
    </row>
    <row r="555" spans="1:2" x14ac:dyDescent="0.5">
      <c r="A555">
        <v>792.21697998046875</v>
      </c>
      <c r="B555">
        <v>125</v>
      </c>
    </row>
    <row r="556" spans="1:2" x14ac:dyDescent="0.5">
      <c r="A556">
        <v>792.22900390625</v>
      </c>
      <c r="B556">
        <v>92.25</v>
      </c>
    </row>
    <row r="557" spans="1:2" x14ac:dyDescent="0.5">
      <c r="A557">
        <v>792.24102783203125</v>
      </c>
      <c r="B557">
        <v>95.5</v>
      </c>
    </row>
    <row r="558" spans="1:2" x14ac:dyDescent="0.5">
      <c r="A558">
        <v>792.2540283203125</v>
      </c>
      <c r="B558">
        <v>132.69999694824219</v>
      </c>
    </row>
    <row r="559" spans="1:2" x14ac:dyDescent="0.5">
      <c r="A559">
        <v>792.2659912109375</v>
      </c>
      <c r="B559">
        <v>107.5</v>
      </c>
    </row>
    <row r="560" spans="1:2" x14ac:dyDescent="0.5">
      <c r="A560">
        <v>792.27801513671875</v>
      </c>
      <c r="B560">
        <v>58.75</v>
      </c>
    </row>
    <row r="561" spans="1:2" x14ac:dyDescent="0.5">
      <c r="A561">
        <v>792.291015625</v>
      </c>
      <c r="B561">
        <v>43.5</v>
      </c>
    </row>
    <row r="562" spans="1:2" x14ac:dyDescent="0.5">
      <c r="A562">
        <v>792.302978515625</v>
      </c>
      <c r="B562">
        <v>86.75</v>
      </c>
    </row>
    <row r="563" spans="1:2" x14ac:dyDescent="0.5">
      <c r="A563">
        <v>792.31500244140625</v>
      </c>
      <c r="B563">
        <v>216</v>
      </c>
    </row>
    <row r="564" spans="1:2" x14ac:dyDescent="0.5">
      <c r="A564">
        <v>792.3270263671875</v>
      </c>
      <c r="B564">
        <v>437.5</v>
      </c>
    </row>
    <row r="565" spans="1:2" x14ac:dyDescent="0.5">
      <c r="A565">
        <v>792.34002685546875</v>
      </c>
      <c r="B565">
        <v>986.29998779296875</v>
      </c>
    </row>
    <row r="566" spans="1:2" x14ac:dyDescent="0.5">
      <c r="A566">
        <v>792.35198974609375</v>
      </c>
      <c r="B566">
        <v>2141</v>
      </c>
    </row>
    <row r="567" spans="1:2" x14ac:dyDescent="0.5">
      <c r="A567">
        <v>792.364013671875</v>
      </c>
      <c r="B567">
        <v>4135</v>
      </c>
    </row>
    <row r="568" spans="1:2" x14ac:dyDescent="0.5">
      <c r="A568">
        <v>792.37701416015625</v>
      </c>
      <c r="B568">
        <v>5889</v>
      </c>
    </row>
    <row r="569" spans="1:2" x14ac:dyDescent="0.5">
      <c r="A569">
        <v>792.38897705078125</v>
      </c>
      <c r="B569">
        <v>5253</v>
      </c>
    </row>
    <row r="570" spans="1:2" x14ac:dyDescent="0.5">
      <c r="A570">
        <v>792.4010009765625</v>
      </c>
      <c r="B570">
        <v>3007</v>
      </c>
    </row>
    <row r="571" spans="1:2" x14ac:dyDescent="0.5">
      <c r="A571">
        <v>792.41302490234375</v>
      </c>
      <c r="B571">
        <v>1369</v>
      </c>
    </row>
    <row r="572" spans="1:2" x14ac:dyDescent="0.5">
      <c r="A572">
        <v>792.426025390625</v>
      </c>
      <c r="B572">
        <v>544.5</v>
      </c>
    </row>
    <row r="573" spans="1:2" x14ac:dyDescent="0.5">
      <c r="A573">
        <v>792.43798828125</v>
      </c>
      <c r="B573">
        <v>192.30000305175781</v>
      </c>
    </row>
    <row r="574" spans="1:2" x14ac:dyDescent="0.5">
      <c r="A574">
        <v>792.45001220703125</v>
      </c>
      <c r="B574">
        <v>170.5</v>
      </c>
    </row>
    <row r="575" spans="1:2" x14ac:dyDescent="0.5">
      <c r="A575">
        <v>792.4630126953125</v>
      </c>
      <c r="B575">
        <v>158.69999694824219</v>
      </c>
    </row>
    <row r="576" spans="1:2" x14ac:dyDescent="0.5">
      <c r="A576">
        <v>792.4749755859375</v>
      </c>
      <c r="B576">
        <v>90.25</v>
      </c>
    </row>
    <row r="577" spans="1:2" x14ac:dyDescent="0.5">
      <c r="A577">
        <v>792.48699951171875</v>
      </c>
      <c r="B577">
        <v>65.25</v>
      </c>
    </row>
    <row r="578" spans="1:2" x14ac:dyDescent="0.5">
      <c r="A578">
        <v>792.4990234375</v>
      </c>
      <c r="B578">
        <v>58</v>
      </c>
    </row>
    <row r="579" spans="1:2" x14ac:dyDescent="0.5">
      <c r="A579">
        <v>792.51202392578125</v>
      </c>
      <c r="B579">
        <v>53</v>
      </c>
    </row>
    <row r="580" spans="1:2" x14ac:dyDescent="0.5">
      <c r="A580">
        <v>792.52398681640625</v>
      </c>
      <c r="B580">
        <v>58.25</v>
      </c>
    </row>
    <row r="581" spans="1:2" x14ac:dyDescent="0.5">
      <c r="A581">
        <v>792.5360107421875</v>
      </c>
      <c r="B581">
        <v>58.25</v>
      </c>
    </row>
    <row r="582" spans="1:2" x14ac:dyDescent="0.5">
      <c r="A582">
        <v>792.54901123046875</v>
      </c>
      <c r="B582">
        <v>33.25</v>
      </c>
    </row>
    <row r="583" spans="1:2" x14ac:dyDescent="0.5">
      <c r="A583">
        <v>792.56097412109375</v>
      </c>
      <c r="B583">
        <v>18.75</v>
      </c>
    </row>
    <row r="584" spans="1:2" x14ac:dyDescent="0.5">
      <c r="A584">
        <v>792.572998046875</v>
      </c>
      <c r="B584">
        <v>38.75</v>
      </c>
    </row>
    <row r="585" spans="1:2" x14ac:dyDescent="0.5">
      <c r="A585">
        <v>792.58599853515625</v>
      </c>
      <c r="B585">
        <v>47.5</v>
      </c>
    </row>
    <row r="586" spans="1:2" x14ac:dyDescent="0.5">
      <c r="A586">
        <v>792.5980224609375</v>
      </c>
      <c r="B586">
        <v>53.25</v>
      </c>
    </row>
    <row r="587" spans="1:2" x14ac:dyDescent="0.5">
      <c r="A587">
        <v>792.6099853515625</v>
      </c>
      <c r="B587">
        <v>71.75</v>
      </c>
    </row>
    <row r="588" spans="1:2" x14ac:dyDescent="0.5">
      <c r="A588">
        <v>792.62200927734375</v>
      </c>
      <c r="B588">
        <v>66.75</v>
      </c>
    </row>
    <row r="589" spans="1:2" x14ac:dyDescent="0.5">
      <c r="A589">
        <v>792.635009765625</v>
      </c>
      <c r="B589">
        <v>54.5</v>
      </c>
    </row>
    <row r="590" spans="1:2" x14ac:dyDescent="0.5">
      <c r="A590">
        <v>792.64697265625</v>
      </c>
      <c r="B590">
        <v>68</v>
      </c>
    </row>
    <row r="591" spans="1:2" x14ac:dyDescent="0.5">
      <c r="A591">
        <v>792.65899658203125</v>
      </c>
      <c r="B591">
        <v>95.75</v>
      </c>
    </row>
    <row r="592" spans="1:2" x14ac:dyDescent="0.5">
      <c r="A592">
        <v>792.6719970703125</v>
      </c>
      <c r="B592">
        <v>144.5</v>
      </c>
    </row>
    <row r="593" spans="1:2" x14ac:dyDescent="0.5">
      <c r="A593">
        <v>792.68402099609375</v>
      </c>
      <c r="B593">
        <v>192</v>
      </c>
    </row>
    <row r="594" spans="1:2" x14ac:dyDescent="0.5">
      <c r="A594">
        <v>792.69598388671875</v>
      </c>
      <c r="B594">
        <v>177.5</v>
      </c>
    </row>
    <row r="595" spans="1:2" x14ac:dyDescent="0.5">
      <c r="A595">
        <v>792.7080078125</v>
      </c>
      <c r="B595">
        <v>121</v>
      </c>
    </row>
    <row r="596" spans="1:2" x14ac:dyDescent="0.5">
      <c r="A596">
        <v>792.72100830078125</v>
      </c>
      <c r="B596">
        <v>120.80000305175781</v>
      </c>
    </row>
    <row r="597" spans="1:2" x14ac:dyDescent="0.5">
      <c r="A597">
        <v>792.73297119140625</v>
      </c>
      <c r="B597">
        <v>162.30000305175781</v>
      </c>
    </row>
    <row r="598" spans="1:2" x14ac:dyDescent="0.5">
      <c r="A598">
        <v>792.7449951171875</v>
      </c>
      <c r="B598">
        <v>130</v>
      </c>
    </row>
    <row r="599" spans="1:2" x14ac:dyDescent="0.5">
      <c r="A599">
        <v>792.75799560546875</v>
      </c>
      <c r="B599">
        <v>80.25</v>
      </c>
    </row>
    <row r="600" spans="1:2" x14ac:dyDescent="0.5">
      <c r="A600">
        <v>792.77001953125</v>
      </c>
      <c r="B600">
        <v>98</v>
      </c>
    </row>
    <row r="601" spans="1:2" x14ac:dyDescent="0.5">
      <c r="A601">
        <v>792.781982421875</v>
      </c>
      <c r="B601">
        <v>136</v>
      </c>
    </row>
    <row r="602" spans="1:2" x14ac:dyDescent="0.5">
      <c r="A602">
        <v>792.79400634765625</v>
      </c>
      <c r="B602">
        <v>149.19999694824219</v>
      </c>
    </row>
    <row r="603" spans="1:2" x14ac:dyDescent="0.5">
      <c r="A603">
        <v>792.8070068359375</v>
      </c>
      <c r="B603">
        <v>165.5</v>
      </c>
    </row>
    <row r="604" spans="1:2" x14ac:dyDescent="0.5">
      <c r="A604">
        <v>792.8189697265625</v>
      </c>
      <c r="B604">
        <v>232</v>
      </c>
    </row>
    <row r="605" spans="1:2" x14ac:dyDescent="0.5">
      <c r="A605">
        <v>792.83099365234375</v>
      </c>
      <c r="B605">
        <v>347.5</v>
      </c>
    </row>
    <row r="606" spans="1:2" x14ac:dyDescent="0.5">
      <c r="A606">
        <v>792.843994140625</v>
      </c>
      <c r="B606">
        <v>555.5</v>
      </c>
    </row>
    <row r="607" spans="1:2" x14ac:dyDescent="0.5">
      <c r="A607">
        <v>792.85601806640625</v>
      </c>
      <c r="B607">
        <v>1079</v>
      </c>
    </row>
    <row r="608" spans="1:2" x14ac:dyDescent="0.5">
      <c r="A608">
        <v>792.86798095703125</v>
      </c>
      <c r="B608">
        <v>1853</v>
      </c>
    </row>
    <row r="609" spans="1:2" x14ac:dyDescent="0.5">
      <c r="A609">
        <v>792.8809814453125</v>
      </c>
      <c r="B609">
        <v>2145</v>
      </c>
    </row>
    <row r="610" spans="1:2" x14ac:dyDescent="0.5">
      <c r="A610">
        <v>792.89300537109375</v>
      </c>
      <c r="B610">
        <v>1668</v>
      </c>
    </row>
    <row r="611" spans="1:2" x14ac:dyDescent="0.5">
      <c r="A611">
        <v>792.905029296875</v>
      </c>
      <c r="B611">
        <v>989.5</v>
      </c>
    </row>
    <row r="612" spans="1:2" x14ac:dyDescent="0.5">
      <c r="A612">
        <v>792.9169921875</v>
      </c>
      <c r="B612">
        <v>528.70001220703125</v>
      </c>
    </row>
    <row r="613" spans="1:2" x14ac:dyDescent="0.5">
      <c r="A613">
        <v>792.92999267578125</v>
      </c>
      <c r="B613">
        <v>331.5</v>
      </c>
    </row>
    <row r="614" spans="1:2" x14ac:dyDescent="0.5">
      <c r="A614">
        <v>792.9420166015625</v>
      </c>
      <c r="B614">
        <v>283</v>
      </c>
    </row>
    <row r="615" spans="1:2" x14ac:dyDescent="0.5">
      <c r="A615">
        <v>792.9539794921875</v>
      </c>
      <c r="B615">
        <v>213.80000305175781</v>
      </c>
    </row>
    <row r="616" spans="1:2" x14ac:dyDescent="0.5">
      <c r="A616">
        <v>792.96697998046875</v>
      </c>
      <c r="B616">
        <v>118</v>
      </c>
    </row>
    <row r="617" spans="1:2" x14ac:dyDescent="0.5">
      <c r="A617">
        <v>792.97900390625</v>
      </c>
      <c r="B617">
        <v>71.75</v>
      </c>
    </row>
    <row r="618" spans="1:2" x14ac:dyDescent="0.5">
      <c r="A618">
        <v>792.99102783203125</v>
      </c>
      <c r="B618">
        <v>56.25</v>
      </c>
    </row>
    <row r="619" spans="1:2" x14ac:dyDescent="0.5">
      <c r="A619">
        <v>793.00299072265625</v>
      </c>
      <c r="B619">
        <v>44.5</v>
      </c>
    </row>
    <row r="620" spans="1:2" x14ac:dyDescent="0.5">
      <c r="A620">
        <v>793.0159912109375</v>
      </c>
      <c r="B620">
        <v>51.25</v>
      </c>
    </row>
    <row r="621" spans="1:2" x14ac:dyDescent="0.5">
      <c r="A621">
        <v>793.02801513671875</v>
      </c>
      <c r="B621">
        <v>49.25</v>
      </c>
    </row>
    <row r="622" spans="1:2" x14ac:dyDescent="0.5">
      <c r="A622">
        <v>793.03997802734375</v>
      </c>
      <c r="B622">
        <v>25.5</v>
      </c>
    </row>
    <row r="623" spans="1:2" x14ac:dyDescent="0.5">
      <c r="A623">
        <v>793.052978515625</v>
      </c>
      <c r="B623">
        <v>19.5</v>
      </c>
    </row>
    <row r="624" spans="1:2" x14ac:dyDescent="0.5">
      <c r="A624">
        <v>793.06500244140625</v>
      </c>
      <c r="B624">
        <v>23.75</v>
      </c>
    </row>
    <row r="625" spans="1:2" x14ac:dyDescent="0.5">
      <c r="A625">
        <v>793.0770263671875</v>
      </c>
      <c r="B625">
        <v>21.5</v>
      </c>
    </row>
    <row r="626" spans="1:2" x14ac:dyDescent="0.5">
      <c r="A626">
        <v>793.09002685546875</v>
      </c>
      <c r="B626">
        <v>26.25</v>
      </c>
    </row>
    <row r="627" spans="1:2" x14ac:dyDescent="0.5">
      <c r="A627">
        <v>793.10198974609375</v>
      </c>
      <c r="B627">
        <v>34.25</v>
      </c>
    </row>
    <row r="628" spans="1:2" x14ac:dyDescent="0.5">
      <c r="A628">
        <v>793.114013671875</v>
      </c>
      <c r="B628">
        <v>35.75</v>
      </c>
    </row>
    <row r="629" spans="1:2" x14ac:dyDescent="0.5">
      <c r="A629">
        <v>793.1259765625</v>
      </c>
      <c r="B629">
        <v>40</v>
      </c>
    </row>
    <row r="630" spans="1:2" x14ac:dyDescent="0.5">
      <c r="A630">
        <v>793.13897705078125</v>
      </c>
      <c r="B630">
        <v>48.5</v>
      </c>
    </row>
    <row r="631" spans="1:2" x14ac:dyDescent="0.5">
      <c r="A631">
        <v>793.1510009765625</v>
      </c>
      <c r="B631">
        <v>40.25</v>
      </c>
    </row>
    <row r="632" spans="1:2" x14ac:dyDescent="0.5">
      <c r="A632">
        <v>793.16302490234375</v>
      </c>
      <c r="B632">
        <v>19.75</v>
      </c>
    </row>
    <row r="633" spans="1:2" x14ac:dyDescent="0.5">
      <c r="A633">
        <v>793.176025390625</v>
      </c>
      <c r="B633">
        <v>9.25</v>
      </c>
    </row>
    <row r="634" spans="1:2" x14ac:dyDescent="0.5">
      <c r="A634">
        <v>793.18798828125</v>
      </c>
      <c r="B634">
        <v>10</v>
      </c>
    </row>
    <row r="635" spans="1:2" x14ac:dyDescent="0.5">
      <c r="A635">
        <v>793.20001220703125</v>
      </c>
      <c r="B635">
        <v>14</v>
      </c>
    </row>
    <row r="636" spans="1:2" x14ac:dyDescent="0.5">
      <c r="A636">
        <v>793.21197509765625</v>
      </c>
      <c r="B636">
        <v>49.75</v>
      </c>
    </row>
    <row r="637" spans="1:2" x14ac:dyDescent="0.5">
      <c r="A637">
        <v>793.2249755859375</v>
      </c>
      <c r="B637">
        <v>90.75</v>
      </c>
    </row>
    <row r="638" spans="1:2" x14ac:dyDescent="0.5">
      <c r="A638">
        <v>793.23699951171875</v>
      </c>
      <c r="B638">
        <v>66.75</v>
      </c>
    </row>
    <row r="639" spans="1:2" x14ac:dyDescent="0.5">
      <c r="A639">
        <v>793.2490234375</v>
      </c>
      <c r="B639">
        <v>29.75</v>
      </c>
    </row>
    <row r="640" spans="1:2" x14ac:dyDescent="0.5">
      <c r="A640">
        <v>793.26202392578125</v>
      </c>
      <c r="B640">
        <v>47.5</v>
      </c>
    </row>
    <row r="641" spans="1:2" x14ac:dyDescent="0.5">
      <c r="A641">
        <v>793.27398681640625</v>
      </c>
      <c r="B641">
        <v>73.25</v>
      </c>
    </row>
    <row r="642" spans="1:2" x14ac:dyDescent="0.5">
      <c r="A642">
        <v>793.2860107421875</v>
      </c>
      <c r="B642">
        <v>65.5</v>
      </c>
    </row>
    <row r="643" spans="1:2" x14ac:dyDescent="0.5">
      <c r="A643">
        <v>793.29901123046875</v>
      </c>
      <c r="B643">
        <v>84</v>
      </c>
    </row>
    <row r="644" spans="1:2" x14ac:dyDescent="0.5">
      <c r="A644">
        <v>793.31097412109375</v>
      </c>
      <c r="B644">
        <v>135.69999694824219</v>
      </c>
    </row>
    <row r="645" spans="1:2" x14ac:dyDescent="0.5">
      <c r="A645">
        <v>793.322998046875</v>
      </c>
      <c r="B645">
        <v>230.30000305175781</v>
      </c>
    </row>
    <row r="646" spans="1:2" x14ac:dyDescent="0.5">
      <c r="A646">
        <v>793.33502197265625</v>
      </c>
      <c r="B646">
        <v>369.5</v>
      </c>
    </row>
    <row r="647" spans="1:2" x14ac:dyDescent="0.5">
      <c r="A647">
        <v>793.3480224609375</v>
      </c>
      <c r="B647">
        <v>465.5</v>
      </c>
    </row>
    <row r="648" spans="1:2" x14ac:dyDescent="0.5">
      <c r="A648">
        <v>793.3599853515625</v>
      </c>
      <c r="B648">
        <v>563.29998779296875</v>
      </c>
    </row>
    <row r="649" spans="1:2" x14ac:dyDescent="0.5">
      <c r="A649">
        <v>793.37200927734375</v>
      </c>
      <c r="B649">
        <v>675.79998779296875</v>
      </c>
    </row>
    <row r="650" spans="1:2" x14ac:dyDescent="0.5">
      <c r="A650">
        <v>793.385009765625</v>
      </c>
      <c r="B650">
        <v>729.29998779296875</v>
      </c>
    </row>
    <row r="651" spans="1:2" x14ac:dyDescent="0.5">
      <c r="A651">
        <v>793.39697265625</v>
      </c>
      <c r="B651">
        <v>668.79998779296875</v>
      </c>
    </row>
    <row r="652" spans="1:2" x14ac:dyDescent="0.5">
      <c r="A652">
        <v>793.40899658203125</v>
      </c>
      <c r="B652">
        <v>506</v>
      </c>
    </row>
    <row r="653" spans="1:2" x14ac:dyDescent="0.5">
      <c r="A653">
        <v>793.4219970703125</v>
      </c>
      <c r="B653">
        <v>359.79998779296875</v>
      </c>
    </row>
    <row r="654" spans="1:2" x14ac:dyDescent="0.5">
      <c r="A654">
        <v>793.43402099609375</v>
      </c>
      <c r="B654">
        <v>250.5</v>
      </c>
    </row>
    <row r="655" spans="1:2" x14ac:dyDescent="0.5">
      <c r="A655">
        <v>793.44598388671875</v>
      </c>
      <c r="B655">
        <v>178.5</v>
      </c>
    </row>
    <row r="656" spans="1:2" x14ac:dyDescent="0.5">
      <c r="A656">
        <v>793.4580078125</v>
      </c>
      <c r="B656">
        <v>127.5</v>
      </c>
    </row>
    <row r="657" spans="1:2" x14ac:dyDescent="0.5">
      <c r="A657">
        <v>793.47100830078125</v>
      </c>
      <c r="B657">
        <v>60.5</v>
      </c>
    </row>
    <row r="658" spans="1:2" x14ac:dyDescent="0.5">
      <c r="A658">
        <v>793.48297119140625</v>
      </c>
      <c r="B658">
        <v>21.75</v>
      </c>
    </row>
    <row r="659" spans="1:2" x14ac:dyDescent="0.5">
      <c r="A659">
        <v>793.4949951171875</v>
      </c>
      <c r="B659">
        <v>23.25</v>
      </c>
    </row>
    <row r="660" spans="1:2" x14ac:dyDescent="0.5">
      <c r="A660">
        <v>793.50799560546875</v>
      </c>
      <c r="B660">
        <v>28.5</v>
      </c>
    </row>
    <row r="661" spans="1:2" x14ac:dyDescent="0.5">
      <c r="A661">
        <v>793.52001953125</v>
      </c>
      <c r="B661">
        <v>18</v>
      </c>
    </row>
    <row r="662" spans="1:2" x14ac:dyDescent="0.5">
      <c r="A662">
        <v>793.531982421875</v>
      </c>
      <c r="B662">
        <v>11.5</v>
      </c>
    </row>
    <row r="663" spans="1:2" x14ac:dyDescent="0.5">
      <c r="A663">
        <v>793.54400634765625</v>
      </c>
      <c r="B663">
        <v>21.25</v>
      </c>
    </row>
    <row r="664" spans="1:2" x14ac:dyDescent="0.5">
      <c r="A664">
        <v>793.5570068359375</v>
      </c>
      <c r="B664">
        <v>29.25</v>
      </c>
    </row>
    <row r="665" spans="1:2" x14ac:dyDescent="0.5">
      <c r="A665">
        <v>793.5689697265625</v>
      </c>
      <c r="B665">
        <v>26</v>
      </c>
    </row>
    <row r="666" spans="1:2" x14ac:dyDescent="0.5">
      <c r="A666">
        <v>793.58099365234375</v>
      </c>
      <c r="B666">
        <v>20.25</v>
      </c>
    </row>
    <row r="667" spans="1:2" x14ac:dyDescent="0.5">
      <c r="A667">
        <v>793.593994140625</v>
      </c>
      <c r="B667">
        <v>23.75</v>
      </c>
    </row>
    <row r="668" spans="1:2" x14ac:dyDescent="0.5">
      <c r="A668">
        <v>793.60601806640625</v>
      </c>
      <c r="B668">
        <v>32.5</v>
      </c>
    </row>
    <row r="669" spans="1:2" x14ac:dyDescent="0.5">
      <c r="A669">
        <v>793.61798095703125</v>
      </c>
      <c r="B669">
        <v>41</v>
      </c>
    </row>
    <row r="670" spans="1:2" x14ac:dyDescent="0.5">
      <c r="A670">
        <v>793.6309814453125</v>
      </c>
      <c r="B670">
        <v>43.25</v>
      </c>
    </row>
    <row r="671" spans="1:2" x14ac:dyDescent="0.5">
      <c r="A671">
        <v>793.64300537109375</v>
      </c>
      <c r="B671">
        <v>41.25</v>
      </c>
    </row>
    <row r="672" spans="1:2" x14ac:dyDescent="0.5">
      <c r="A672">
        <v>793.655029296875</v>
      </c>
      <c r="B672">
        <v>66.75</v>
      </c>
    </row>
    <row r="673" spans="1:2" x14ac:dyDescent="0.5">
      <c r="A673">
        <v>793.6669921875</v>
      </c>
      <c r="B673">
        <v>94.5</v>
      </c>
    </row>
    <row r="674" spans="1:2" x14ac:dyDescent="0.5">
      <c r="A674">
        <v>793.67999267578125</v>
      </c>
      <c r="B674">
        <v>87.5</v>
      </c>
    </row>
    <row r="675" spans="1:2" x14ac:dyDescent="0.5">
      <c r="A675">
        <v>793.6920166015625</v>
      </c>
      <c r="B675">
        <v>69.5</v>
      </c>
    </row>
    <row r="676" spans="1:2" x14ac:dyDescent="0.5">
      <c r="A676">
        <v>793.7039794921875</v>
      </c>
      <c r="B676">
        <v>58</v>
      </c>
    </row>
    <row r="677" spans="1:2" x14ac:dyDescent="0.5">
      <c r="A677">
        <v>793.71697998046875</v>
      </c>
      <c r="B677">
        <v>57.5</v>
      </c>
    </row>
    <row r="678" spans="1:2" x14ac:dyDescent="0.5">
      <c r="A678">
        <v>793.72900390625</v>
      </c>
      <c r="B678">
        <v>59.25</v>
      </c>
    </row>
    <row r="679" spans="1:2" x14ac:dyDescent="0.5">
      <c r="A679">
        <v>793.74102783203125</v>
      </c>
      <c r="B679">
        <v>76.5</v>
      </c>
    </row>
    <row r="680" spans="1:2" x14ac:dyDescent="0.5">
      <c r="A680">
        <v>793.7540283203125</v>
      </c>
      <c r="B680">
        <v>96.25</v>
      </c>
    </row>
    <row r="681" spans="1:2" x14ac:dyDescent="0.5">
      <c r="A681">
        <v>793.7659912109375</v>
      </c>
      <c r="B681">
        <v>90.25</v>
      </c>
    </row>
    <row r="682" spans="1:2" x14ac:dyDescent="0.5">
      <c r="A682">
        <v>793.77801513671875</v>
      </c>
      <c r="B682">
        <v>90.75</v>
      </c>
    </row>
    <row r="683" spans="1:2" x14ac:dyDescent="0.5">
      <c r="A683">
        <v>793.78997802734375</v>
      </c>
      <c r="B683">
        <v>119.19999694824219</v>
      </c>
    </row>
    <row r="684" spans="1:2" x14ac:dyDescent="0.5">
      <c r="A684">
        <v>793.802978515625</v>
      </c>
      <c r="B684">
        <v>161.30000305175781</v>
      </c>
    </row>
    <row r="685" spans="1:2" x14ac:dyDescent="0.5">
      <c r="A685">
        <v>793.81500244140625</v>
      </c>
      <c r="B685">
        <v>178.80000305175781</v>
      </c>
    </row>
    <row r="686" spans="1:2" x14ac:dyDescent="0.5">
      <c r="A686">
        <v>793.8270263671875</v>
      </c>
      <c r="B686">
        <v>232.5</v>
      </c>
    </row>
    <row r="687" spans="1:2" x14ac:dyDescent="0.5">
      <c r="A687">
        <v>793.84002685546875</v>
      </c>
      <c r="B687">
        <v>393</v>
      </c>
    </row>
    <row r="688" spans="1:2" x14ac:dyDescent="0.5">
      <c r="A688">
        <v>793.85198974609375</v>
      </c>
      <c r="B688">
        <v>543.29998779296875</v>
      </c>
    </row>
    <row r="689" spans="1:2" x14ac:dyDescent="0.5">
      <c r="A689">
        <v>793.864013671875</v>
      </c>
      <c r="B689">
        <v>560</v>
      </c>
    </row>
    <row r="690" spans="1:2" x14ac:dyDescent="0.5">
      <c r="A690">
        <v>793.87701416015625</v>
      </c>
      <c r="B690">
        <v>527</v>
      </c>
    </row>
    <row r="691" spans="1:2" x14ac:dyDescent="0.5">
      <c r="A691">
        <v>793.88897705078125</v>
      </c>
      <c r="B691">
        <v>531.70001220703125</v>
      </c>
    </row>
    <row r="692" spans="1:2" x14ac:dyDescent="0.5">
      <c r="A692">
        <v>793.9010009765625</v>
      </c>
      <c r="B692">
        <v>447.5</v>
      </c>
    </row>
    <row r="693" spans="1:2" x14ac:dyDescent="0.5">
      <c r="A693">
        <v>793.91302490234375</v>
      </c>
      <c r="B693">
        <v>286.5</v>
      </c>
    </row>
    <row r="694" spans="1:2" x14ac:dyDescent="0.5">
      <c r="A694">
        <v>793.926025390625</v>
      </c>
      <c r="B694">
        <v>175.80000305175781</v>
      </c>
    </row>
    <row r="695" spans="1:2" x14ac:dyDescent="0.5">
      <c r="A695">
        <v>793.93798828125</v>
      </c>
      <c r="B695">
        <v>91.25</v>
      </c>
    </row>
    <row r="696" spans="1:2" x14ac:dyDescent="0.5">
      <c r="A696">
        <v>793.95001220703125</v>
      </c>
      <c r="B696">
        <v>37</v>
      </c>
    </row>
    <row r="697" spans="1:2" x14ac:dyDescent="0.5">
      <c r="A697">
        <v>793.9630126953125</v>
      </c>
      <c r="B697">
        <v>25.25</v>
      </c>
    </row>
    <row r="698" spans="1:2" x14ac:dyDescent="0.5">
      <c r="A698">
        <v>793.9749755859375</v>
      </c>
      <c r="B698">
        <v>31.5</v>
      </c>
    </row>
    <row r="699" spans="1:2" x14ac:dyDescent="0.5">
      <c r="A699">
        <v>793.98699951171875</v>
      </c>
      <c r="B699">
        <v>36.5</v>
      </c>
    </row>
    <row r="700" spans="1:2" x14ac:dyDescent="0.5">
      <c r="A700">
        <v>794</v>
      </c>
      <c r="B700">
        <v>27.25</v>
      </c>
    </row>
    <row r="701" spans="1:2" x14ac:dyDescent="0.5">
      <c r="A701">
        <v>794.01202392578125</v>
      </c>
      <c r="B701">
        <v>22.5</v>
      </c>
    </row>
    <row r="702" spans="1:2" x14ac:dyDescent="0.5">
      <c r="A702">
        <v>794.02398681640625</v>
      </c>
      <c r="B702">
        <v>20.5</v>
      </c>
    </row>
    <row r="703" spans="1:2" x14ac:dyDescent="0.5">
      <c r="A703">
        <v>794.0360107421875</v>
      </c>
      <c r="B703">
        <v>8.75</v>
      </c>
    </row>
    <row r="704" spans="1:2" x14ac:dyDescent="0.5">
      <c r="A704">
        <v>794.04901123046875</v>
      </c>
      <c r="B704">
        <v>14</v>
      </c>
    </row>
    <row r="705" spans="1:2" x14ac:dyDescent="0.5">
      <c r="A705">
        <v>794.06097412109375</v>
      </c>
      <c r="B705">
        <v>28.25</v>
      </c>
    </row>
    <row r="706" spans="1:2" x14ac:dyDescent="0.5">
      <c r="A706">
        <v>794.072998046875</v>
      </c>
      <c r="B706">
        <v>16.75</v>
      </c>
    </row>
    <row r="707" spans="1:2" x14ac:dyDescent="0.5">
      <c r="A707">
        <v>794.08599853515625</v>
      </c>
      <c r="B707">
        <v>4</v>
      </c>
    </row>
    <row r="708" spans="1:2" x14ac:dyDescent="0.5">
      <c r="A708">
        <v>794.0980224609375</v>
      </c>
      <c r="B708">
        <v>8.25</v>
      </c>
    </row>
    <row r="709" spans="1:2" x14ac:dyDescent="0.5">
      <c r="A709">
        <v>794.1099853515625</v>
      </c>
      <c r="B709">
        <v>17.75</v>
      </c>
    </row>
    <row r="710" spans="1:2" x14ac:dyDescent="0.5">
      <c r="A710">
        <v>794.12298583984375</v>
      </c>
      <c r="B710">
        <v>46.5</v>
      </c>
    </row>
    <row r="711" spans="1:2" x14ac:dyDescent="0.5">
      <c r="A711">
        <v>794.135009765625</v>
      </c>
      <c r="B711">
        <v>74.25</v>
      </c>
    </row>
    <row r="712" spans="1:2" x14ac:dyDescent="0.5">
      <c r="A712">
        <v>794.14697265625</v>
      </c>
      <c r="B712">
        <v>63.75</v>
      </c>
    </row>
    <row r="713" spans="1:2" x14ac:dyDescent="0.5">
      <c r="A713">
        <v>794.15899658203125</v>
      </c>
      <c r="B713">
        <v>41.25</v>
      </c>
    </row>
    <row r="714" spans="1:2" x14ac:dyDescent="0.5">
      <c r="A714">
        <v>794.1719970703125</v>
      </c>
      <c r="B714">
        <v>64.25</v>
      </c>
    </row>
    <row r="715" spans="1:2" x14ac:dyDescent="0.5">
      <c r="A715">
        <v>794.18402099609375</v>
      </c>
      <c r="B715">
        <v>104.80000305175781</v>
      </c>
    </row>
    <row r="716" spans="1:2" x14ac:dyDescent="0.5">
      <c r="A716">
        <v>794.19598388671875</v>
      </c>
      <c r="B716">
        <v>91.5</v>
      </c>
    </row>
    <row r="717" spans="1:2" x14ac:dyDescent="0.5">
      <c r="A717">
        <v>794.208984375</v>
      </c>
      <c r="B717">
        <v>58.25</v>
      </c>
    </row>
    <row r="718" spans="1:2" x14ac:dyDescent="0.5">
      <c r="A718">
        <v>794.22100830078125</v>
      </c>
      <c r="B718">
        <v>30.5</v>
      </c>
    </row>
    <row r="719" spans="1:2" x14ac:dyDescent="0.5">
      <c r="A719">
        <v>794.23297119140625</v>
      </c>
      <c r="B719">
        <v>15.75</v>
      </c>
    </row>
    <row r="720" spans="1:2" x14ac:dyDescent="0.5">
      <c r="A720">
        <v>794.2459716796875</v>
      </c>
      <c r="B720">
        <v>30.75</v>
      </c>
    </row>
    <row r="721" spans="1:2" x14ac:dyDescent="0.5">
      <c r="A721">
        <v>794.25799560546875</v>
      </c>
      <c r="B721">
        <v>95.25</v>
      </c>
    </row>
    <row r="722" spans="1:2" x14ac:dyDescent="0.5">
      <c r="A722">
        <v>794.27001953125</v>
      </c>
      <c r="B722">
        <v>187.5</v>
      </c>
    </row>
    <row r="723" spans="1:2" x14ac:dyDescent="0.5">
      <c r="A723">
        <v>794.28302001953125</v>
      </c>
      <c r="B723">
        <v>207.5</v>
      </c>
    </row>
    <row r="724" spans="1:2" x14ac:dyDescent="0.5">
      <c r="A724">
        <v>794.29498291015625</v>
      </c>
      <c r="B724">
        <v>199.5</v>
      </c>
    </row>
    <row r="725" spans="1:2" x14ac:dyDescent="0.5">
      <c r="A725">
        <v>794.3070068359375</v>
      </c>
      <c r="B725">
        <v>224.80000305175781</v>
      </c>
    </row>
    <row r="726" spans="1:2" x14ac:dyDescent="0.5">
      <c r="A726">
        <v>794.3189697265625</v>
      </c>
      <c r="B726">
        <v>251.5</v>
      </c>
    </row>
    <row r="727" spans="1:2" x14ac:dyDescent="0.5">
      <c r="A727">
        <v>794.33197021484375</v>
      </c>
      <c r="B727">
        <v>322.5</v>
      </c>
    </row>
    <row r="728" spans="1:2" x14ac:dyDescent="0.5">
      <c r="A728">
        <v>794.343994140625</v>
      </c>
      <c r="B728">
        <v>434.29998779296875</v>
      </c>
    </row>
    <row r="729" spans="1:2" x14ac:dyDescent="0.5">
      <c r="A729">
        <v>794.35601806640625</v>
      </c>
      <c r="B729">
        <v>413.5</v>
      </c>
    </row>
    <row r="730" spans="1:2" x14ac:dyDescent="0.5">
      <c r="A730">
        <v>794.3690185546875</v>
      </c>
      <c r="B730">
        <v>300.20001220703125</v>
      </c>
    </row>
    <row r="731" spans="1:2" x14ac:dyDescent="0.5">
      <c r="A731">
        <v>794.3809814453125</v>
      </c>
      <c r="B731">
        <v>274</v>
      </c>
    </row>
    <row r="732" spans="1:2" x14ac:dyDescent="0.5">
      <c r="A732">
        <v>794.39300537109375</v>
      </c>
      <c r="B732">
        <v>221.5</v>
      </c>
    </row>
    <row r="733" spans="1:2" x14ac:dyDescent="0.5">
      <c r="A733">
        <v>794.406005859375</v>
      </c>
      <c r="B733">
        <v>162.5</v>
      </c>
    </row>
    <row r="734" spans="1:2" x14ac:dyDescent="0.5">
      <c r="A734">
        <v>794.41802978515625</v>
      </c>
      <c r="B734">
        <v>176.30000305175781</v>
      </c>
    </row>
    <row r="735" spans="1:2" x14ac:dyDescent="0.5">
      <c r="A735">
        <v>794.42999267578125</v>
      </c>
      <c r="B735">
        <v>127.5</v>
      </c>
    </row>
    <row r="736" spans="1:2" x14ac:dyDescent="0.5">
      <c r="A736">
        <v>794.4429931640625</v>
      </c>
      <c r="B736">
        <v>62.5</v>
      </c>
    </row>
    <row r="737" spans="1:2" x14ac:dyDescent="0.5">
      <c r="A737">
        <v>794.45501708984375</v>
      </c>
      <c r="B737">
        <v>56.25</v>
      </c>
    </row>
    <row r="738" spans="1:2" x14ac:dyDescent="0.5">
      <c r="A738">
        <v>794.46697998046875</v>
      </c>
      <c r="B738">
        <v>38.5</v>
      </c>
    </row>
    <row r="739" spans="1:2" x14ac:dyDescent="0.5">
      <c r="A739">
        <v>794.47900390625</v>
      </c>
      <c r="B739">
        <v>31.5</v>
      </c>
    </row>
    <row r="740" spans="1:2" x14ac:dyDescent="0.5">
      <c r="A740">
        <v>794.49200439453125</v>
      </c>
      <c r="B740">
        <v>52.75</v>
      </c>
    </row>
    <row r="741" spans="1:2" x14ac:dyDescent="0.5">
      <c r="A741">
        <v>794.5040283203125</v>
      </c>
      <c r="B741">
        <v>63.75</v>
      </c>
    </row>
    <row r="742" spans="1:2" x14ac:dyDescent="0.5">
      <c r="A742">
        <v>794.5159912109375</v>
      </c>
      <c r="B742">
        <v>63.25</v>
      </c>
    </row>
    <row r="743" spans="1:2" x14ac:dyDescent="0.5">
      <c r="A743">
        <v>794.52899169921875</v>
      </c>
      <c r="B743">
        <v>43</v>
      </c>
    </row>
    <row r="744" spans="1:2" x14ac:dyDescent="0.5">
      <c r="A744">
        <v>794.541015625</v>
      </c>
      <c r="B744">
        <v>17.25</v>
      </c>
    </row>
    <row r="745" spans="1:2" x14ac:dyDescent="0.5">
      <c r="A745">
        <v>794.552978515625</v>
      </c>
      <c r="B745">
        <v>6.25</v>
      </c>
    </row>
    <row r="746" spans="1:2" x14ac:dyDescent="0.5">
      <c r="A746">
        <v>794.56597900390625</v>
      </c>
      <c r="B746">
        <v>15.5</v>
      </c>
    </row>
    <row r="747" spans="1:2" x14ac:dyDescent="0.5">
      <c r="A747">
        <v>794.5780029296875</v>
      </c>
      <c r="B747">
        <v>56.75</v>
      </c>
    </row>
    <row r="748" spans="1:2" x14ac:dyDescent="0.5">
      <c r="A748">
        <v>794.59002685546875</v>
      </c>
      <c r="B748">
        <v>97.75</v>
      </c>
    </row>
    <row r="749" spans="1:2" x14ac:dyDescent="0.5">
      <c r="A749">
        <v>794.60198974609375</v>
      </c>
      <c r="B749">
        <v>88.25</v>
      </c>
    </row>
    <row r="750" spans="1:2" x14ac:dyDescent="0.5">
      <c r="A750">
        <v>794.614990234375</v>
      </c>
      <c r="B750">
        <v>51.75</v>
      </c>
    </row>
    <row r="751" spans="1:2" x14ac:dyDescent="0.5">
      <c r="A751">
        <v>794.62701416015625</v>
      </c>
      <c r="B751">
        <v>48.5</v>
      </c>
    </row>
    <row r="752" spans="1:2" x14ac:dyDescent="0.5">
      <c r="A752">
        <v>794.63897705078125</v>
      </c>
      <c r="B752">
        <v>91.25</v>
      </c>
    </row>
    <row r="753" spans="1:2" x14ac:dyDescent="0.5">
      <c r="A753">
        <v>794.6519775390625</v>
      </c>
      <c r="B753">
        <v>99.5</v>
      </c>
    </row>
    <row r="754" spans="1:2" x14ac:dyDescent="0.5">
      <c r="A754">
        <v>794.66400146484375</v>
      </c>
      <c r="B754">
        <v>41</v>
      </c>
    </row>
    <row r="755" spans="1:2" x14ac:dyDescent="0.5">
      <c r="A755">
        <v>794.676025390625</v>
      </c>
      <c r="B755">
        <v>35</v>
      </c>
    </row>
    <row r="756" spans="1:2" x14ac:dyDescent="0.5">
      <c r="A756">
        <v>794.68902587890625</v>
      </c>
      <c r="B756">
        <v>96.25</v>
      </c>
    </row>
    <row r="757" spans="1:2" x14ac:dyDescent="0.5">
      <c r="A757">
        <v>794.70098876953125</v>
      </c>
      <c r="B757">
        <v>103.5</v>
      </c>
    </row>
    <row r="758" spans="1:2" x14ac:dyDescent="0.5">
      <c r="A758">
        <v>794.7130126953125</v>
      </c>
      <c r="B758">
        <v>69</v>
      </c>
    </row>
    <row r="759" spans="1:2" x14ac:dyDescent="0.5">
      <c r="A759">
        <v>794.72601318359375</v>
      </c>
      <c r="B759">
        <v>101.30000305175781</v>
      </c>
    </row>
    <row r="760" spans="1:2" x14ac:dyDescent="0.5">
      <c r="A760">
        <v>794.73797607421875</v>
      </c>
      <c r="B760">
        <v>155.5</v>
      </c>
    </row>
    <row r="761" spans="1:2" x14ac:dyDescent="0.5">
      <c r="A761">
        <v>794.75</v>
      </c>
      <c r="B761">
        <v>161.5</v>
      </c>
    </row>
    <row r="762" spans="1:2" x14ac:dyDescent="0.5">
      <c r="A762">
        <v>794.76202392578125</v>
      </c>
      <c r="B762">
        <v>151.80000305175781</v>
      </c>
    </row>
    <row r="763" spans="1:2" x14ac:dyDescent="0.5">
      <c r="A763">
        <v>794.7750244140625</v>
      </c>
      <c r="B763">
        <v>132</v>
      </c>
    </row>
    <row r="764" spans="1:2" x14ac:dyDescent="0.5">
      <c r="A764">
        <v>794.7869873046875</v>
      </c>
      <c r="B764">
        <v>165.30000305175781</v>
      </c>
    </row>
    <row r="765" spans="1:2" x14ac:dyDescent="0.5">
      <c r="A765">
        <v>794.79901123046875</v>
      </c>
      <c r="B765">
        <v>237.5</v>
      </c>
    </row>
    <row r="766" spans="1:2" x14ac:dyDescent="0.5">
      <c r="A766">
        <v>794.81201171875</v>
      </c>
      <c r="B766">
        <v>259.20001220703125</v>
      </c>
    </row>
    <row r="767" spans="1:2" x14ac:dyDescent="0.5">
      <c r="A767">
        <v>794.823974609375</v>
      </c>
      <c r="B767">
        <v>337.29998779296875</v>
      </c>
    </row>
    <row r="768" spans="1:2" x14ac:dyDescent="0.5">
      <c r="A768">
        <v>794.83599853515625</v>
      </c>
      <c r="B768">
        <v>459.5</v>
      </c>
    </row>
    <row r="769" spans="1:2" x14ac:dyDescent="0.5">
      <c r="A769">
        <v>794.8489990234375</v>
      </c>
      <c r="B769">
        <v>501.79998779296875</v>
      </c>
    </row>
    <row r="770" spans="1:2" x14ac:dyDescent="0.5">
      <c r="A770">
        <v>794.86102294921875</v>
      </c>
      <c r="B770">
        <v>473.70001220703125</v>
      </c>
    </row>
    <row r="771" spans="1:2" x14ac:dyDescent="0.5">
      <c r="A771">
        <v>794.87298583984375</v>
      </c>
      <c r="B771">
        <v>388.5</v>
      </c>
    </row>
    <row r="772" spans="1:2" x14ac:dyDescent="0.5">
      <c r="A772">
        <v>794.885986328125</v>
      </c>
      <c r="B772">
        <v>267.20001220703125</v>
      </c>
    </row>
    <row r="773" spans="1:2" x14ac:dyDescent="0.5">
      <c r="A773">
        <v>794.89801025390625</v>
      </c>
      <c r="B773">
        <v>142.5</v>
      </c>
    </row>
    <row r="774" spans="1:2" x14ac:dyDescent="0.5">
      <c r="A774">
        <v>794.90997314453125</v>
      </c>
      <c r="B774">
        <v>88</v>
      </c>
    </row>
    <row r="775" spans="1:2" x14ac:dyDescent="0.5">
      <c r="A775">
        <v>794.9219970703125</v>
      </c>
      <c r="B775">
        <v>89.5</v>
      </c>
    </row>
    <row r="776" spans="1:2" x14ac:dyDescent="0.5">
      <c r="A776">
        <v>794.93499755859375</v>
      </c>
      <c r="B776">
        <v>58.5</v>
      </c>
    </row>
    <row r="777" spans="1:2" x14ac:dyDescent="0.5">
      <c r="A777">
        <v>794.947021484375</v>
      </c>
      <c r="B777">
        <v>32.25</v>
      </c>
    </row>
    <row r="778" spans="1:2" x14ac:dyDescent="0.5">
      <c r="A778">
        <v>794.958984375</v>
      </c>
      <c r="B778">
        <v>52.75</v>
      </c>
    </row>
    <row r="779" spans="1:2" x14ac:dyDescent="0.5">
      <c r="A779">
        <v>794.97198486328125</v>
      </c>
      <c r="B779">
        <v>67.25</v>
      </c>
    </row>
    <row r="780" spans="1:2" x14ac:dyDescent="0.5">
      <c r="A780">
        <v>794.9840087890625</v>
      </c>
      <c r="B780">
        <v>50.25</v>
      </c>
    </row>
    <row r="781" spans="1:2" x14ac:dyDescent="0.5">
      <c r="A781">
        <v>794.9959716796875</v>
      </c>
      <c r="B781">
        <v>35.25</v>
      </c>
    </row>
    <row r="782" spans="1:2" x14ac:dyDescent="0.5">
      <c r="A782">
        <v>795.00897216796875</v>
      </c>
      <c r="B782">
        <v>32</v>
      </c>
    </row>
    <row r="783" spans="1:2" x14ac:dyDescent="0.5">
      <c r="A783">
        <v>795.02099609375</v>
      </c>
      <c r="B783">
        <v>32</v>
      </c>
    </row>
    <row r="784" spans="1:2" x14ac:dyDescent="0.5">
      <c r="A784">
        <v>795.03302001953125</v>
      </c>
      <c r="B784">
        <v>30.75</v>
      </c>
    </row>
    <row r="785" spans="1:2" x14ac:dyDescent="0.5">
      <c r="A785">
        <v>795.0460205078125</v>
      </c>
      <c r="B785">
        <v>34.5</v>
      </c>
    </row>
    <row r="786" spans="1:2" x14ac:dyDescent="0.5">
      <c r="A786">
        <v>795.0579833984375</v>
      </c>
      <c r="B786">
        <v>42</v>
      </c>
    </row>
    <row r="787" spans="1:2" x14ac:dyDescent="0.5">
      <c r="A787">
        <v>795.07000732421875</v>
      </c>
      <c r="B787">
        <v>45.75</v>
      </c>
    </row>
    <row r="788" spans="1:2" x14ac:dyDescent="0.5">
      <c r="A788">
        <v>795.08197021484375</v>
      </c>
      <c r="B788">
        <v>37.5</v>
      </c>
    </row>
    <row r="789" spans="1:2" x14ac:dyDescent="0.5">
      <c r="A789">
        <v>795.094970703125</v>
      </c>
      <c r="B789">
        <v>27.5</v>
      </c>
    </row>
    <row r="790" spans="1:2" x14ac:dyDescent="0.5">
      <c r="A790">
        <v>795.10699462890625</v>
      </c>
      <c r="B790">
        <v>28</v>
      </c>
    </row>
    <row r="791" spans="1:2" x14ac:dyDescent="0.5">
      <c r="A791">
        <v>795.1190185546875</v>
      </c>
      <c r="B791">
        <v>33.5</v>
      </c>
    </row>
    <row r="792" spans="1:2" x14ac:dyDescent="0.5">
      <c r="A792">
        <v>795.13201904296875</v>
      </c>
      <c r="B792">
        <v>42.5</v>
      </c>
    </row>
    <row r="793" spans="1:2" x14ac:dyDescent="0.5">
      <c r="A793">
        <v>795.14398193359375</v>
      </c>
      <c r="B793">
        <v>37.75</v>
      </c>
    </row>
    <row r="794" spans="1:2" x14ac:dyDescent="0.5">
      <c r="A794">
        <v>795.156005859375</v>
      </c>
      <c r="B794">
        <v>42.75</v>
      </c>
    </row>
    <row r="795" spans="1:2" x14ac:dyDescent="0.5">
      <c r="A795">
        <v>795.16900634765625</v>
      </c>
      <c r="B795">
        <v>64.5</v>
      </c>
    </row>
    <row r="796" spans="1:2" x14ac:dyDescent="0.5">
      <c r="A796">
        <v>795.1810302734375</v>
      </c>
      <c r="B796">
        <v>60.75</v>
      </c>
    </row>
    <row r="797" spans="1:2" x14ac:dyDescent="0.5">
      <c r="A797">
        <v>795.1929931640625</v>
      </c>
      <c r="B797">
        <v>48.5</v>
      </c>
    </row>
    <row r="798" spans="1:2" x14ac:dyDescent="0.5">
      <c r="A798">
        <v>795.20599365234375</v>
      </c>
      <c r="B798">
        <v>35.25</v>
      </c>
    </row>
    <row r="799" spans="1:2" x14ac:dyDescent="0.5">
      <c r="A799">
        <v>795.218017578125</v>
      </c>
      <c r="B799">
        <v>21.25</v>
      </c>
    </row>
    <row r="800" spans="1:2" x14ac:dyDescent="0.5">
      <c r="A800">
        <v>795.22998046875</v>
      </c>
      <c r="B800">
        <v>37</v>
      </c>
    </row>
    <row r="801" spans="1:2" x14ac:dyDescent="0.5">
      <c r="A801">
        <v>795.24298095703125</v>
      </c>
      <c r="B801">
        <v>57</v>
      </c>
    </row>
    <row r="802" spans="1:2" x14ac:dyDescent="0.5">
      <c r="A802">
        <v>795.2550048828125</v>
      </c>
      <c r="B802">
        <v>74.5</v>
      </c>
    </row>
    <row r="803" spans="1:2" x14ac:dyDescent="0.5">
      <c r="A803">
        <v>795.26702880859375</v>
      </c>
      <c r="B803">
        <v>126.5</v>
      </c>
    </row>
    <row r="804" spans="1:2" x14ac:dyDescent="0.5">
      <c r="A804">
        <v>795.27899169921875</v>
      </c>
      <c r="B804">
        <v>225.19999694824219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5"/>
  <sheetViews>
    <sheetView workbookViewId="0">
      <selection activeCell="L8" sqref="L8"/>
    </sheetView>
  </sheetViews>
  <sheetFormatPr defaultRowHeight="14.35" x14ac:dyDescent="0.5"/>
  <cols>
    <col min="1" max="10" width="12.703125" style="1" customWidth="1"/>
    <col min="11" max="20" width="9.1171875" style="1"/>
  </cols>
  <sheetData>
    <row r="1" spans="1:14" x14ac:dyDescent="0.5">
      <c r="A1" s="1" t="s">
        <v>15</v>
      </c>
    </row>
    <row r="2" spans="1:14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444</v>
      </c>
      <c r="F2" s="1" t="s">
        <v>445</v>
      </c>
      <c r="N2" s="1" t="s">
        <v>446</v>
      </c>
    </row>
    <row r="3" spans="1:14" x14ac:dyDescent="0.5">
      <c r="A3" s="1">
        <v>0</v>
      </c>
      <c r="B3" s="1">
        <v>1570.4594617968751</v>
      </c>
      <c r="C3" s="1">
        <f t="shared" ref="C3:C25" si="0">B3-B$3</f>
        <v>0</v>
      </c>
      <c r="D3" s="1">
        <v>3.0625</v>
      </c>
      <c r="E3" s="1">
        <v>1.0000000000295324E-7</v>
      </c>
      <c r="F3" s="1">
        <v>1.0000000000295324E-7</v>
      </c>
      <c r="N3" s="1">
        <v>1</v>
      </c>
    </row>
    <row r="4" spans="1:14" x14ac:dyDescent="0.5">
      <c r="A4" s="1">
        <v>1</v>
      </c>
      <c r="B4" s="1">
        <v>1573.8852430468751</v>
      </c>
      <c r="C4" s="1">
        <f t="shared" si="0"/>
        <v>3.42578125</v>
      </c>
      <c r="D4" s="1">
        <v>7.9227294921875</v>
      </c>
      <c r="E4" s="1">
        <v>0.33319599400463029</v>
      </c>
      <c r="F4" s="1">
        <v>3.3120409987178907</v>
      </c>
      <c r="N4" s="1">
        <v>9.9402185449800591</v>
      </c>
    </row>
    <row r="5" spans="1:14" x14ac:dyDescent="0.5">
      <c r="A5" s="1">
        <v>2</v>
      </c>
      <c r="B5" s="1">
        <v>1576.9234510546876</v>
      </c>
      <c r="C5" s="1">
        <f t="shared" si="0"/>
        <v>6.4639892578125</v>
      </c>
      <c r="D5" s="1">
        <v>8.896728515625</v>
      </c>
      <c r="E5" s="1">
        <v>0.50467178743448038</v>
      </c>
      <c r="F5" s="1">
        <v>6.3687101595868185</v>
      </c>
      <c r="N5" s="1">
        <v>12.61950899209646</v>
      </c>
    </row>
    <row r="6" spans="1:14" x14ac:dyDescent="0.5">
      <c r="A6" s="1">
        <v>3</v>
      </c>
      <c r="B6" s="1">
        <v>1580.1426893359376</v>
      </c>
      <c r="C6" s="1">
        <f t="shared" si="0"/>
        <v>9.6832275390625</v>
      </c>
      <c r="D6" s="1">
        <v>8.625244140625</v>
      </c>
      <c r="E6" s="1">
        <v>0.70615455710384956</v>
      </c>
      <c r="F6" s="1">
        <v>9.5535973752793346</v>
      </c>
      <c r="N6" s="1">
        <v>13.529045842968836</v>
      </c>
    </row>
    <row r="7" spans="1:14" x14ac:dyDescent="0.5">
      <c r="A7" s="1">
        <v>4</v>
      </c>
      <c r="B7" s="1">
        <v>1576.2718397265626</v>
      </c>
      <c r="C7" s="1">
        <f t="shared" si="0"/>
        <v>5.8123779296875</v>
      </c>
      <c r="D7" s="1">
        <v>15.8492431640625</v>
      </c>
      <c r="E7" s="1">
        <v>0.84043536307727462</v>
      </c>
      <c r="F7" s="1">
        <v>11.643580621534744</v>
      </c>
      <c r="N7" s="1">
        <v>13.85422500417104</v>
      </c>
    </row>
    <row r="8" spans="1:14" x14ac:dyDescent="0.5">
      <c r="A8" s="1">
        <v>5</v>
      </c>
      <c r="B8" s="1">
        <v>1572.1367078906251</v>
      </c>
      <c r="C8" s="1">
        <f t="shared" si="0"/>
        <v>1.67724609375</v>
      </c>
      <c r="D8" s="1">
        <v>7.5411376953125</v>
      </c>
      <c r="E8" s="1">
        <v>6.2301685143837729E-2</v>
      </c>
      <c r="F8" s="1">
        <v>0.61676622071427045</v>
      </c>
      <c r="N8" s="1">
        <v>9.8996715624998615</v>
      </c>
    </row>
    <row r="9" spans="1:14" x14ac:dyDescent="0.5">
      <c r="A9" s="1">
        <v>6</v>
      </c>
      <c r="B9" s="1">
        <v>1573.6044813281251</v>
      </c>
      <c r="C9" s="1">
        <f t="shared" si="0"/>
        <v>3.14501953125</v>
      </c>
      <c r="D9" s="1">
        <v>10.944580078125</v>
      </c>
      <c r="E9" s="1">
        <v>7.0501386983588413E-3</v>
      </c>
      <c r="F9" s="1">
        <v>0.11118608283239054</v>
      </c>
      <c r="N9" s="1">
        <v>15.770765312499861</v>
      </c>
    </row>
    <row r="10" spans="1:14" x14ac:dyDescent="0.5">
      <c r="A10" s="1">
        <v>7</v>
      </c>
      <c r="B10" s="1">
        <v>1575.1336561328126</v>
      </c>
      <c r="C10" s="1">
        <f t="shared" si="0"/>
        <v>4.6741943359375</v>
      </c>
      <c r="D10" s="1">
        <v>13.7960205078125</v>
      </c>
      <c r="E10" s="1">
        <v>8.9627124905226563E-2</v>
      </c>
      <c r="F10" s="1">
        <v>8.9627124905226563E-2</v>
      </c>
      <c r="N10" s="1">
        <v>1</v>
      </c>
    </row>
    <row r="11" spans="1:14" x14ac:dyDescent="0.5">
      <c r="A11" s="1">
        <v>8</v>
      </c>
      <c r="B11" s="1">
        <v>1578.0634657031251</v>
      </c>
      <c r="C11" s="1">
        <f t="shared" si="0"/>
        <v>7.60400390625</v>
      </c>
      <c r="D11" s="1">
        <v>15.8724365234375</v>
      </c>
      <c r="E11" s="1">
        <v>0.10765948717414031</v>
      </c>
      <c r="F11" s="1">
        <v>3.6180803904074739</v>
      </c>
      <c r="N11" s="1">
        <v>33.606702812499861</v>
      </c>
    </row>
    <row r="12" spans="1:14" x14ac:dyDescent="0.5">
      <c r="A12" s="1">
        <v>9</v>
      </c>
      <c r="B12" s="1">
        <v>1575.4930311328126</v>
      </c>
      <c r="C12" s="1">
        <f t="shared" si="0"/>
        <v>5.0335693359375</v>
      </c>
      <c r="D12" s="1">
        <v>10.94921875</v>
      </c>
      <c r="E12" s="1">
        <v>0.21004816969133838</v>
      </c>
      <c r="F12" s="1">
        <v>4.8993661079044211</v>
      </c>
      <c r="N12" s="1">
        <v>23.324964531249865</v>
      </c>
    </row>
    <row r="13" spans="1:14" x14ac:dyDescent="0.5">
      <c r="A13" s="1">
        <v>10</v>
      </c>
      <c r="B13" s="1">
        <v>1577.0633436328126</v>
      </c>
      <c r="C13" s="1">
        <f t="shared" si="0"/>
        <v>6.6038818359375</v>
      </c>
      <c r="D13" s="1">
        <v>14.26708984375</v>
      </c>
      <c r="E13" s="1">
        <v>0.23535364146241236</v>
      </c>
      <c r="F13" s="1">
        <v>6.9679303998470425</v>
      </c>
      <c r="N13" s="1">
        <v>29.606214531249861</v>
      </c>
    </row>
    <row r="14" spans="1:14" x14ac:dyDescent="0.5">
      <c r="A14" s="1">
        <v>11</v>
      </c>
      <c r="B14" s="1">
        <v>1579.6838270312501</v>
      </c>
      <c r="C14" s="1">
        <f t="shared" si="0"/>
        <v>9.224365234375</v>
      </c>
      <c r="D14" s="1">
        <v>12.9290771484375</v>
      </c>
      <c r="E14" s="1">
        <v>0.24178432215757911</v>
      </c>
      <c r="F14" s="1">
        <v>9.6926857209557173</v>
      </c>
      <c r="N14" s="1">
        <v>40.088148124999861</v>
      </c>
    </row>
    <row r="15" spans="1:14" x14ac:dyDescent="0.5">
      <c r="A15" s="1">
        <v>12</v>
      </c>
      <c r="B15" s="1">
        <v>1578.7275282031251</v>
      </c>
      <c r="C15" s="1">
        <f t="shared" si="0"/>
        <v>8.26806640625</v>
      </c>
      <c r="D15" s="1">
        <v>10.9459228515625</v>
      </c>
      <c r="E15" s="1">
        <v>0.34490981077816785</v>
      </c>
      <c r="F15" s="1">
        <v>8.3027463198843314</v>
      </c>
      <c r="N15" s="1">
        <v>24.072224275534815</v>
      </c>
    </row>
    <row r="16" spans="1:14" x14ac:dyDescent="0.5">
      <c r="A16" s="1">
        <v>13</v>
      </c>
      <c r="B16" s="1">
        <v>1581.2162977343751</v>
      </c>
      <c r="C16" s="1">
        <f t="shared" si="0"/>
        <v>10.7568359375</v>
      </c>
      <c r="D16" s="1">
        <v>9.1929931640625</v>
      </c>
      <c r="E16" s="1">
        <v>0.68990334047096302</v>
      </c>
      <c r="F16" s="1">
        <v>10.846699879606447</v>
      </c>
      <c r="N16" s="1">
        <v>15.722057342412548</v>
      </c>
    </row>
    <row r="17" spans="1:14" x14ac:dyDescent="0.5">
      <c r="A17" s="1">
        <v>14</v>
      </c>
      <c r="B17" s="1">
        <v>1580.6092420703126</v>
      </c>
      <c r="C17" s="1">
        <f t="shared" si="0"/>
        <v>10.1497802734375</v>
      </c>
      <c r="D17" s="1">
        <v>14.7054443359375</v>
      </c>
      <c r="E17" s="1">
        <v>0.85426981307208971</v>
      </c>
      <c r="F17" s="1">
        <v>11.971416504679496</v>
      </c>
      <c r="N17" s="1">
        <v>14.013624643516765</v>
      </c>
    </row>
    <row r="18" spans="1:14" x14ac:dyDescent="0.5">
      <c r="A18" s="1">
        <v>15</v>
      </c>
      <c r="B18" s="1">
        <v>1576.3898817187501</v>
      </c>
      <c r="C18" s="1">
        <f t="shared" si="0"/>
        <v>5.930419921875</v>
      </c>
      <c r="D18" s="1">
        <v>10.5120849609375</v>
      </c>
      <c r="E18" s="1">
        <v>0.22488279896297098</v>
      </c>
      <c r="F18" s="1">
        <v>6.0521283895683133</v>
      </c>
      <c r="N18" s="1">
        <v>26.912366874999861</v>
      </c>
    </row>
    <row r="19" spans="1:14" x14ac:dyDescent="0.5">
      <c r="A19" s="1">
        <v>16</v>
      </c>
      <c r="B19" s="1">
        <v>1578.7297254687501</v>
      </c>
      <c r="C19" s="1">
        <f t="shared" si="0"/>
        <v>8.270263671875</v>
      </c>
      <c r="D19" s="1">
        <v>13.4058837890625</v>
      </c>
      <c r="E19" s="1">
        <v>0.55971980815445299</v>
      </c>
      <c r="F19" s="1">
        <v>9.4332525386541182</v>
      </c>
      <c r="N19" s="1">
        <v>16.853526355906705</v>
      </c>
    </row>
    <row r="20" spans="1:14" x14ac:dyDescent="0.5">
      <c r="A20" s="1">
        <v>17</v>
      </c>
      <c r="B20" s="1">
        <v>1575.4656873828126</v>
      </c>
      <c r="C20" s="1">
        <f t="shared" si="0"/>
        <v>5.0062255859375</v>
      </c>
      <c r="D20" s="1">
        <v>12.966796875</v>
      </c>
      <c r="E20" s="1">
        <v>0.16053373353529996</v>
      </c>
      <c r="F20" s="1">
        <v>3.7268852636745646</v>
      </c>
      <c r="N20" s="1">
        <v>23.215589531249861</v>
      </c>
    </row>
    <row r="21" spans="1:14" x14ac:dyDescent="0.5">
      <c r="A21" s="1">
        <v>18</v>
      </c>
      <c r="B21" s="1">
        <v>1580.8173719531251</v>
      </c>
      <c r="C21" s="1">
        <f t="shared" si="0"/>
        <v>10.35791015625</v>
      </c>
      <c r="D21" s="1">
        <v>9.2373046875</v>
      </c>
      <c r="E21" s="1">
        <v>0.65700407989016363</v>
      </c>
      <c r="F21" s="1">
        <v>10.269672917182405</v>
      </c>
      <c r="N21" s="1">
        <v>15.631064146358518</v>
      </c>
    </row>
    <row r="22" spans="1:14" x14ac:dyDescent="0.5">
      <c r="A22" s="1">
        <v>19</v>
      </c>
      <c r="B22" s="1">
        <v>1574.7842908984376</v>
      </c>
      <c r="C22" s="1">
        <f t="shared" si="0"/>
        <v>4.3248291015625</v>
      </c>
      <c r="D22" s="1">
        <v>14.072265625</v>
      </c>
      <c r="E22" s="1">
        <v>3.6915586976890215E-2</v>
      </c>
      <c r="F22" s="1">
        <v>0.75640050982186613</v>
      </c>
      <c r="N22" s="1">
        <v>20.490003593749861</v>
      </c>
    </row>
    <row r="23" spans="1:14" x14ac:dyDescent="0.5">
      <c r="A23" s="1">
        <v>20</v>
      </c>
      <c r="B23" s="1">
        <v>1576.5807996875001</v>
      </c>
      <c r="C23" s="1">
        <f t="shared" si="0"/>
        <v>6.121337890625</v>
      </c>
      <c r="D23" s="1">
        <v>15.9749755859375</v>
      </c>
      <c r="E23" s="1">
        <v>7.2449488173532764E-3</v>
      </c>
      <c r="F23" s="1">
        <v>0.20051148421083498</v>
      </c>
      <c r="N23" s="1">
        <v>27.676038749999865</v>
      </c>
    </row>
    <row r="24" spans="1:14" x14ac:dyDescent="0.5">
      <c r="A24" s="1">
        <v>21</v>
      </c>
      <c r="B24" s="1">
        <v>1578.8585096484376</v>
      </c>
      <c r="C24" s="1">
        <f t="shared" si="0"/>
        <v>8.3990478515625</v>
      </c>
      <c r="D24" s="1">
        <v>15.1439208984375</v>
      </c>
      <c r="E24" s="1">
        <v>0.35805984883850772</v>
      </c>
      <c r="F24" s="1">
        <v>10.544087515560625</v>
      </c>
      <c r="N24" s="1">
        <v>29.447835465953688</v>
      </c>
    </row>
    <row r="25" spans="1:14" x14ac:dyDescent="0.5">
      <c r="A25" s="1" t="s">
        <v>20</v>
      </c>
      <c r="B25" s="1">
        <v>1582.5853162890626</v>
      </c>
      <c r="C25" s="1">
        <f t="shared" si="0"/>
        <v>12.1258544921875</v>
      </c>
      <c r="D25" s="1">
        <v>7.1583251953125</v>
      </c>
      <c r="E25" s="1">
        <v>0.86622543507064709</v>
      </c>
      <c r="F25" s="1">
        <v>11.914013654189235</v>
      </c>
      <c r="N25" s="1">
        <v>13.753941147222903</v>
      </c>
    </row>
  </sheetData>
  <sheetProtection formatCells="0"/>
  <sortState xmlns:xlrd2="http://schemas.microsoft.com/office/spreadsheetml/2017/richdata2"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82</v>
      </c>
      <c r="C1" s="2" t="s">
        <v>21</v>
      </c>
      <c r="D1">
        <f>D2 - (1/$G$6)</f>
        <v>785.84197998046875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1.5177367329167803E-2</v>
      </c>
      <c r="M1">
        <f>I$7*(L$1*J1) + $I$4</f>
        <v>1198.5007243872544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4.7409330890007148E-6</v>
      </c>
      <c r="O1">
        <f>I$10*(N$1*J1) + $I$4</f>
        <v>8.5470823151794245E-2</v>
      </c>
      <c r="P1">
        <f>IF(ISNUMBER(D1),SUM(M1,O1,V1)-(2*$I$4),"")</f>
        <v>1198.5942320689601</v>
      </c>
      <c r="Q1">
        <f>IF(ISNUMBER(P1),P1-E1,"")</f>
        <v>1198.5942320689601</v>
      </c>
      <c r="R1">
        <f>IF(ISNUMBER(P1),Q1*Q1,"")</f>
        <v>1436628.1331489801</v>
      </c>
      <c r="S1">
        <f>IF(ISNUMBER(P1),((IF(P1&gt;E1,I$5*(P1-E1),P1-E1)))^2,"")</f>
        <v>1436628.1331489801</v>
      </c>
      <c r="T1">
        <f>IF(ISNUMBER(P1),(M1*D1),"")</f>
        <v>941832.18226050609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2.8978464100943522E-8</v>
      </c>
      <c r="V1">
        <f>I$13*(U$1*J1)+$I$4</f>
        <v>8.0368585539143094E-3</v>
      </c>
    </row>
    <row r="2" spans="1:22" ht="14.7" thickTop="1" x14ac:dyDescent="0.5">
      <c r="A2">
        <v>785.43597412109375</v>
      </c>
      <c r="B2">
        <v>43.5</v>
      </c>
      <c r="C2" s="2" t="s">
        <v>22</v>
      </c>
      <c r="D2">
        <v>786.34197998046875</v>
      </c>
      <c r="E2">
        <v>8278</v>
      </c>
      <c r="F2" s="3" t="s">
        <v>25</v>
      </c>
      <c r="G2" s="4">
        <v>6.70294189453125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8.0811885678032783E-2</v>
      </c>
      <c r="M2">
        <f>I$7*((L$1*J2)+(L$2*J1)) + $I$4</f>
        <v>7344.3474056586656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1.232921870042709E-4</v>
      </c>
      <c r="O2">
        <f>I$10*((N$1*J2)+(N$2*J1)) + $I$4</f>
        <v>2.2914160779672414</v>
      </c>
      <c r="P2">
        <f t="shared" ref="P2:P48" si="3">IF(ISNUMBER(D2),SUM(M2,O2,V2)-(2*$I$4),"")</f>
        <v>7346.9315006554898</v>
      </c>
      <c r="Q2">
        <f t="shared" ref="Q2:Q48" si="4">IF(ISNUMBER(P2),P2-E2,"")</f>
        <v>-931.0684993445102</v>
      </c>
      <c r="R2">
        <f t="shared" ref="R2:R48" si="5">IF(ISNUMBER(P2),Q2*Q2,"")</f>
        <v>866888.55047163821</v>
      </c>
      <c r="S2">
        <f t="shared" ref="S2:S48" si="6">IF(ISNUMBER(P2),((IF(P2&gt;E2,I$5*(P2-E2),P2-E2)))^2,"")</f>
        <v>866888.55047163821</v>
      </c>
      <c r="T2">
        <f t="shared" ref="T2:T48" si="7">IF(ISNUMBER(P2),(M2*D2),"")</f>
        <v>5775168.6806300543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1.0320284018564975E-6</v>
      </c>
      <c r="V2">
        <f>I$13*((U$1*J2)+(U$2*J1))+$I$4</f>
        <v>0.29267891885719588</v>
      </c>
    </row>
    <row r="3" spans="1:22" x14ac:dyDescent="0.5">
      <c r="A3">
        <v>785.447998046875</v>
      </c>
      <c r="B3">
        <v>26.25</v>
      </c>
      <c r="D3">
        <v>786.843994140625</v>
      </c>
      <c r="E3">
        <v>20350</v>
      </c>
      <c r="F3" s="7" t="s">
        <v>19</v>
      </c>
      <c r="G3" s="8">
        <f>IF(ISBLANK(G2),"",$G$2*$G$6)</f>
        <v>13.4058837890625</v>
      </c>
      <c r="H3" s="21" t="s">
        <v>432</v>
      </c>
      <c r="I3" s="21">
        <v>9.0564650337991743</v>
      </c>
      <c r="J3">
        <f>'hidden params'!J3</f>
        <v>0.37217999724675188</v>
      </c>
      <c r="K3">
        <f t="shared" si="0"/>
        <v>2</v>
      </c>
      <c r="L3">
        <f t="shared" si="1"/>
        <v>0.19138586198429089</v>
      </c>
      <c r="M3">
        <f>I$7*((L$1*J3)+(L$2*J2)+(L$3*J1)) + $I$4</f>
        <v>20686.218447958232</v>
      </c>
      <c r="N3">
        <f t="shared" si="2"/>
        <v>1.4261430928885789E-3</v>
      </c>
      <c r="O3">
        <f>I$10*((N$1*J3)+(N$2*J2)+(N$3*J1)) + $I$4</f>
        <v>27.528559550073673</v>
      </c>
      <c r="P3">
        <f t="shared" si="3"/>
        <v>20718.695263289159</v>
      </c>
      <c r="Q3">
        <f t="shared" si="4"/>
        <v>368.6952632891589</v>
      </c>
      <c r="R3">
        <f t="shared" si="5"/>
        <v>135936.19717186221</v>
      </c>
      <c r="S3">
        <f t="shared" si="6"/>
        <v>135936.19717186221</v>
      </c>
      <c r="T3">
        <f t="shared" si="7"/>
        <v>16276826.747256937</v>
      </c>
      <c r="U3">
        <f t="shared" si="8"/>
        <v>1.7001938740853791E-5</v>
      </c>
      <c r="V3">
        <f>I$13*((U$1*J3)+(U$2*J2)+(U$3*J1))+$I$4</f>
        <v>4.9482557808531551</v>
      </c>
    </row>
    <row r="4" spans="1:22" x14ac:dyDescent="0.5">
      <c r="A4">
        <v>785.46099853515625</v>
      </c>
      <c r="B4">
        <v>21.75</v>
      </c>
      <c r="D4">
        <v>787.34600830078125</v>
      </c>
      <c r="E4">
        <v>36020</v>
      </c>
      <c r="F4" s="5" t="s">
        <v>26</v>
      </c>
      <c r="G4" s="6">
        <v>790.372802734375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0.26466460977326994</v>
      </c>
      <c r="M4">
        <f>I$7*((L$1*J4)+(L$2*J3)+(L$3*J2)+(L$4*J1)) + $I$4</f>
        <v>35568.352968769104</v>
      </c>
      <c r="N4">
        <f t="shared" si="2"/>
        <v>9.6325674269872076E-3</v>
      </c>
      <c r="O4">
        <f>I$10*((N$1*J4)+(N$2*J3)+(N$3*J2)+(N$4*J1)) + $I$4</f>
        <v>195.15389325171179</v>
      </c>
      <c r="P4">
        <f t="shared" si="3"/>
        <v>35815.001560315228</v>
      </c>
      <c r="Q4">
        <f t="shared" si="4"/>
        <v>-204.99843968477217</v>
      </c>
      <c r="R4">
        <f t="shared" si="5"/>
        <v>42024.360273191174</v>
      </c>
      <c r="S4">
        <f t="shared" si="6"/>
        <v>42024.360273191174</v>
      </c>
      <c r="T4">
        <f t="shared" si="7"/>
        <v>28004600.731793597</v>
      </c>
      <c r="U4">
        <f t="shared" si="8"/>
        <v>1.7162629862506288E-4</v>
      </c>
      <c r="V4">
        <f>I$13*((U$1*J4)+(U$2*J3)+(U$3*J2)+(U$4*J1))+$I$4</f>
        <v>51.494698294407428</v>
      </c>
    </row>
    <row r="5" spans="1:22" ht="14.7" thickBot="1" x14ac:dyDescent="0.55000000000000004">
      <c r="A5">
        <v>785.4730224609375</v>
      </c>
      <c r="B5">
        <v>16.25</v>
      </c>
      <c r="D5">
        <v>787.8480224609375</v>
      </c>
      <c r="E5">
        <v>42560</v>
      </c>
      <c r="F5" s="9" t="s">
        <v>27</v>
      </c>
      <c r="G5" s="10">
        <f>($G$4-1.00794)*$G$6</f>
        <v>1578.7297254687501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0.23559994041054846</v>
      </c>
      <c r="M5">
        <f>I$7*((L$1*J5)+(L$2*J4)+(L$3*J3)+(L$4*J2)+(L$5*J1)) + $I$4</f>
        <v>41867.434514038643</v>
      </c>
      <c r="N5">
        <f t="shared" si="2"/>
        <v>4.1880735137229341E-2</v>
      </c>
      <c r="O5">
        <f>I$10*((N$1*J5)+(N$2*J4)+(N$3*J3)+(N$4*J2)+(N$5*J1)) + $I$4</f>
        <v>904.41497372013191</v>
      </c>
      <c r="P5">
        <f t="shared" si="3"/>
        <v>43140.534661922356</v>
      </c>
      <c r="Q5">
        <f t="shared" si="4"/>
        <v>580.53466192235646</v>
      </c>
      <c r="R5">
        <f t="shared" si="5"/>
        <v>337020.49369330471</v>
      </c>
      <c r="S5">
        <f t="shared" si="6"/>
        <v>337020.49369330471</v>
      </c>
      <c r="T5">
        <f t="shared" si="7"/>
        <v>32985175.487398148</v>
      </c>
      <c r="U5">
        <f t="shared" si="8"/>
        <v>1.1850149559751721E-3</v>
      </c>
      <c r="V5">
        <f>I$13*((U$1*J5)+(U$2*J4)+(U$3*J3)+(U$4*J2)+(U$5*J1))+$I$4</f>
        <v>368.68517416358071</v>
      </c>
    </row>
    <row r="6" spans="1:22" ht="14.7" thickTop="1" x14ac:dyDescent="0.5">
      <c r="A6">
        <v>785.4849853515625</v>
      </c>
      <c r="B6">
        <v>15</v>
      </c>
      <c r="D6">
        <v>788.35101318359375</v>
      </c>
      <c r="E6">
        <v>41770</v>
      </c>
      <c r="F6" t="s">
        <v>28</v>
      </c>
      <c r="G6">
        <v>2</v>
      </c>
      <c r="H6" t="s">
        <v>434</v>
      </c>
      <c r="I6">
        <f>SUM(S1:S30)</f>
        <v>7405953.9376532296</v>
      </c>
      <c r="J6">
        <f>'hidden params'!J6</f>
        <v>8.0089009138998458E-3</v>
      </c>
      <c r="K6">
        <f t="shared" si="0"/>
        <v>5</v>
      </c>
      <c r="L6">
        <f t="shared" si="1"/>
        <v>0.14007875113803156</v>
      </c>
      <c r="M6">
        <f>I$7*((L$1*J6)+(L$2*J5)+(L$3*J4)+(L$4*J3)+(L$5*J2)+(L$6*J1)) + $I$4</f>
        <v>35924.214644384316</v>
      </c>
      <c r="N6">
        <f t="shared" si="2"/>
        <v>0.12161980871677962</v>
      </c>
      <c r="O6">
        <f>I$10*((N$1*J6)+(N$2*J5)+(N$3*J4)+(N$4*J3)+(N$5*J2)+(N$6*J1)) + $I$4</f>
        <v>2867.1801700455203</v>
      </c>
      <c r="P6">
        <f t="shared" si="3"/>
        <v>40713.962690425484</v>
      </c>
      <c r="Q6">
        <f t="shared" si="4"/>
        <v>-1056.0373095745163</v>
      </c>
      <c r="R6">
        <f t="shared" si="5"/>
        <v>1115214.7992133826</v>
      </c>
      <c r="S6">
        <f t="shared" si="6"/>
        <v>1115214.7992133826</v>
      </c>
      <c r="T6">
        <f t="shared" si="7"/>
        <v>28320891.012725271</v>
      </c>
      <c r="U6">
        <f t="shared" si="8"/>
        <v>5.9140415548094407E-3</v>
      </c>
      <c r="V6">
        <f>I$13*((U$1*J6)+(U$2*J5)+(U$3*J4)+(U$4*J3)+(U$5*J2)+(U$6*J1))+$I$4</f>
        <v>1922.5678759956534</v>
      </c>
    </row>
    <row r="7" spans="1:22" x14ac:dyDescent="0.5">
      <c r="A7">
        <v>785.49700927734375</v>
      </c>
      <c r="B7">
        <v>13.75</v>
      </c>
      <c r="D7">
        <v>788.85400390625</v>
      </c>
      <c r="E7">
        <v>36150</v>
      </c>
      <c r="F7" t="s">
        <v>29</v>
      </c>
      <c r="G7" s="11">
        <v>0.10000000149011612</v>
      </c>
      <c r="H7" s="21" t="s">
        <v>435</v>
      </c>
      <c r="I7" s="21">
        <v>78966.312035156487</v>
      </c>
      <c r="J7">
        <f>'hidden params'!J7</f>
        <v>1.6289556013377802E-3</v>
      </c>
      <c r="K7">
        <f t="shared" si="0"/>
        <v>6</v>
      </c>
      <c r="L7">
        <f t="shared" si="1"/>
        <v>5.5678666885969973E-2</v>
      </c>
      <c r="M7">
        <f>I$7*((L$1*J7)+(L$2*J6)+(L$3*J5)+(L$4*J4)+(L$5*J3)+(L$6*J2)+(L$7*J1)) + $I$4</f>
        <v>23419.710731518324</v>
      </c>
      <c r="N7">
        <f t="shared" si="2"/>
        <v>0.23610969385715314</v>
      </c>
      <c r="O7">
        <f>I$10*((N$1*J7)+(N$2*J6)+(N$3*J5)+(N$4*J4)+(N$5*J3)+(N$6*J2)+(N$7*J1)) + $I$4</f>
        <v>6322.1070419701828</v>
      </c>
      <c r="P7">
        <f t="shared" si="3"/>
        <v>37280.998648090514</v>
      </c>
      <c r="Q7">
        <f t="shared" si="4"/>
        <v>1130.9986480905136</v>
      </c>
      <c r="R7">
        <f t="shared" si="5"/>
        <v>1279157.9419825694</v>
      </c>
      <c r="S7">
        <f t="shared" si="6"/>
        <v>1279157.9419825694</v>
      </c>
      <c r="T7">
        <f t="shared" si="7"/>
        <v>18474732.580884401</v>
      </c>
      <c r="U7">
        <f t="shared" si="8"/>
        <v>2.1969087522206696E-2</v>
      </c>
      <c r="V7">
        <f>I$13*((U$1*J7)+(U$2*J6)+(U$3*J5)+(U$4*J4)+(U$5*J3)+(U$6*J2)+(U$7*J1))+$I$4</f>
        <v>7539.1808746020088</v>
      </c>
    </row>
    <row r="8" spans="1:22" x14ac:dyDescent="0.5">
      <c r="A8">
        <v>785.510009765625</v>
      </c>
      <c r="B8">
        <v>13.25</v>
      </c>
      <c r="D8">
        <v>789.35601806640625</v>
      </c>
      <c r="E8">
        <v>45040</v>
      </c>
      <c r="F8" t="s">
        <v>30</v>
      </c>
      <c r="G8" s="11">
        <v>1.9999999552965164E-2</v>
      </c>
      <c r="H8" s="21" t="s">
        <v>436</v>
      </c>
      <c r="I8" s="21">
        <v>0.37024634375293786</v>
      </c>
      <c r="J8">
        <f>'hidden params'!J8</f>
        <v>2.9654445356787595E-4</v>
      </c>
      <c r="K8">
        <f t="shared" si="0"/>
        <v>7</v>
      </c>
      <c r="L8">
        <f t="shared" si="1"/>
        <v>1.4293227328330242E-2</v>
      </c>
      <c r="M8">
        <f>I$7*((L$1*J8)+(L$2*J7)+(L$3*J6)+(L$4*J5)+(L$5*J4)+(L$6*J3)+(L$7*J2)+(L$8*J1)) + $I$4</f>
        <v>11978.327672127643</v>
      </c>
      <c r="N8">
        <f t="shared" si="2"/>
        <v>0.29603852082137405</v>
      </c>
      <c r="O8">
        <f>I$10*((N$1*J8)+(N$2*J7)+(N$3*J6)+(N$4*J5)+(N$5*J4)+(N$6*J3)+(N$7*J2)+(N$8*J1)) + $I$4</f>
        <v>9674.5573755800197</v>
      </c>
      <c r="P8">
        <f t="shared" si="3"/>
        <v>44282.190271499217</v>
      </c>
      <c r="Q8">
        <f t="shared" si="4"/>
        <v>-757.80972850078251</v>
      </c>
      <c r="R8">
        <f t="shared" si="5"/>
        <v>574275.58461042971</v>
      </c>
      <c r="S8">
        <f t="shared" si="6"/>
        <v>574275.58461042971</v>
      </c>
      <c r="T8">
        <f t="shared" si="7"/>
        <v>9455165.0343653224</v>
      </c>
      <c r="U8">
        <f t="shared" si="8"/>
        <v>6.1586738830652701E-2</v>
      </c>
      <c r="V8">
        <f>I$13*((U$1*J8)+(U$2*J7)+(U$3*J6)+(U$4*J5)+(U$5*J4)+(U$6*J3)+(U$7*J2)+(U$8*J1))+$I$4</f>
        <v>22629.305223791551</v>
      </c>
    </row>
    <row r="9" spans="1:22" x14ac:dyDescent="0.5">
      <c r="A9">
        <v>785.52197265625</v>
      </c>
      <c r="B9">
        <v>19.25</v>
      </c>
      <c r="D9">
        <v>789.87200927734375</v>
      </c>
      <c r="E9">
        <v>67250</v>
      </c>
      <c r="F9" t="s">
        <v>31</v>
      </c>
      <c r="G9">
        <v>6</v>
      </c>
      <c r="H9" t="s">
        <v>442</v>
      </c>
      <c r="I9">
        <f>I3*I8</f>
        <v>3.3531230660904709</v>
      </c>
      <c r="J9">
        <f>'hidden params'!J9</f>
        <v>4.9062092495307995E-5</v>
      </c>
      <c r="K9">
        <f t="shared" si="0"/>
        <v>8</v>
      </c>
      <c r="L9">
        <f t="shared" si="1"/>
        <v>2.1601391322495071E-3</v>
      </c>
      <c r="M9">
        <f>I$7*((L$1*J9)+(L$2*J8)+(L$3*J7)+(L$4*J6)+(L$5*J5)+(L$6*J4)+(L$7*J3)+(L$8*J2)+(L$9*J1)) + $I$4</f>
        <v>4945.2849211231087</v>
      </c>
      <c r="N9">
        <f t="shared" si="2"/>
        <v>0.21852070039505975</v>
      </c>
      <c r="O9">
        <f>I$10*((N$1*J9)+(N$2*J8)+(N$3*J7)+(N$4*J6)+(N$5*J5)+(N$6*J4)+(N$7*J3)+(N$8*J2)+(N$9*J1)) + $I$4</f>
        <v>10115.961802609838</v>
      </c>
      <c r="P9">
        <f t="shared" si="3"/>
        <v>67477.603150781608</v>
      </c>
      <c r="Q9">
        <f t="shared" si="4"/>
        <v>227.60315078160784</v>
      </c>
      <c r="R9">
        <f t="shared" si="5"/>
        <v>51803.194245715313</v>
      </c>
      <c r="S9">
        <f t="shared" si="6"/>
        <v>51803.194245715313</v>
      </c>
      <c r="T9">
        <f t="shared" si="7"/>
        <v>3906142.1370964604</v>
      </c>
      <c r="U9">
        <f t="shared" si="8"/>
        <v>0.13055085218594129</v>
      </c>
      <c r="V9">
        <f>I$13*((U$1*J9)+(U$2*J8)+(U$3*J7)+(U$4*J6)+(U$5*J5)+(U$6*J4)+(U$7*J3)+(U$8*J2)+(U$9*J1))+$I$4</f>
        <v>52416.35642704866</v>
      </c>
    </row>
    <row r="10" spans="1:22" x14ac:dyDescent="0.5">
      <c r="A10">
        <v>785.53399658203125</v>
      </c>
      <c r="B10">
        <v>32.75</v>
      </c>
      <c r="D10">
        <v>790.375</v>
      </c>
      <c r="E10">
        <v>102400</v>
      </c>
      <c r="F10" s="2" t="s">
        <v>22</v>
      </c>
      <c r="G10">
        <v>786.56329345703125</v>
      </c>
      <c r="H10" s="22" t="s">
        <v>450</v>
      </c>
      <c r="I10" s="22">
        <v>18028.270289258529</v>
      </c>
      <c r="J10">
        <f>'hidden params'!J10</f>
        <v>7.4618768218493286E-6</v>
      </c>
      <c r="K10">
        <f t="shared" si="0"/>
        <v>9</v>
      </c>
      <c r="L10">
        <f t="shared" si="1"/>
        <v>1.4907829720832967E-4</v>
      </c>
      <c r="M10">
        <f>I$7*((L1*J$10)+(L2*J$9)+(L3*J$8)+(L4*J$7)+(L5*J$6)+(L6*J$5)+(L7*J$4)+(L8*J$3)+(L9*J$2)+(L10*J$1)) + $I$4</f>
        <v>1693.1306099313124</v>
      </c>
      <c r="N10">
        <f t="shared" si="2"/>
        <v>7.3657710864797679E-2</v>
      </c>
      <c r="O10">
        <f>I$10*((N1*J$10)+(N2*J$9)+(N3*J$8)+(N4*J$7)+(N5*J$6)+(N6*J$5)+(N7*J$4)+(N8*J$3)+(N9*J$2)+(N10*J$1)) + $I$4</f>
        <v>7098.544722549128</v>
      </c>
      <c r="P10">
        <f t="shared" si="3"/>
        <v>102568.50680615102</v>
      </c>
      <c r="Q10">
        <f t="shared" si="4"/>
        <v>168.50680615102465</v>
      </c>
      <c r="R10">
        <f t="shared" si="5"/>
        <v>28394.543719218997</v>
      </c>
      <c r="S10">
        <f t="shared" si="6"/>
        <v>28394.543719218997</v>
      </c>
      <c r="T10">
        <f t="shared" si="7"/>
        <v>1338208.105824461</v>
      </c>
      <c r="U10">
        <f t="shared" si="8"/>
        <v>0.20733303361813107</v>
      </c>
      <c r="V10">
        <f>I$13*((U1*J$10)+(U2*J$9)+(U3*J$8)+(U4*J$7)+(U5*J$6)+(U6*J$5)+(U7*J$4)+(U8*J$3)+(U9*J$2)+(U10*J$1)) + $I$4</f>
        <v>93776.83147367058</v>
      </c>
    </row>
    <row r="11" spans="1:22" x14ac:dyDescent="0.5">
      <c r="A11">
        <v>785.5460205078125</v>
      </c>
      <c r="B11">
        <v>38.25</v>
      </c>
      <c r="D11">
        <v>790.86602783203125</v>
      </c>
      <c r="E11">
        <v>133100</v>
      </c>
      <c r="F11" s="2" t="s">
        <v>32</v>
      </c>
      <c r="G11">
        <v>793.2662353515625</v>
      </c>
      <c r="H11" s="22" t="s">
        <v>451</v>
      </c>
      <c r="I11" s="22">
        <v>0.74170403317864875</v>
      </c>
      <c r="J11">
        <f>'hidden params'!J11</f>
        <v>1.052564504578221E-6</v>
      </c>
      <c r="K11">
        <f t="shared" si="0"/>
        <v>10</v>
      </c>
      <c r="L11">
        <f t="shared" si="1"/>
        <v>4.9489617458249811E-7</v>
      </c>
      <c r="M11">
        <f>I$7*((L1*J$11)+(L2*J$10)+(L3*J$9)+(L4*J$8)+(L5*J$7)+(L6*J$6)+(L7*J$5)+(L8*J$4)+(L9*J$3)+(L10*J$2)+(L11*J$1)) + $I$4</f>
        <v>492.96976084998641</v>
      </c>
      <c r="N11">
        <f t="shared" si="2"/>
        <v>1.1942928333213069E-3</v>
      </c>
      <c r="O11">
        <f>I$10*((N1*J$11)+(N2*J$10)+(N3*J$9)+(N4*J$8)+(N5*J$10)+(N6*J$6)+(N7*J$5)+(N8*J$4)+(N9*J$3)+(N10*J$2)+(N11*J$1)) + $I$4</f>
        <v>3392.537531375709</v>
      </c>
      <c r="P11">
        <f t="shared" si="3"/>
        <v>132802.82951630707</v>
      </c>
      <c r="Q11">
        <f t="shared" si="4"/>
        <v>-297.17048369292752</v>
      </c>
      <c r="R11">
        <f t="shared" si="5"/>
        <v>88310.296378288505</v>
      </c>
      <c r="S11">
        <f t="shared" si="6"/>
        <v>88310.296378288505</v>
      </c>
      <c r="T11">
        <f t="shared" si="7"/>
        <v>389873.03660473513</v>
      </c>
      <c r="U11">
        <f t="shared" si="8"/>
        <v>0.2410912791773934</v>
      </c>
      <c r="V11">
        <f>I$13*((U1*J$11)+(U2*J$10)+(U3*J$9)+(U4*J$8)+(U5*J$10)+(U6*J$6)+(U7*J$5)+(U8*J$4)+(U9*J$3)+(U10*J$2)+(U11*J$1)) + $I$4</f>
        <v>128917.32222408136</v>
      </c>
    </row>
    <row r="12" spans="1:22" x14ac:dyDescent="0.5">
      <c r="A12">
        <v>785.55902099609375</v>
      </c>
      <c r="B12">
        <v>19.5</v>
      </c>
      <c r="D12">
        <v>791.3690185546875</v>
      </c>
      <c r="E12">
        <v>136000</v>
      </c>
      <c r="F12" t="s">
        <v>33</v>
      </c>
      <c r="G12" t="s">
        <v>34</v>
      </c>
      <c r="H12" t="s">
        <v>455</v>
      </c>
      <c r="I12">
        <f>I11*I22</f>
        <v>6.7172166419457913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124.76991116219581</v>
      </c>
      <c r="N12">
        <f t="shared" si="2"/>
        <v>0</v>
      </c>
      <c r="O12">
        <f>I$10*((N1*J$12)+(N2*J$11)+(N3*J$10)+(N4*J$9)+(N5*J$8)+(N6*J$10)+(N7*J$6)+(N8*J$5)+(N9*J$4)+(N10*J$3)+(N11*J$2)+(N12*J$1)) + $I$4</f>
        <v>1227.0648687744035</v>
      </c>
      <c r="P12">
        <f t="shared" si="3"/>
        <v>136163.95771734579</v>
      </c>
      <c r="Q12">
        <f t="shared" si="4"/>
        <v>163.95771734579466</v>
      </c>
      <c r="R12">
        <f t="shared" si="5"/>
        <v>26882.133077243496</v>
      </c>
      <c r="S12">
        <f t="shared" si="6"/>
        <v>26882.133077243496</v>
      </c>
      <c r="T12">
        <f t="shared" si="7"/>
        <v>98739.042141582453</v>
      </c>
      <c r="U12">
        <f t="shared" si="8"/>
        <v>0.19644921545935887</v>
      </c>
      <c r="V12">
        <f>I$13*((U1*J$12)+(U2*J$11)+(U3*J$10)+(U4*J$9)+(U5*J$8)+(U6*J$10)+(U7*J$6)+(U8*J$5)+(U9*J$4)+(U10*J$3)+(U11*J$2)+(U12*J$1)) + $I$4</f>
        <v>134812.12293740921</v>
      </c>
    </row>
    <row r="13" spans="1:22" x14ac:dyDescent="0.5">
      <c r="A13">
        <v>785.57098388671875</v>
      </c>
      <c r="B13">
        <v>9.5</v>
      </c>
      <c r="D13">
        <v>791.87298583984375</v>
      </c>
      <c r="E13">
        <v>106200</v>
      </c>
      <c r="F13">
        <v>13600</v>
      </c>
      <c r="H13" s="23" t="s">
        <v>511</v>
      </c>
      <c r="I13" s="23">
        <v>277339.0103049883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27.952401296755411</v>
      </c>
      <c r="N13">
        <f t="shared" si="2"/>
        <v>0</v>
      </c>
      <c r="O13">
        <f>I$10*((N1*J$13)+(N2*J$12)+(N3*J$11)+(N4*J$10)+(N5*J$9)+(N6*J$8)+(N7*J$10)+(N8*J$6)+(N9*J$5)+(N10*J$4)+(N11*J$3)+(N12*J$2)+(N13*J$1)) + $I$4</f>
        <v>354.94485810795601</v>
      </c>
      <c r="P13">
        <f t="shared" si="3"/>
        <v>106279.25279715049</v>
      </c>
      <c r="Q13">
        <f t="shared" si="4"/>
        <v>79.252797150489641</v>
      </c>
      <c r="R13">
        <f t="shared" si="5"/>
        <v>6281.0058561766591</v>
      </c>
      <c r="S13">
        <f t="shared" si="6"/>
        <v>6281.0058561766591</v>
      </c>
      <c r="T13">
        <f t="shared" si="7"/>
        <v>22134.751476255227</v>
      </c>
      <c r="U13">
        <f t="shared" si="8"/>
        <v>0.10310506463984469</v>
      </c>
      <c r="V13">
        <f>I$13*((U1*J$13)+(U2*J$12)+(U3*J$11)+(U4*J$10)+(U5*J$9)+(U6*J$8)+(U7*J$10)+(U8*J$6)+(U9*J$5)+(U10*J$4)+(U11*J$3)+(U12*J$2)+(U13*J$1)) + $I$4</f>
        <v>105896.35553774578</v>
      </c>
    </row>
    <row r="14" spans="1:22" x14ac:dyDescent="0.5">
      <c r="A14">
        <v>785.5830078125</v>
      </c>
      <c r="B14">
        <v>21.75</v>
      </c>
      <c r="D14">
        <v>792.37701416015625</v>
      </c>
      <c r="E14">
        <v>62430</v>
      </c>
      <c r="F14">
        <v>13600</v>
      </c>
      <c r="H14" s="23" t="s">
        <v>512</v>
      </c>
      <c r="I14" s="23">
        <v>0.72715217825801348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5.625362904029739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81.498505559702494</v>
      </c>
      <c r="P14">
        <f t="shared" si="3"/>
        <v>62042.889511967282</v>
      </c>
      <c r="Q14">
        <f t="shared" si="4"/>
        <v>-387.11048803271842</v>
      </c>
      <c r="R14">
        <f t="shared" si="5"/>
        <v>149854.52994492944</v>
      </c>
      <c r="S14">
        <f t="shared" si="6"/>
        <v>149854.52994492944</v>
      </c>
      <c r="T14">
        <f t="shared" si="7"/>
        <v>4457.4082614623903</v>
      </c>
      <c r="U14">
        <f t="shared" si="8"/>
        <v>2.8814483321929971E-2</v>
      </c>
      <c r="V14">
        <f>I$13*((U1*J$14)+(U2*J$13)+(U3*J$12)+(U4*J$11)+(U5*J$10)+(U6*J$9)+(U7*J$8)+(U8*J$10)+(U9*J$6)+(U10*J$5)+(U11*J$4)+(U12*J$3)+(U13*J$2)+(U14*J$1)) + $I$4</f>
        <v>61955.765643503546</v>
      </c>
    </row>
    <row r="15" spans="1:22" x14ac:dyDescent="0.5">
      <c r="A15">
        <v>785.594970703125</v>
      </c>
      <c r="B15">
        <v>31.75</v>
      </c>
      <c r="D15">
        <v>792.8809814453125</v>
      </c>
      <c r="E15">
        <v>26960</v>
      </c>
      <c r="H15" t="s">
        <v>510</v>
      </c>
      <c r="I15">
        <f>I14*I23</f>
        <v>9.717102343365422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1.029204315446778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13.216128574796775</v>
      </c>
      <c r="P15">
        <f t="shared" si="3"/>
        <v>27277.30896396251</v>
      </c>
      <c r="Q15">
        <f t="shared" si="4"/>
        <v>317.30896396251046</v>
      </c>
      <c r="R15">
        <f t="shared" si="5"/>
        <v>100684.97861096176</v>
      </c>
      <c r="S15">
        <f t="shared" si="6"/>
        <v>100684.97861096176</v>
      </c>
      <c r="T15">
        <f t="shared" si="7"/>
        <v>816.03652773919237</v>
      </c>
      <c r="U15">
        <f t="shared" si="8"/>
        <v>1.9923710309160858E-3</v>
      </c>
      <c r="V15">
        <f>I$13*((U1*J$15)+(U2*J$14)+(U3*J$13)+(U4*J$12)+(U5*J$11)+(U6*J$10)+(U7*J$9)+(U8*J$8)+(U9*J$10)+(U10*J$6)+(U11*J$5)+(U12*J$4)+(U13*J$3)+(U14*J$2)+(U15*J$1)) + $I$4</f>
        <v>27263.063631072266</v>
      </c>
    </row>
    <row r="16" spans="1:22" x14ac:dyDescent="0.5">
      <c r="A16">
        <v>785.60699462890625</v>
      </c>
      <c r="B16">
        <v>33.5</v>
      </c>
      <c r="D16">
        <v>793.385009765625</v>
      </c>
      <c r="E16">
        <v>9482</v>
      </c>
      <c r="F16">
        <v>27092449.908336096</v>
      </c>
      <c r="H16" t="s">
        <v>452</v>
      </c>
      <c r="I16">
        <f>I7/(I7+I10+I13)</f>
        <v>0.21095171149476422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0.1728675035592348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1.6466261012165815</v>
      </c>
      <c r="P16">
        <f t="shared" si="3"/>
        <v>9455.2194761467308</v>
      </c>
      <c r="Q16">
        <f t="shared" si="4"/>
        <v>-26.780523853269187</v>
      </c>
      <c r="R16">
        <f t="shared" si="5"/>
        <v>717.19645785551995</v>
      </c>
      <c r="S16">
        <f t="shared" si="6"/>
        <v>717.19645785551995</v>
      </c>
      <c r="T16">
        <f t="shared" si="7"/>
        <v>137.15048599950271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9453.3999825419542</v>
      </c>
    </row>
    <row r="17" spans="1:22" x14ac:dyDescent="0.5">
      <c r="A17">
        <v>785.6199951171875</v>
      </c>
      <c r="B17">
        <v>38.25</v>
      </c>
      <c r="D17">
        <v>793.88897705078125</v>
      </c>
      <c r="E17">
        <v>3550</v>
      </c>
      <c r="F17">
        <v>8769011.8125167601</v>
      </c>
      <c r="H17" t="s">
        <v>453</v>
      </c>
      <c r="I17">
        <f>I10/(I10+I7+I13)</f>
        <v>4.8160973645522714E-2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2.6867496790649873E-2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0.63185311311666414</v>
      </c>
      <c r="P17">
        <f t="shared" si="3"/>
        <v>2656.9825811670516</v>
      </c>
      <c r="Q17">
        <f t="shared" si="4"/>
        <v>-893.01741883294835</v>
      </c>
      <c r="R17">
        <f t="shared" si="5"/>
        <v>797480.11033906147</v>
      </c>
      <c r="S17">
        <f t="shared" si="6"/>
        <v>797480.11033906147</v>
      </c>
      <c r="T17">
        <f t="shared" si="7"/>
        <v>21.329809543044178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2656.3238605571441</v>
      </c>
    </row>
    <row r="18" spans="1:22" x14ac:dyDescent="0.5">
      <c r="A18">
        <v>785.63201904296875</v>
      </c>
      <c r="B18">
        <v>52.5</v>
      </c>
      <c r="D18">
        <f>D17 + (1/$G$6)</f>
        <v>794.38897705078125</v>
      </c>
      <c r="E18">
        <v>0</v>
      </c>
      <c r="F18">
        <v>12979528.682049828</v>
      </c>
      <c r="H18" t="s">
        <v>508</v>
      </c>
      <c r="I18">
        <f>I13/(I13+I10+I7)</f>
        <v>0.74088731485971315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3.8861432359815111E-3</v>
      </c>
      <c r="N18">
        <f t="shared" si="2"/>
        <v>0</v>
      </c>
      <c r="O18">
        <f t="shared" si="10"/>
        <v>0.10717885760278559</v>
      </c>
      <c r="P18">
        <f t="shared" si="3"/>
        <v>597.90171626377628</v>
      </c>
      <c r="Q18">
        <f t="shared" si="4"/>
        <v>597.90171626377628</v>
      </c>
      <c r="R18">
        <f t="shared" si="5"/>
        <v>357486.46231116925</v>
      </c>
      <c r="S18">
        <f t="shared" si="6"/>
        <v>357486.46231116925</v>
      </c>
      <c r="T18">
        <f t="shared" si="7"/>
        <v>3.0871093499041655</v>
      </c>
      <c r="U18">
        <f t="shared" si="8"/>
        <v>0</v>
      </c>
      <c r="V18">
        <f t="shared" si="11"/>
        <v>597.79065126293756</v>
      </c>
    </row>
    <row r="19" spans="1:22" x14ac:dyDescent="0.5">
      <c r="A19">
        <v>785.64398193359375</v>
      </c>
      <c r="B19">
        <v>82.25</v>
      </c>
      <c r="D19">
        <f>D18 + (1/$G$6)</f>
        <v>794.88897705078125</v>
      </c>
      <c r="E19">
        <v>0</v>
      </c>
      <c r="H19" t="s">
        <v>441</v>
      </c>
      <c r="I19">
        <v>75.297889973694112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5.2316066144181587E-4</v>
      </c>
      <c r="N19">
        <f t="shared" si="2"/>
        <v>0</v>
      </c>
      <c r="O19">
        <f t="shared" si="10"/>
        <v>1.5929096968195566E-2</v>
      </c>
      <c r="P19">
        <f t="shared" si="3"/>
        <v>103.20285306820814</v>
      </c>
      <c r="Q19">
        <f t="shared" si="4"/>
        <v>103.20285306820814</v>
      </c>
      <c r="R19">
        <f t="shared" si="5"/>
        <v>10650.82888141816</v>
      </c>
      <c r="S19">
        <f t="shared" si="6"/>
        <v>10650.82888141816</v>
      </c>
      <c r="T19">
        <f t="shared" si="7"/>
        <v>0.41585464300669511</v>
      </c>
      <c r="U19">
        <f t="shared" si="8"/>
        <v>0</v>
      </c>
      <c r="V19">
        <f t="shared" si="11"/>
        <v>103.1864008105785</v>
      </c>
    </row>
    <row r="20" spans="1:22" x14ac:dyDescent="0.5">
      <c r="A20">
        <v>785.656005859375</v>
      </c>
      <c r="B20">
        <v>90.25</v>
      </c>
      <c r="D20">
        <f>D19 + (1/$G$6)</f>
        <v>795.38897705078125</v>
      </c>
      <c r="E20">
        <v>0</v>
      </c>
      <c r="F20">
        <v>0.26091744011214762</v>
      </c>
      <c r="H20" t="s">
        <v>447</v>
      </c>
      <c r="I20">
        <f>'hidden params'!I20</f>
        <v>0.86622543507064709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6.4441249816885577E-5</v>
      </c>
      <c r="N20">
        <f t="shared" si="2"/>
        <v>0</v>
      </c>
      <c r="O20">
        <f t="shared" si="10"/>
        <v>2.2045096280422266E-3</v>
      </c>
      <c r="P20">
        <f t="shared" si="3"/>
        <v>16.20485315678653</v>
      </c>
      <c r="Q20">
        <f t="shared" si="4"/>
        <v>16.20485315678653</v>
      </c>
      <c r="R20">
        <f t="shared" si="5"/>
        <v>262.59726583301438</v>
      </c>
      <c r="S20">
        <f t="shared" si="6"/>
        <v>262.59726583301438</v>
      </c>
      <c r="T20">
        <f t="shared" si="7"/>
        <v>5.1255859771726461E-2</v>
      </c>
      <c r="U20">
        <f t="shared" si="8"/>
        <v>0</v>
      </c>
      <c r="V20">
        <f t="shared" si="11"/>
        <v>16.202584205908671</v>
      </c>
    </row>
    <row r="21" spans="1:22" x14ac:dyDescent="0.5">
      <c r="A21">
        <v>785.66900634765625</v>
      </c>
      <c r="B21">
        <v>46</v>
      </c>
      <c r="E21">
        <v>0</v>
      </c>
      <c r="F21">
        <v>0.70658884344339068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6.85018852801443E-6</v>
      </c>
      <c r="N21">
        <f t="shared" si="2"/>
        <v>0</v>
      </c>
      <c r="O21">
        <f t="shared" si="10"/>
        <v>2.84871450603149E-4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4.2624079905144061</v>
      </c>
    </row>
    <row r="22" spans="1:22" x14ac:dyDescent="0.5">
      <c r="A22">
        <v>785.6810302734375</v>
      </c>
      <c r="B22">
        <v>33.25</v>
      </c>
      <c r="E22">
        <v>0</v>
      </c>
      <c r="F22">
        <v>87154.15340884382</v>
      </c>
      <c r="H22" s="22" t="s">
        <v>454</v>
      </c>
      <c r="I22" s="22">
        <v>9.0564650338470862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5.4821198189079072E-7</v>
      </c>
      <c r="N22">
        <f t="shared" si="2"/>
        <v>0</v>
      </c>
      <c r="O22">
        <f t="shared" si="10"/>
        <v>3.358057134839166E-5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0.83698129087110595</v>
      </c>
    </row>
    <row r="23" spans="1:22" x14ac:dyDescent="0.5">
      <c r="A23">
        <v>785.6929931640625</v>
      </c>
      <c r="B23">
        <v>67.5</v>
      </c>
      <c r="E23">
        <v>0</v>
      </c>
      <c r="F23">
        <v>13.753941147222903</v>
      </c>
      <c r="H23" s="23" t="s">
        <v>509</v>
      </c>
      <c r="I23" s="23">
        <v>13.363230743039223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2.4235191045783421E-8</v>
      </c>
      <c r="N23">
        <f t="shared" si="2"/>
        <v>0</v>
      </c>
      <c r="O23">
        <f t="shared" si="10"/>
        <v>3.0265784940897729E-6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0.12565292874850459</v>
      </c>
    </row>
    <row r="24" spans="1:22" x14ac:dyDescent="0.5">
      <c r="A24">
        <v>785.70501708984375</v>
      </c>
      <c r="B24">
        <v>69.75</v>
      </c>
      <c r="E24">
        <v>0</v>
      </c>
      <c r="F24">
        <v>13.650445840005233</v>
      </c>
      <c r="H24" t="s">
        <v>443</v>
      </c>
      <c r="I24">
        <v>5793895917.9300032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7.823520538795334E-11</v>
      </c>
      <c r="N24">
        <f t="shared" si="2"/>
        <v>0</v>
      </c>
      <c r="O24">
        <f t="shared" si="10"/>
        <v>4.3103363545738377E-8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1.75657011160326E-2</v>
      </c>
    </row>
    <row r="25" spans="1:22" x14ac:dyDescent="0.5">
      <c r="A25">
        <v>785.718017578125</v>
      </c>
      <c r="B25">
        <v>84</v>
      </c>
      <c r="E25">
        <v>0</v>
      </c>
      <c r="H25" t="s">
        <v>449</v>
      </c>
      <c r="I25">
        <v>5285861474.0520029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2.287911278428837E-3</v>
      </c>
    </row>
    <row r="26" spans="1:22" x14ac:dyDescent="0.5">
      <c r="A26">
        <v>785.72998046875</v>
      </c>
      <c r="B26">
        <v>115.30000305175781</v>
      </c>
      <c r="E26">
        <v>0</v>
      </c>
      <c r="H26" t="s">
        <v>507</v>
      </c>
      <c r="I26">
        <v>13156979.328330224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2.7053022916095567E-4</v>
      </c>
    </row>
    <row r="27" spans="1:22" x14ac:dyDescent="0.5">
      <c r="A27">
        <v>785.74200439453125</v>
      </c>
      <c r="B27">
        <v>106.69999694824219</v>
      </c>
      <c r="E27">
        <v>0</v>
      </c>
      <c r="H27" t="s">
        <v>470</v>
      </c>
      <c r="I27">
        <f xml:space="preserve"> 1 + 1.5*EXP(-(I22 * 0.000239 * I19))</f>
        <v>2.2744098273970095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2.5447124222409007E-5</v>
      </c>
    </row>
    <row r="28" spans="1:22" x14ac:dyDescent="0.5">
      <c r="A28">
        <v>785.7540283203125</v>
      </c>
      <c r="B28">
        <v>108.30000305175781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1.3678370852079689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1.106184208795258E-6</v>
      </c>
    </row>
    <row r="29" spans="1:22" x14ac:dyDescent="0.5">
      <c r="A29">
        <v>785.76702880859375</v>
      </c>
      <c r="B29">
        <v>137</v>
      </c>
      <c r="H29" t="s">
        <v>471</v>
      </c>
      <c r="I29">
        <f>(I25-I26)/I26</f>
        <v>400.75342243414781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182</v>
      </c>
      <c r="H30" t="s">
        <v>513</v>
      </c>
      <c r="I30">
        <f>(I26-I6)/I6</f>
        <v>0.77654079934763376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265.20001220703125</v>
      </c>
      <c r="H31" t="s">
        <v>472</v>
      </c>
      <c r="I31">
        <f>(0.25* 0.0058*I22*I19)*EXP(-((I17-0.5)^2)/(2*((0.174318)^2)))</f>
        <v>3.4369236229215019E-2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453.70001220703125</v>
      </c>
      <c r="H32" t="s">
        <v>495</v>
      </c>
      <c r="I32">
        <f xml:space="preserve"> 1/ (0.01 * $R$69)</f>
        <v>6.0179111399752028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923.79998779296875</v>
      </c>
      <c r="F33">
        <v>3550</v>
      </c>
      <c r="H33" t="s">
        <v>496</v>
      </c>
      <c r="I33">
        <f xml:space="preserve"> 1/ (0.01 * $R$72)</f>
        <v>0.64132303330076823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1674</v>
      </c>
      <c r="H34" t="s">
        <v>517</v>
      </c>
      <c r="I34">
        <f xml:space="preserve"> 1/ (0.01 * $R$75)</f>
        <v>14.908246830181318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2136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1826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1094</v>
      </c>
      <c r="G37" s="13" t="s">
        <v>458</v>
      </c>
      <c r="H37">
        <f>AVERAGE(K101:K110)</f>
        <v>3.3884367827560302</v>
      </c>
      <c r="I37" s="19">
        <f>STDEV(K101:K110)</f>
        <v>0.54335506055760019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591.79998779296875</v>
      </c>
      <c r="G38" s="13" t="s">
        <v>460</v>
      </c>
      <c r="H38">
        <f>AVERAGE(M101:M110)</f>
        <v>7.6001803016335456</v>
      </c>
      <c r="I38" s="19">
        <f>STDEV(M101:M110)</f>
        <v>2.1470645365034868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427.70001220703125</v>
      </c>
      <c r="G39" s="13" t="s">
        <v>462</v>
      </c>
      <c r="H39">
        <f>AVERAGE(O101:O110)</f>
        <v>10.076507002965275</v>
      </c>
      <c r="I39" s="19">
        <f>STDEV(O101:O110)</f>
        <v>0.57321394593475639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306.29998779296875</v>
      </c>
      <c r="G40" s="13" t="s">
        <v>504</v>
      </c>
      <c r="H40">
        <f>AVERAGE(Q101:Q110)</f>
        <v>0.21082082508975356</v>
      </c>
      <c r="I40" s="19">
        <f>STDEV(Q101:Q110)</f>
        <v>6.492402927719633E-2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176.30000305175781</v>
      </c>
      <c r="G41" s="13" t="s">
        <v>505</v>
      </c>
      <c r="H41">
        <f>AVERAGE(R101:R110)</f>
        <v>0.25298665959911809</v>
      </c>
      <c r="I41" s="19">
        <f>STDEV(R101:R110)</f>
        <v>0.22638067623311936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107</v>
      </c>
      <c r="G42" s="16" t="s">
        <v>506</v>
      </c>
      <c r="H42" s="17">
        <f>AVERAGE(S101:S110)</f>
        <v>0.53619251531112833</v>
      </c>
      <c r="I42" s="20">
        <f>STDEV(S101:S110)</f>
        <v>0.25611731675934474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90.5</v>
      </c>
      <c r="F43">
        <v>75.297889973694112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85</v>
      </c>
      <c r="F44">
        <f xml:space="preserve"> $F$51 / 2</f>
        <v>75.297889973694112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42.5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9.5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17.75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29.5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31.75</v>
      </c>
    </row>
    <row r="50" spans="1:16" x14ac:dyDescent="0.5">
      <c r="A50">
        <v>786.02398681640625</v>
      </c>
      <c r="B50">
        <v>42.5</v>
      </c>
      <c r="E50" t="s">
        <v>437</v>
      </c>
      <c r="F50">
        <f>MEDIAN(F54:F75)</f>
        <v>102.30000305175781</v>
      </c>
    </row>
    <row r="51" spans="1:16" x14ac:dyDescent="0.5">
      <c r="A51">
        <v>786.0360107421875</v>
      </c>
      <c r="B51">
        <v>45.75</v>
      </c>
      <c r="E51" t="s">
        <v>438</v>
      </c>
      <c r="F51">
        <f>AVERAGE(F54:F75)</f>
        <v>150.59577994738822</v>
      </c>
    </row>
    <row r="52" spans="1:16" x14ac:dyDescent="0.5">
      <c r="A52">
        <v>786.0479736328125</v>
      </c>
      <c r="B52">
        <v>41.5</v>
      </c>
      <c r="E52" t="s">
        <v>439</v>
      </c>
      <c r="F52">
        <f>SUM(E$1:E$19)</f>
        <v>877540</v>
      </c>
    </row>
    <row r="53" spans="1:16" x14ac:dyDescent="0.5">
      <c r="A53">
        <v>786.05999755859375</v>
      </c>
      <c r="B53">
        <v>43</v>
      </c>
      <c r="E53" t="s">
        <v>440</v>
      </c>
      <c r="F53">
        <f>ABS(F52/F50)</f>
        <v>8578.1033609159931</v>
      </c>
    </row>
    <row r="54" spans="1:16" x14ac:dyDescent="0.5">
      <c r="A54">
        <v>786.072998046875</v>
      </c>
      <c r="B54">
        <v>46</v>
      </c>
      <c r="F54">
        <f>AVERAGE(B1:B10)</f>
        <v>28.375</v>
      </c>
    </row>
    <row r="55" spans="1:16" x14ac:dyDescent="0.5">
      <c r="A55">
        <v>786.08502197265625</v>
      </c>
      <c r="B55">
        <v>47.25</v>
      </c>
      <c r="F55">
        <v>47.25</v>
      </c>
    </row>
    <row r="56" spans="1:16" x14ac:dyDescent="0.5">
      <c r="A56">
        <v>786.09698486328125</v>
      </c>
      <c r="B56">
        <v>29.5</v>
      </c>
      <c r="F56">
        <v>67.75</v>
      </c>
    </row>
    <row r="57" spans="1:16" x14ac:dyDescent="0.5">
      <c r="A57">
        <v>786.1090087890625</v>
      </c>
      <c r="B57">
        <v>15.25</v>
      </c>
      <c r="F57">
        <v>69.25</v>
      </c>
    </row>
    <row r="58" spans="1:16" x14ac:dyDescent="0.5">
      <c r="A58">
        <v>786.12200927734375</v>
      </c>
      <c r="B58">
        <v>30.5</v>
      </c>
      <c r="F58">
        <v>147</v>
      </c>
    </row>
    <row r="59" spans="1:16" x14ac:dyDescent="0.5">
      <c r="A59">
        <v>786.13397216796875</v>
      </c>
      <c r="B59">
        <v>53.5</v>
      </c>
      <c r="F59">
        <v>105.5</v>
      </c>
    </row>
    <row r="60" spans="1:16" x14ac:dyDescent="0.5">
      <c r="A60">
        <v>786.14599609375</v>
      </c>
      <c r="B60">
        <v>70.25</v>
      </c>
      <c r="F60">
        <v>67.75</v>
      </c>
    </row>
    <row r="61" spans="1:16" x14ac:dyDescent="0.5">
      <c r="A61">
        <v>786.15802001953125</v>
      </c>
      <c r="B61">
        <v>81.25</v>
      </c>
      <c r="F61">
        <v>140.5</v>
      </c>
      <c r="I61" s="22"/>
    </row>
    <row r="62" spans="1:16" x14ac:dyDescent="0.5">
      <c r="A62">
        <v>786.1710205078125</v>
      </c>
      <c r="B62">
        <v>71.75</v>
      </c>
      <c r="F62">
        <v>200.69999694824219</v>
      </c>
      <c r="I62" s="22"/>
    </row>
    <row r="63" spans="1:16" x14ac:dyDescent="0.5">
      <c r="A63">
        <v>786.1829833984375</v>
      </c>
      <c r="B63">
        <v>62.25</v>
      </c>
      <c r="F63">
        <v>178.80000305175781</v>
      </c>
      <c r="I63" s="22"/>
    </row>
    <row r="64" spans="1:16" x14ac:dyDescent="0.5">
      <c r="A64">
        <v>786.19500732421875</v>
      </c>
      <c r="B64">
        <v>76</v>
      </c>
      <c r="F64">
        <v>420.70001220703125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86.25</v>
      </c>
      <c r="F65">
        <v>463.29998779296875</v>
      </c>
      <c r="I65" t="s">
        <v>488</v>
      </c>
      <c r="L65">
        <v>0.99990136087933335</v>
      </c>
      <c r="M65">
        <v>0.99965739917803997</v>
      </c>
      <c r="N65">
        <v>0.9999716030134741</v>
      </c>
      <c r="O65">
        <v>0.99980273148834287</v>
      </c>
      <c r="P65">
        <v>0.99965926347986478</v>
      </c>
    </row>
    <row r="66" spans="1:20" x14ac:dyDescent="0.5">
      <c r="A66">
        <v>786.218994140625</v>
      </c>
      <c r="B66">
        <v>100.80000305175781</v>
      </c>
      <c r="F66">
        <v>389.5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120.19999694824219</v>
      </c>
      <c r="F67">
        <v>267.20001220703125</v>
      </c>
      <c r="I67" t="s">
        <v>473</v>
      </c>
      <c r="J67">
        <v>9.0564650337991743</v>
      </c>
      <c r="K67">
        <v>3.9273450077437317</v>
      </c>
      <c r="L67">
        <v>2.3060018959225927</v>
      </c>
      <c r="M67">
        <v>2.2009851600916384</v>
      </c>
      <c r="N67">
        <v>0.41243695319524021</v>
      </c>
      <c r="O67">
        <v>17.700493114403109</v>
      </c>
      <c r="P67">
        <v>4.1590362015422259E-2</v>
      </c>
      <c r="Q67" t="s">
        <v>481</v>
      </c>
      <c r="R67">
        <v>43.365098778460322</v>
      </c>
      <c r="S67">
        <v>0.78072652020937638</v>
      </c>
      <c r="T67" s="12" t="s">
        <v>487</v>
      </c>
    </row>
    <row r="68" spans="1:20" x14ac:dyDescent="0.5">
      <c r="A68">
        <v>786.2440185546875</v>
      </c>
      <c r="B68">
        <v>101.80000305175781</v>
      </c>
      <c r="F68">
        <v>211.5</v>
      </c>
      <c r="I68" t="s">
        <v>474</v>
      </c>
      <c r="J68">
        <v>0.37024634375293786</v>
      </c>
      <c r="K68">
        <v>0.12586867468845583</v>
      </c>
      <c r="L68">
        <v>2.9415288964418989</v>
      </c>
      <c r="M68">
        <v>2.2009851600916384</v>
      </c>
      <c r="N68">
        <v>9.3211258643244546E-2</v>
      </c>
      <c r="O68">
        <v>0.64728142886263118</v>
      </c>
      <c r="P68">
        <v>1.3411027211480353E-2</v>
      </c>
      <c r="Q68" t="s">
        <v>481</v>
      </c>
      <c r="R68">
        <v>33.995926445244493</v>
      </c>
      <c r="S68">
        <v>0.51551130053807515</v>
      </c>
      <c r="T68" s="12" t="s">
        <v>487</v>
      </c>
    </row>
    <row r="69" spans="1:20" x14ac:dyDescent="0.5">
      <c r="A69">
        <v>786.2559814453125</v>
      </c>
      <c r="B69">
        <v>106</v>
      </c>
      <c r="F69">
        <v>83.25</v>
      </c>
      <c r="I69" t="s">
        <v>475</v>
      </c>
      <c r="J69">
        <v>78966.312035156487</v>
      </c>
      <c r="K69">
        <v>13121.880698870184</v>
      </c>
      <c r="L69">
        <v>6.0179111399752037</v>
      </c>
      <c r="M69">
        <v>2.2009851600916384</v>
      </c>
      <c r="N69">
        <v>50085.247344450319</v>
      </c>
      <c r="O69">
        <v>107847.37672586266</v>
      </c>
      <c r="P69">
        <v>8.6996470524882381E-5</v>
      </c>
      <c r="Q69" t="s">
        <v>481</v>
      </c>
      <c r="R69">
        <v>16.617061580675326</v>
      </c>
      <c r="S69">
        <v>1.6756874390631879E-2</v>
      </c>
      <c r="T69" t="s">
        <v>481</v>
      </c>
    </row>
    <row r="70" spans="1:20" x14ac:dyDescent="0.5">
      <c r="A70">
        <v>786.26800537109375</v>
      </c>
      <c r="B70">
        <v>212.69999694824219</v>
      </c>
      <c r="F70">
        <v>102.30000305175781</v>
      </c>
      <c r="I70" t="s">
        <v>476</v>
      </c>
      <c r="J70">
        <v>9.0564650338470862</v>
      </c>
      <c r="K70">
        <v>4.8614930537942627</v>
      </c>
      <c r="L70">
        <v>1.8628978656626409</v>
      </c>
      <c r="M70">
        <v>2.2009851600916384</v>
      </c>
      <c r="N70">
        <v>-1.6436090334426667</v>
      </c>
      <c r="O70">
        <v>19.756539101136838</v>
      </c>
      <c r="P70">
        <v>8.9377041155127554E-2</v>
      </c>
      <c r="Q70" s="12" t="s">
        <v>487</v>
      </c>
      <c r="R70">
        <v>53.67980813292175</v>
      </c>
      <c r="S70">
        <v>0.91835635713859509</v>
      </c>
      <c r="T70" s="12" t="s">
        <v>487</v>
      </c>
    </row>
    <row r="71" spans="1:20" x14ac:dyDescent="0.5">
      <c r="A71">
        <v>786.281005859375</v>
      </c>
      <c r="B71">
        <v>340.20001220703125</v>
      </c>
      <c r="F71">
        <v>44.25</v>
      </c>
      <c r="I71" t="s">
        <v>477</v>
      </c>
      <c r="J71">
        <v>0.74170403317864875</v>
      </c>
      <c r="K71">
        <v>0.36662874791824124</v>
      </c>
      <c r="L71">
        <v>2.0230383934433038</v>
      </c>
      <c r="M71">
        <v>2.2009851600916384</v>
      </c>
      <c r="N71">
        <v>-6.5240400252378372E-2</v>
      </c>
      <c r="O71">
        <v>1.5486484666096758</v>
      </c>
      <c r="P71">
        <v>6.806017022445722E-2</v>
      </c>
      <c r="Q71" s="12" t="s">
        <v>487</v>
      </c>
      <c r="R71">
        <v>49.430599203703409</v>
      </c>
      <c r="S71">
        <v>0.87661145757722425</v>
      </c>
      <c r="T71" s="12" t="s">
        <v>487</v>
      </c>
    </row>
    <row r="72" spans="1:20" x14ac:dyDescent="0.5">
      <c r="A72">
        <v>786.29302978515625</v>
      </c>
      <c r="B72">
        <v>506.70001220703125</v>
      </c>
      <c r="F72">
        <v>48.25</v>
      </c>
      <c r="I72" t="s">
        <v>478</v>
      </c>
      <c r="J72">
        <v>18028.270289258529</v>
      </c>
      <c r="K72">
        <v>28111.060032368452</v>
      </c>
      <c r="L72">
        <v>0.64132303330076834</v>
      </c>
      <c r="M72">
        <v>2.2009851600916384</v>
      </c>
      <c r="N72">
        <v>-43843.755676429602</v>
      </c>
      <c r="O72">
        <v>79900.296254946661</v>
      </c>
      <c r="P72">
        <v>0.53444711684898605</v>
      </c>
      <c r="Q72" s="12" t="s">
        <v>487</v>
      </c>
      <c r="R72">
        <v>155.92766017668026</v>
      </c>
      <c r="S72">
        <v>0.99996290262042198</v>
      </c>
      <c r="T72" s="12" t="s">
        <v>487</v>
      </c>
    </row>
    <row r="73" spans="1:20" x14ac:dyDescent="0.5">
      <c r="A73">
        <v>786.30499267578125</v>
      </c>
      <c r="B73">
        <v>1103</v>
      </c>
      <c r="F73">
        <v>26</v>
      </c>
      <c r="I73" t="s">
        <v>514</v>
      </c>
      <c r="J73">
        <v>13.363230743039223</v>
      </c>
      <c r="K73">
        <v>0.21006737462216873</v>
      </c>
      <c r="L73">
        <v>63.614022725207043</v>
      </c>
      <c r="M73">
        <v>2.2009851600916384</v>
      </c>
      <c r="N73">
        <v>12.900875568876419</v>
      </c>
      <c r="O73">
        <v>13.825585917202027</v>
      </c>
      <c r="P73">
        <v>1.794650285874721E-15</v>
      </c>
      <c r="Q73" t="s">
        <v>481</v>
      </c>
      <c r="R73">
        <v>1.5719804489014813</v>
      </c>
      <c r="S73">
        <v>8.1941364726603865E-13</v>
      </c>
      <c r="T73" t="s">
        <v>481</v>
      </c>
    </row>
    <row r="74" spans="1:20" x14ac:dyDescent="0.5">
      <c r="A74">
        <v>786.3170166015625</v>
      </c>
      <c r="B74">
        <v>2905</v>
      </c>
      <c r="F74">
        <f>AVERAGE(B$794:B$804)</f>
        <v>53.386363636363633</v>
      </c>
      <c r="I74" t="s">
        <v>515</v>
      </c>
      <c r="J74">
        <v>0.72715217825801348</v>
      </c>
      <c r="K74">
        <v>1.936947819621446E-2</v>
      </c>
      <c r="L74">
        <v>37.541134092095831</v>
      </c>
      <c r="M74">
        <v>2.2009851600916384</v>
      </c>
      <c r="N74">
        <v>0.68452024418942692</v>
      </c>
      <c r="O74">
        <v>0.76978411232660005</v>
      </c>
      <c r="P74">
        <v>5.7852508632731866E-13</v>
      </c>
      <c r="Q74" t="s">
        <v>481</v>
      </c>
      <c r="R74">
        <v>2.6637447807165393</v>
      </c>
      <c r="S74">
        <v>2.5966596708996721E-10</v>
      </c>
      <c r="T74" t="s">
        <v>481</v>
      </c>
    </row>
    <row r="75" spans="1:20" x14ac:dyDescent="0.5">
      <c r="A75">
        <v>786.33001708984375</v>
      </c>
      <c r="B75">
        <v>5985</v>
      </c>
      <c r="I75" t="s">
        <v>516</v>
      </c>
      <c r="J75">
        <v>277339.0103049883</v>
      </c>
      <c r="K75">
        <v>18603.060001899314</v>
      </c>
      <c r="L75">
        <v>14.908246830181318</v>
      </c>
      <c r="M75">
        <v>2.2009851600916384</v>
      </c>
      <c r="N75">
        <v>236393.95130851358</v>
      </c>
      <c r="O75">
        <v>318284.06930146302</v>
      </c>
      <c r="P75">
        <v>1.2156741988256847E-8</v>
      </c>
      <c r="Q75" t="s">
        <v>481</v>
      </c>
      <c r="R75">
        <v>6.7076968297541777</v>
      </c>
      <c r="S75">
        <v>4.760609537112502E-6</v>
      </c>
      <c r="T75" t="s">
        <v>481</v>
      </c>
    </row>
    <row r="76" spans="1:20" x14ac:dyDescent="0.5">
      <c r="A76">
        <v>786.34197998046875</v>
      </c>
      <c r="B76">
        <v>8278</v>
      </c>
    </row>
    <row r="77" spans="1:20" x14ac:dyDescent="0.5">
      <c r="A77">
        <v>786.35400390625</v>
      </c>
      <c r="B77">
        <v>7339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4069</v>
      </c>
      <c r="I78">
        <f>MIN(I32:I34)</f>
        <v>0.64132303330076823</v>
      </c>
      <c r="J78">
        <f>I30</f>
        <v>0.77654079934763376</v>
      </c>
      <c r="K78">
        <f>I28</f>
        <v>1.3678370852079689</v>
      </c>
    </row>
    <row r="79" spans="1:20" x14ac:dyDescent="0.5">
      <c r="A79">
        <v>786.3790283203125</v>
      </c>
      <c r="B79">
        <v>1546</v>
      </c>
      <c r="I79">
        <f>8</f>
        <v>8</v>
      </c>
      <c r="J79">
        <f>J80*2</f>
        <v>6.8738472458430039E-2</v>
      </c>
      <c r="K79">
        <v>2</v>
      </c>
    </row>
    <row r="80" spans="1:20" x14ac:dyDescent="0.5">
      <c r="A80">
        <v>786.3909912109375</v>
      </c>
      <c r="B80">
        <v>570</v>
      </c>
      <c r="I80">
        <f>4</f>
        <v>4</v>
      </c>
      <c r="J80">
        <f>I31</f>
        <v>3.4369236229215019E-2</v>
      </c>
      <c r="K80">
        <v>1.5</v>
      </c>
    </row>
    <row r="81" spans="1:11" x14ac:dyDescent="0.5">
      <c r="A81">
        <v>786.40301513671875</v>
      </c>
      <c r="B81">
        <v>246</v>
      </c>
      <c r="I81">
        <f>2</f>
        <v>2</v>
      </c>
      <c r="J81">
        <f>J80/2</f>
        <v>1.718461811460751E-2</v>
      </c>
      <c r="K81">
        <v>1</v>
      </c>
    </row>
    <row r="82" spans="1:11" x14ac:dyDescent="0.5">
      <c r="A82">
        <v>786.41497802734375</v>
      </c>
      <c r="B82">
        <v>166.80000305175781</v>
      </c>
    </row>
    <row r="83" spans="1:11" x14ac:dyDescent="0.5">
      <c r="A83">
        <v>786.427978515625</v>
      </c>
      <c r="B83">
        <v>143.5</v>
      </c>
    </row>
    <row r="84" spans="1:11" x14ac:dyDescent="0.5">
      <c r="A84">
        <v>786.44000244140625</v>
      </c>
      <c r="B84">
        <v>93</v>
      </c>
    </row>
    <row r="85" spans="1:11" x14ac:dyDescent="0.5">
      <c r="A85">
        <v>786.4520263671875</v>
      </c>
      <c r="B85">
        <v>70</v>
      </c>
    </row>
    <row r="86" spans="1:11" x14ac:dyDescent="0.5">
      <c r="A86">
        <v>786.4639892578125</v>
      </c>
      <c r="B86">
        <v>62.75</v>
      </c>
    </row>
    <row r="87" spans="1:11" x14ac:dyDescent="0.5">
      <c r="A87">
        <v>786.47698974609375</v>
      </c>
      <c r="B87">
        <v>35.75</v>
      </c>
    </row>
    <row r="88" spans="1:11" x14ac:dyDescent="0.5">
      <c r="A88">
        <v>786.489013671875</v>
      </c>
      <c r="B88">
        <v>51.25</v>
      </c>
    </row>
    <row r="89" spans="1:11" x14ac:dyDescent="0.5">
      <c r="A89">
        <v>786.5009765625</v>
      </c>
      <c r="B89">
        <v>77.25</v>
      </c>
      <c r="I89">
        <v>5285861474.0520029</v>
      </c>
    </row>
    <row r="90" spans="1:11" x14ac:dyDescent="0.5">
      <c r="A90">
        <v>786.51300048828125</v>
      </c>
      <c r="B90">
        <v>42.25</v>
      </c>
      <c r="H90" t="s">
        <v>500</v>
      </c>
      <c r="I90">
        <f>((MIN(I24:I25)-I26)/(I98-I97))/((I26/(I96-I98)))</f>
        <v>1603.0136897365915</v>
      </c>
    </row>
    <row r="91" spans="1:11" x14ac:dyDescent="0.5">
      <c r="A91">
        <v>786.5260009765625</v>
      </c>
      <c r="B91">
        <v>25.75</v>
      </c>
      <c r="H91" t="s">
        <v>501</v>
      </c>
      <c r="I91">
        <f>_xlfn.F.DIST(I90,I96-I97,I96-I98,FALSE)</f>
        <v>7.2924549917182347E-20</v>
      </c>
    </row>
    <row r="92" spans="1:11" x14ac:dyDescent="0.5">
      <c r="A92">
        <v>786.53802490234375</v>
      </c>
      <c r="B92">
        <v>36</v>
      </c>
      <c r="I92">
        <f>ROUND(I91,3-(1+INT(LOG10(I91))))</f>
        <v>7.2900000000000001E-20</v>
      </c>
    </row>
    <row r="93" spans="1:11" x14ac:dyDescent="0.5">
      <c r="A93">
        <v>786.54998779296875</v>
      </c>
      <c r="B93">
        <v>30</v>
      </c>
      <c r="H93" t="s">
        <v>518</v>
      </c>
      <c r="I93">
        <f>((I26-I6)/(I99-I98))/((I6/(I96-I99)))</f>
        <v>2.3296223980429009</v>
      </c>
    </row>
    <row r="94" spans="1:11" x14ac:dyDescent="0.5">
      <c r="A94">
        <v>786.56201171875</v>
      </c>
      <c r="B94">
        <v>37.75</v>
      </c>
      <c r="H94" t="s">
        <v>519</v>
      </c>
      <c r="I94">
        <f>_xlfn.F.DIST(I93,I96-I98,I96-I99,FALSE)</f>
        <v>0.11336814191023963</v>
      </c>
    </row>
    <row r="95" spans="1:11" x14ac:dyDescent="0.5">
      <c r="A95">
        <v>786.57501220703125</v>
      </c>
      <c r="B95">
        <v>55.25</v>
      </c>
      <c r="I95">
        <f>ROUND(I94,3-(1+INT(LOG10(I94))))</f>
        <v>0.113</v>
      </c>
    </row>
    <row r="96" spans="1:11" x14ac:dyDescent="0.5">
      <c r="A96">
        <v>786.58697509765625</v>
      </c>
      <c r="B96">
        <v>67.75</v>
      </c>
      <c r="H96" t="s">
        <v>499</v>
      </c>
      <c r="I96">
        <v>18</v>
      </c>
    </row>
    <row r="97" spans="1:19" x14ac:dyDescent="0.5">
      <c r="A97">
        <v>786.5989990234375</v>
      </c>
      <c r="B97">
        <v>58.75</v>
      </c>
      <c r="H97" t="s">
        <v>23</v>
      </c>
      <c r="I97">
        <v>3</v>
      </c>
      <c r="J97" t="s">
        <v>464</v>
      </c>
      <c r="K97">
        <f>AVERAGE(K101:K120)</f>
        <v>3.3884367827560302</v>
      </c>
      <c r="L97">
        <f t="shared" ref="L97:P97" si="12">AVERAGE(L101:L120)</f>
        <v>77512.328663429551</v>
      </c>
      <c r="M97">
        <f t="shared" si="12"/>
        <v>7.6001803016335456</v>
      </c>
      <c r="N97">
        <f t="shared" si="12"/>
        <v>92954.940296157263</v>
      </c>
      <c r="O97">
        <f t="shared" si="12"/>
        <v>10.076507002965275</v>
      </c>
      <c r="P97">
        <f t="shared" si="12"/>
        <v>198583.65724800882</v>
      </c>
    </row>
    <row r="98" spans="1:19" x14ac:dyDescent="0.5">
      <c r="A98">
        <v>786.61102294921875</v>
      </c>
      <c r="B98">
        <v>39</v>
      </c>
      <c r="H98" t="s">
        <v>24</v>
      </c>
      <c r="I98">
        <v>6</v>
      </c>
      <c r="J98" t="s">
        <v>465</v>
      </c>
      <c r="K98">
        <f>K99/AVERAGE(K101:K120)</f>
        <v>0.16035567295301734</v>
      </c>
      <c r="L98">
        <f t="shared" ref="L98:P98" si="13">L99/AVERAGE(L101:L120)</f>
        <v>0.29654144775947322</v>
      </c>
      <c r="M98">
        <f t="shared" si="13"/>
        <v>0.28250178960122924</v>
      </c>
      <c r="N98">
        <f t="shared" si="13"/>
        <v>0.89593076365831381</v>
      </c>
      <c r="O98">
        <f t="shared" si="13"/>
        <v>5.6886175513605378E-2</v>
      </c>
      <c r="P98">
        <f t="shared" si="13"/>
        <v>0.4836782658826641</v>
      </c>
    </row>
    <row r="99" spans="1:19" x14ac:dyDescent="0.5">
      <c r="A99">
        <v>786.62298583984375</v>
      </c>
      <c r="B99">
        <v>54.75</v>
      </c>
      <c r="H99" t="s">
        <v>1</v>
      </c>
      <c r="I99">
        <v>9</v>
      </c>
      <c r="J99" t="s">
        <v>456</v>
      </c>
      <c r="K99">
        <f>STDEV(K101:K120)</f>
        <v>0.54335506055760019</v>
      </c>
      <c r="L99">
        <f t="shared" ref="L99:P99" si="14">STDEV(L101:L120)</f>
        <v>22985.618161061513</v>
      </c>
      <c r="M99">
        <f t="shared" si="14"/>
        <v>2.1470645365034868</v>
      </c>
      <c r="N99">
        <f t="shared" si="14"/>
        <v>83281.190645349139</v>
      </c>
      <c r="O99">
        <f t="shared" si="14"/>
        <v>0.57321394593475639</v>
      </c>
      <c r="P99">
        <f t="shared" si="14"/>
        <v>96050.598970354244</v>
      </c>
    </row>
    <row r="100" spans="1:19" x14ac:dyDescent="0.5">
      <c r="A100">
        <v>786.635986328125</v>
      </c>
      <c r="B100">
        <v>87.25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122.80000305175781</v>
      </c>
      <c r="J101">
        <v>1</v>
      </c>
      <c r="K101">
        <v>2.2006602611726889</v>
      </c>
      <c r="L101">
        <v>31896.382931669123</v>
      </c>
      <c r="M101">
        <v>3.9729755059570673</v>
      </c>
      <c r="N101">
        <v>44147.306910108222</v>
      </c>
      <c r="O101">
        <v>9.4804703599078</v>
      </c>
      <c r="P101">
        <v>295824.35867397819</v>
      </c>
      <c r="Q101">
        <f>L101/SUM(P101,N101,L101)</f>
        <v>8.5773389402444764E-2</v>
      </c>
      <c r="R101">
        <f>N101/SUM(P101,N101,L101)</f>
        <v>0.11871766635050862</v>
      </c>
      <c r="S101">
        <f>P101/SUM(P101,N101,L101)</f>
        <v>0.79550894424704655</v>
      </c>
    </row>
    <row r="102" spans="1:19" x14ac:dyDescent="0.5">
      <c r="A102">
        <v>786.65997314453125</v>
      </c>
      <c r="B102">
        <v>166</v>
      </c>
      <c r="J102">
        <v>2</v>
      </c>
      <c r="K102">
        <v>3.7384638738493683</v>
      </c>
      <c r="L102">
        <v>92660.7509543177</v>
      </c>
      <c r="M102">
        <v>9.3446904548602934</v>
      </c>
      <c r="N102">
        <v>29514.717211903291</v>
      </c>
      <c r="O102">
        <v>9.8588180366518827</v>
      </c>
      <c r="P102">
        <v>245654.95095999609</v>
      </c>
      <c r="Q102">
        <f t="shared" ref="Q102:Q110" si="15">L102/SUM(P102,N102,L102)</f>
        <v>0.25191160419639508</v>
      </c>
      <c r="R102">
        <f t="shared" ref="R102:R110" si="16">N102/SUM(P102,N102,L102)</f>
        <v>8.0240011910966053E-2</v>
      </c>
      <c r="S102">
        <f t="shared" ref="S102:S110" si="17">P102/SUM(P102,N102,L102)</f>
        <v>0.6678483838926389</v>
      </c>
    </row>
    <row r="103" spans="1:19" x14ac:dyDescent="0.5">
      <c r="A103">
        <v>786.6719970703125</v>
      </c>
      <c r="B103">
        <v>173</v>
      </c>
      <c r="J103">
        <v>3</v>
      </c>
      <c r="K103">
        <v>4.0483343613800038</v>
      </c>
      <c r="L103">
        <v>96839.195361471691</v>
      </c>
      <c r="M103">
        <v>8.7630247333918376</v>
      </c>
      <c r="N103">
        <v>161969.96649720619</v>
      </c>
      <c r="O103">
        <v>10.988276283721586</v>
      </c>
      <c r="P103">
        <v>81186.273758794647</v>
      </c>
      <c r="Q103">
        <f t="shared" si="15"/>
        <v>0.28482498650489263</v>
      </c>
      <c r="R103">
        <f t="shared" si="16"/>
        <v>0.4763886497565748</v>
      </c>
      <c r="S103">
        <f t="shared" si="17"/>
        <v>0.23878636373853265</v>
      </c>
    </row>
    <row r="104" spans="1:19" x14ac:dyDescent="0.5">
      <c r="A104">
        <v>786.68499755859375</v>
      </c>
      <c r="B104">
        <v>136.5</v>
      </c>
      <c r="J104">
        <v>4</v>
      </c>
      <c r="K104">
        <v>3.6644334676683079</v>
      </c>
      <c r="L104">
        <v>92787.248419597046</v>
      </c>
      <c r="M104">
        <v>8.9274300768242973</v>
      </c>
      <c r="N104">
        <v>24287.824866547675</v>
      </c>
      <c r="O104">
        <v>9.5807640924039923</v>
      </c>
      <c r="P104">
        <v>251493.72731771783</v>
      </c>
      <c r="Q104">
        <f t="shared" si="15"/>
        <v>0.25175014344017876</v>
      </c>
      <c r="R104">
        <f t="shared" si="16"/>
        <v>6.5897669110229998E-2</v>
      </c>
      <c r="S104">
        <f t="shared" si="17"/>
        <v>0.68235218744959125</v>
      </c>
    </row>
    <row r="105" spans="1:19" x14ac:dyDescent="0.5">
      <c r="A105">
        <v>786.697021484375</v>
      </c>
      <c r="B105">
        <v>103.80000305175781</v>
      </c>
      <c r="J105">
        <v>5</v>
      </c>
      <c r="K105">
        <v>3.4499126433399603</v>
      </c>
      <c r="L105">
        <v>80661.560418360299</v>
      </c>
      <c r="M105">
        <v>6.8316774471751129</v>
      </c>
      <c r="N105">
        <v>19396.558260742651</v>
      </c>
      <c r="O105">
        <v>9.8599151400638103</v>
      </c>
      <c r="P105">
        <v>264116.00797652244</v>
      </c>
      <c r="Q105">
        <f t="shared" si="15"/>
        <v>0.22149173846893422</v>
      </c>
      <c r="R105">
        <f t="shared" si="16"/>
        <v>5.3261769140136236E-2</v>
      </c>
      <c r="S105">
        <f t="shared" si="17"/>
        <v>0.72524649239092964</v>
      </c>
    </row>
    <row r="106" spans="1:19" x14ac:dyDescent="0.5">
      <c r="A106">
        <v>786.708984375</v>
      </c>
      <c r="B106">
        <v>97</v>
      </c>
      <c r="J106">
        <v>6</v>
      </c>
      <c r="K106">
        <v>3.4481533250712495</v>
      </c>
      <c r="L106">
        <v>82023.038883270914</v>
      </c>
      <c r="M106">
        <v>9.1225741963263456</v>
      </c>
      <c r="N106">
        <v>189294.2695312193</v>
      </c>
      <c r="O106">
        <v>10.209388154737574</v>
      </c>
      <c r="P106">
        <v>106401.75782568262</v>
      </c>
      <c r="Q106">
        <f t="shared" si="15"/>
        <v>0.21715355727136243</v>
      </c>
      <c r="R106">
        <f t="shared" si="16"/>
        <v>0.50115095172573698</v>
      </c>
      <c r="S106">
        <f t="shared" si="17"/>
        <v>0.28169549100290059</v>
      </c>
    </row>
    <row r="107" spans="1:19" x14ac:dyDescent="0.5">
      <c r="A107">
        <v>786.72100830078125</v>
      </c>
      <c r="B107">
        <v>84.5</v>
      </c>
      <c r="J107">
        <v>7</v>
      </c>
      <c r="K107">
        <v>2.6896959032592211</v>
      </c>
      <c r="L107">
        <v>38408.346741666115</v>
      </c>
      <c r="M107">
        <v>3.7169519468113053</v>
      </c>
      <c r="N107">
        <v>35938.237514617838</v>
      </c>
      <c r="O107">
        <v>9.4033381841287564</v>
      </c>
      <c r="P107">
        <v>299778.13480570854</v>
      </c>
      <c r="Q107">
        <f t="shared" si="15"/>
        <v>0.1026618792737452</v>
      </c>
      <c r="R107">
        <f t="shared" si="16"/>
        <v>9.605951086237334E-2</v>
      </c>
      <c r="S107">
        <f t="shared" si="17"/>
        <v>0.80127860986388144</v>
      </c>
    </row>
    <row r="108" spans="1:19" x14ac:dyDescent="0.5">
      <c r="A108">
        <v>786.7340087890625</v>
      </c>
      <c r="B108">
        <v>61.75</v>
      </c>
      <c r="J108">
        <v>8</v>
      </c>
      <c r="K108">
        <v>3.4138363129942171</v>
      </c>
      <c r="L108">
        <v>83398.858786898505</v>
      </c>
      <c r="M108">
        <v>7.4109500467308385</v>
      </c>
      <c r="N108">
        <v>37775.196197748213</v>
      </c>
      <c r="O108">
        <v>9.9225961162371306</v>
      </c>
      <c r="P108">
        <v>261215.85174586016</v>
      </c>
      <c r="Q108">
        <f t="shared" si="15"/>
        <v>0.21809900658720757</v>
      </c>
      <c r="R108">
        <f t="shared" si="16"/>
        <v>9.8787116325145752E-2</v>
      </c>
      <c r="S108">
        <f t="shared" si="17"/>
        <v>0.6831138770876467</v>
      </c>
    </row>
    <row r="109" spans="1:19" x14ac:dyDescent="0.5">
      <c r="A109">
        <v>786.7459716796875</v>
      </c>
      <c r="B109">
        <v>106.5</v>
      </c>
      <c r="J109">
        <v>9</v>
      </c>
      <c r="K109">
        <v>3.6956021579947458</v>
      </c>
      <c r="L109">
        <v>90906.587813181904</v>
      </c>
      <c r="M109">
        <v>8.4676662894462371</v>
      </c>
      <c r="N109">
        <v>142207.64319680523</v>
      </c>
      <c r="O109">
        <v>10.930687801481641</v>
      </c>
      <c r="P109">
        <v>136334.12679409576</v>
      </c>
      <c r="Q109">
        <f t="shared" si="15"/>
        <v>0.24606033804970742</v>
      </c>
      <c r="R109">
        <f t="shared" si="16"/>
        <v>0.38491886671808517</v>
      </c>
      <c r="S109">
        <f t="shared" si="17"/>
        <v>0.36902079523220738</v>
      </c>
    </row>
    <row r="110" spans="1:19" x14ac:dyDescent="0.5">
      <c r="A110">
        <v>786.75799560546875</v>
      </c>
      <c r="B110">
        <v>204.5</v>
      </c>
      <c r="J110">
        <v>10</v>
      </c>
      <c r="K110">
        <v>3.53527552083054</v>
      </c>
      <c r="L110">
        <v>85541.316323862135</v>
      </c>
      <c r="M110">
        <v>9.4438623188121174</v>
      </c>
      <c r="N110">
        <v>245017.68277467406</v>
      </c>
      <c r="O110">
        <v>10.530815860318576</v>
      </c>
      <c r="P110">
        <v>43831.382621731915</v>
      </c>
      <c r="Q110">
        <f t="shared" si="15"/>
        <v>0.22848160770266723</v>
      </c>
      <c r="R110">
        <f t="shared" si="16"/>
        <v>0.65444438409142414</v>
      </c>
      <c r="S110">
        <f t="shared" si="17"/>
        <v>0.11707400820590858</v>
      </c>
    </row>
    <row r="111" spans="1:19" x14ac:dyDescent="0.5">
      <c r="A111">
        <v>786.77001953125</v>
      </c>
      <c r="B111">
        <v>363.5</v>
      </c>
      <c r="J111">
        <v>11</v>
      </c>
    </row>
    <row r="112" spans="1:19" x14ac:dyDescent="0.5">
      <c r="A112">
        <v>786.78302001953125</v>
      </c>
      <c r="B112">
        <v>607.70001220703125</v>
      </c>
      <c r="J112">
        <v>12</v>
      </c>
    </row>
    <row r="113" spans="1:10" x14ac:dyDescent="0.5">
      <c r="A113">
        <v>786.79498291015625</v>
      </c>
      <c r="B113">
        <v>916.20001220703125</v>
      </c>
      <c r="J113">
        <v>13</v>
      </c>
    </row>
    <row r="114" spans="1:10" x14ac:dyDescent="0.5">
      <c r="A114">
        <v>786.8070068359375</v>
      </c>
      <c r="B114">
        <v>2184</v>
      </c>
      <c r="J114">
        <v>14</v>
      </c>
    </row>
    <row r="115" spans="1:10" x14ac:dyDescent="0.5">
      <c r="A115">
        <v>786.8189697265625</v>
      </c>
      <c r="B115">
        <v>6544</v>
      </c>
      <c r="J115">
        <v>15</v>
      </c>
    </row>
    <row r="116" spans="1:10" x14ac:dyDescent="0.5">
      <c r="A116">
        <v>786.83197021484375</v>
      </c>
      <c r="B116">
        <v>14370</v>
      </c>
      <c r="J116">
        <v>16</v>
      </c>
    </row>
    <row r="117" spans="1:10" x14ac:dyDescent="0.5">
      <c r="A117">
        <v>786.843994140625</v>
      </c>
      <c r="B117">
        <v>20350</v>
      </c>
      <c r="J117">
        <v>17</v>
      </c>
    </row>
    <row r="118" spans="1:10" x14ac:dyDescent="0.5">
      <c r="A118">
        <v>786.85601806640625</v>
      </c>
      <c r="B118">
        <v>18070</v>
      </c>
      <c r="J118">
        <v>18</v>
      </c>
    </row>
    <row r="119" spans="1:10" x14ac:dyDescent="0.5">
      <c r="A119">
        <v>786.86798095703125</v>
      </c>
      <c r="B119">
        <v>9909</v>
      </c>
      <c r="J119">
        <v>19</v>
      </c>
    </row>
    <row r="120" spans="1:10" x14ac:dyDescent="0.5">
      <c r="A120">
        <v>786.8809814453125</v>
      </c>
      <c r="B120">
        <v>3603</v>
      </c>
      <c r="J120">
        <v>20</v>
      </c>
    </row>
    <row r="121" spans="1:10" x14ac:dyDescent="0.5">
      <c r="A121">
        <v>786.89300537109375</v>
      </c>
      <c r="B121">
        <v>1282</v>
      </c>
    </row>
    <row r="122" spans="1:10" x14ac:dyDescent="0.5">
      <c r="A122">
        <v>786.905029296875</v>
      </c>
      <c r="B122">
        <v>633.20001220703125</v>
      </c>
    </row>
    <row r="123" spans="1:10" x14ac:dyDescent="0.5">
      <c r="A123">
        <v>786.9169921875</v>
      </c>
      <c r="B123">
        <v>369</v>
      </c>
    </row>
    <row r="124" spans="1:10" x14ac:dyDescent="0.5">
      <c r="A124">
        <v>786.92999267578125</v>
      </c>
      <c r="B124">
        <v>247</v>
      </c>
    </row>
    <row r="125" spans="1:10" x14ac:dyDescent="0.5">
      <c r="A125">
        <v>786.9420166015625</v>
      </c>
      <c r="B125">
        <v>162.69999694824219</v>
      </c>
    </row>
    <row r="126" spans="1:10" x14ac:dyDescent="0.5">
      <c r="A126">
        <v>786.9539794921875</v>
      </c>
      <c r="B126">
        <v>83.25</v>
      </c>
    </row>
    <row r="127" spans="1:10" x14ac:dyDescent="0.5">
      <c r="A127">
        <v>786.96600341796875</v>
      </c>
      <c r="B127">
        <v>46.5</v>
      </c>
    </row>
    <row r="128" spans="1:10" x14ac:dyDescent="0.5">
      <c r="A128">
        <v>786.97900390625</v>
      </c>
      <c r="B128">
        <v>65.25</v>
      </c>
    </row>
    <row r="129" spans="1:2" x14ac:dyDescent="0.5">
      <c r="A129">
        <v>786.99102783203125</v>
      </c>
      <c r="B129">
        <v>85.25</v>
      </c>
    </row>
    <row r="130" spans="1:2" x14ac:dyDescent="0.5">
      <c r="A130">
        <v>787.00299072265625</v>
      </c>
      <c r="B130">
        <v>83.25</v>
      </c>
    </row>
    <row r="131" spans="1:2" x14ac:dyDescent="0.5">
      <c r="A131">
        <v>787.0150146484375</v>
      </c>
      <c r="B131">
        <v>66.25</v>
      </c>
    </row>
    <row r="132" spans="1:2" x14ac:dyDescent="0.5">
      <c r="A132">
        <v>787.02801513671875</v>
      </c>
      <c r="B132">
        <v>43.25</v>
      </c>
    </row>
    <row r="133" spans="1:2" x14ac:dyDescent="0.5">
      <c r="A133">
        <v>787.03997802734375</v>
      </c>
      <c r="B133">
        <v>43.75</v>
      </c>
    </row>
    <row r="134" spans="1:2" x14ac:dyDescent="0.5">
      <c r="A134">
        <v>787.052001953125</v>
      </c>
      <c r="B134">
        <v>69</v>
      </c>
    </row>
    <row r="135" spans="1:2" x14ac:dyDescent="0.5">
      <c r="A135">
        <v>787.06402587890625</v>
      </c>
      <c r="B135">
        <v>68</v>
      </c>
    </row>
    <row r="136" spans="1:2" x14ac:dyDescent="0.5">
      <c r="A136">
        <v>787.0770263671875</v>
      </c>
      <c r="B136">
        <v>49</v>
      </c>
    </row>
    <row r="137" spans="1:2" x14ac:dyDescent="0.5">
      <c r="A137">
        <v>787.0889892578125</v>
      </c>
      <c r="B137">
        <v>69.25</v>
      </c>
    </row>
    <row r="138" spans="1:2" x14ac:dyDescent="0.5">
      <c r="A138">
        <v>787.10101318359375</v>
      </c>
      <c r="B138">
        <v>90</v>
      </c>
    </row>
    <row r="139" spans="1:2" x14ac:dyDescent="0.5">
      <c r="A139">
        <v>787.11297607421875</v>
      </c>
      <c r="B139">
        <v>77</v>
      </c>
    </row>
    <row r="140" spans="1:2" x14ac:dyDescent="0.5">
      <c r="A140">
        <v>787.1259765625</v>
      </c>
      <c r="B140">
        <v>77.75</v>
      </c>
    </row>
    <row r="141" spans="1:2" x14ac:dyDescent="0.5">
      <c r="A141">
        <v>787.13800048828125</v>
      </c>
      <c r="B141">
        <v>102</v>
      </c>
    </row>
    <row r="142" spans="1:2" x14ac:dyDescent="0.5">
      <c r="A142">
        <v>787.1500244140625</v>
      </c>
      <c r="B142">
        <v>126.5</v>
      </c>
    </row>
    <row r="143" spans="1:2" x14ac:dyDescent="0.5">
      <c r="A143">
        <v>787.1619873046875</v>
      </c>
      <c r="B143">
        <v>146.80000305175781</v>
      </c>
    </row>
    <row r="144" spans="1:2" x14ac:dyDescent="0.5">
      <c r="A144">
        <v>787.17498779296875</v>
      </c>
      <c r="B144">
        <v>129.5</v>
      </c>
    </row>
    <row r="145" spans="1:2" x14ac:dyDescent="0.5">
      <c r="A145">
        <v>787.18701171875</v>
      </c>
      <c r="B145">
        <v>76.5</v>
      </c>
    </row>
    <row r="146" spans="1:2" x14ac:dyDescent="0.5">
      <c r="A146">
        <v>787.198974609375</v>
      </c>
      <c r="B146">
        <v>73.5</v>
      </c>
    </row>
    <row r="147" spans="1:2" x14ac:dyDescent="0.5">
      <c r="A147">
        <v>787.21099853515625</v>
      </c>
      <c r="B147">
        <v>115.30000305175781</v>
      </c>
    </row>
    <row r="148" spans="1:2" x14ac:dyDescent="0.5">
      <c r="A148">
        <v>787.2239990234375</v>
      </c>
      <c r="B148">
        <v>133</v>
      </c>
    </row>
    <row r="149" spans="1:2" x14ac:dyDescent="0.5">
      <c r="A149">
        <v>787.23602294921875</v>
      </c>
      <c r="B149">
        <v>138</v>
      </c>
    </row>
    <row r="150" spans="1:2" x14ac:dyDescent="0.5">
      <c r="A150">
        <v>787.24798583984375</v>
      </c>
      <c r="B150">
        <v>150.80000305175781</v>
      </c>
    </row>
    <row r="151" spans="1:2" x14ac:dyDescent="0.5">
      <c r="A151">
        <v>787.260009765625</v>
      </c>
      <c r="B151">
        <v>218</v>
      </c>
    </row>
    <row r="152" spans="1:2" x14ac:dyDescent="0.5">
      <c r="A152">
        <v>787.27301025390625</v>
      </c>
      <c r="B152">
        <v>314.79998779296875</v>
      </c>
    </row>
    <row r="153" spans="1:2" x14ac:dyDescent="0.5">
      <c r="A153">
        <v>787.28497314453125</v>
      </c>
      <c r="B153">
        <v>426</v>
      </c>
    </row>
    <row r="154" spans="1:2" x14ac:dyDescent="0.5">
      <c r="A154">
        <v>787.2969970703125</v>
      </c>
      <c r="B154">
        <v>779.79998779296875</v>
      </c>
    </row>
    <row r="155" spans="1:2" x14ac:dyDescent="0.5">
      <c r="A155">
        <v>787.30902099609375</v>
      </c>
      <c r="B155">
        <v>2422</v>
      </c>
    </row>
    <row r="156" spans="1:2" x14ac:dyDescent="0.5">
      <c r="A156">
        <v>787.322021484375</v>
      </c>
      <c r="B156">
        <v>8782</v>
      </c>
    </row>
    <row r="157" spans="1:2" x14ac:dyDescent="0.5">
      <c r="A157">
        <v>787.333984375</v>
      </c>
      <c r="B157">
        <v>22930</v>
      </c>
    </row>
    <row r="158" spans="1:2" x14ac:dyDescent="0.5">
      <c r="A158">
        <v>787.34600830078125</v>
      </c>
      <c r="B158">
        <v>36020</v>
      </c>
    </row>
    <row r="159" spans="1:2" x14ac:dyDescent="0.5">
      <c r="A159">
        <v>787.35797119140625</v>
      </c>
      <c r="B159">
        <v>32780</v>
      </c>
    </row>
    <row r="160" spans="1:2" x14ac:dyDescent="0.5">
      <c r="A160">
        <v>787.3709716796875</v>
      </c>
      <c r="B160">
        <v>17240</v>
      </c>
    </row>
    <row r="161" spans="1:2" x14ac:dyDescent="0.5">
      <c r="A161">
        <v>787.38299560546875</v>
      </c>
      <c r="B161">
        <v>5603</v>
      </c>
    </row>
    <row r="162" spans="1:2" x14ac:dyDescent="0.5">
      <c r="A162">
        <v>787.39501953125</v>
      </c>
      <c r="B162">
        <v>1478</v>
      </c>
    </row>
    <row r="163" spans="1:2" x14ac:dyDescent="0.5">
      <c r="A163">
        <v>787.406982421875</v>
      </c>
      <c r="B163">
        <v>574.20001220703125</v>
      </c>
    </row>
    <row r="164" spans="1:2" x14ac:dyDescent="0.5">
      <c r="A164">
        <v>787.41998291015625</v>
      </c>
      <c r="B164">
        <v>523.70001220703125</v>
      </c>
    </row>
    <row r="165" spans="1:2" x14ac:dyDescent="0.5">
      <c r="A165">
        <v>787.4320068359375</v>
      </c>
      <c r="B165">
        <v>381.5</v>
      </c>
    </row>
    <row r="166" spans="1:2" x14ac:dyDescent="0.5">
      <c r="A166">
        <v>787.4439697265625</v>
      </c>
      <c r="B166">
        <v>200.5</v>
      </c>
    </row>
    <row r="167" spans="1:2" x14ac:dyDescent="0.5">
      <c r="A167">
        <v>787.45599365234375</v>
      </c>
      <c r="B167">
        <v>194.5</v>
      </c>
    </row>
    <row r="168" spans="1:2" x14ac:dyDescent="0.5">
      <c r="A168">
        <v>787.468994140625</v>
      </c>
      <c r="B168">
        <v>250.69999694824219</v>
      </c>
    </row>
    <row r="169" spans="1:2" x14ac:dyDescent="0.5">
      <c r="A169">
        <v>787.48101806640625</v>
      </c>
      <c r="B169">
        <v>242.5</v>
      </c>
    </row>
    <row r="170" spans="1:2" x14ac:dyDescent="0.5">
      <c r="A170">
        <v>787.49298095703125</v>
      </c>
      <c r="B170">
        <v>167.5</v>
      </c>
    </row>
    <row r="171" spans="1:2" x14ac:dyDescent="0.5">
      <c r="A171">
        <v>787.5050048828125</v>
      </c>
      <c r="B171">
        <v>123.80000305175781</v>
      </c>
    </row>
    <row r="172" spans="1:2" x14ac:dyDescent="0.5">
      <c r="A172">
        <v>787.51800537109375</v>
      </c>
      <c r="B172">
        <v>132</v>
      </c>
    </row>
    <row r="173" spans="1:2" x14ac:dyDescent="0.5">
      <c r="A173">
        <v>787.530029296875</v>
      </c>
      <c r="B173">
        <v>121.80000305175781</v>
      </c>
    </row>
    <row r="174" spans="1:2" x14ac:dyDescent="0.5">
      <c r="A174">
        <v>787.5419921875</v>
      </c>
      <c r="B174">
        <v>73.75</v>
      </c>
    </row>
    <row r="175" spans="1:2" x14ac:dyDescent="0.5">
      <c r="A175">
        <v>787.55401611328125</v>
      </c>
      <c r="B175">
        <v>50.75</v>
      </c>
    </row>
    <row r="176" spans="1:2" x14ac:dyDescent="0.5">
      <c r="A176">
        <v>787.5670166015625</v>
      </c>
      <c r="B176">
        <v>77.5</v>
      </c>
    </row>
    <row r="177" spans="1:2" x14ac:dyDescent="0.5">
      <c r="A177">
        <v>787.5789794921875</v>
      </c>
      <c r="B177">
        <v>119</v>
      </c>
    </row>
    <row r="178" spans="1:2" x14ac:dyDescent="0.5">
      <c r="A178">
        <v>787.59100341796875</v>
      </c>
      <c r="B178">
        <v>147</v>
      </c>
    </row>
    <row r="179" spans="1:2" x14ac:dyDescent="0.5">
      <c r="A179">
        <v>787.60302734375</v>
      </c>
      <c r="B179">
        <v>151.5</v>
      </c>
    </row>
    <row r="180" spans="1:2" x14ac:dyDescent="0.5">
      <c r="A180">
        <v>787.61602783203125</v>
      </c>
      <c r="B180">
        <v>145</v>
      </c>
    </row>
    <row r="181" spans="1:2" x14ac:dyDescent="0.5">
      <c r="A181">
        <v>787.62799072265625</v>
      </c>
      <c r="B181">
        <v>149.80000305175781</v>
      </c>
    </row>
    <row r="182" spans="1:2" x14ac:dyDescent="0.5">
      <c r="A182">
        <v>787.6400146484375</v>
      </c>
      <c r="B182">
        <v>159.30000305175781</v>
      </c>
    </row>
    <row r="183" spans="1:2" x14ac:dyDescent="0.5">
      <c r="A183">
        <v>787.6519775390625</v>
      </c>
      <c r="B183">
        <v>150.80000305175781</v>
      </c>
    </row>
    <row r="184" spans="1:2" x14ac:dyDescent="0.5">
      <c r="A184">
        <v>787.66497802734375</v>
      </c>
      <c r="B184">
        <v>116</v>
      </c>
    </row>
    <row r="185" spans="1:2" x14ac:dyDescent="0.5">
      <c r="A185">
        <v>787.677001953125</v>
      </c>
      <c r="B185">
        <v>91.25</v>
      </c>
    </row>
    <row r="186" spans="1:2" x14ac:dyDescent="0.5">
      <c r="A186">
        <v>787.68902587890625</v>
      </c>
      <c r="B186">
        <v>132.5</v>
      </c>
    </row>
    <row r="187" spans="1:2" x14ac:dyDescent="0.5">
      <c r="A187">
        <v>787.70098876953125</v>
      </c>
      <c r="B187">
        <v>185.5</v>
      </c>
    </row>
    <row r="188" spans="1:2" x14ac:dyDescent="0.5">
      <c r="A188">
        <v>787.7139892578125</v>
      </c>
      <c r="B188">
        <v>173.80000305175781</v>
      </c>
    </row>
    <row r="189" spans="1:2" x14ac:dyDescent="0.5">
      <c r="A189">
        <v>787.72601318359375</v>
      </c>
      <c r="B189">
        <v>169</v>
      </c>
    </row>
    <row r="190" spans="1:2" x14ac:dyDescent="0.5">
      <c r="A190">
        <v>787.73797607421875</v>
      </c>
      <c r="B190">
        <v>241</v>
      </c>
    </row>
    <row r="191" spans="1:2" x14ac:dyDescent="0.5">
      <c r="A191">
        <v>787.75</v>
      </c>
      <c r="B191">
        <v>307.5</v>
      </c>
    </row>
    <row r="192" spans="1:2" x14ac:dyDescent="0.5">
      <c r="A192">
        <v>787.76300048828125</v>
      </c>
      <c r="B192">
        <v>270.79998779296875</v>
      </c>
    </row>
    <row r="193" spans="1:2" x14ac:dyDescent="0.5">
      <c r="A193">
        <v>787.7750244140625</v>
      </c>
      <c r="B193">
        <v>250.19999694824219</v>
      </c>
    </row>
    <row r="194" spans="1:2" x14ac:dyDescent="0.5">
      <c r="A194">
        <v>787.7869873046875</v>
      </c>
      <c r="B194">
        <v>399.29998779296875</v>
      </c>
    </row>
    <row r="195" spans="1:2" x14ac:dyDescent="0.5">
      <c r="A195">
        <v>787.79901123046875</v>
      </c>
      <c r="B195">
        <v>699</v>
      </c>
    </row>
    <row r="196" spans="1:2" x14ac:dyDescent="0.5">
      <c r="A196">
        <v>787.81201171875</v>
      </c>
      <c r="B196">
        <v>2301</v>
      </c>
    </row>
    <row r="197" spans="1:2" x14ac:dyDescent="0.5">
      <c r="A197">
        <v>787.823974609375</v>
      </c>
      <c r="B197">
        <v>9746</v>
      </c>
    </row>
    <row r="198" spans="1:2" x14ac:dyDescent="0.5">
      <c r="A198">
        <v>787.83599853515625</v>
      </c>
      <c r="B198">
        <v>26980</v>
      </c>
    </row>
    <row r="199" spans="1:2" x14ac:dyDescent="0.5">
      <c r="A199">
        <v>787.8480224609375</v>
      </c>
      <c r="B199">
        <v>42560</v>
      </c>
    </row>
    <row r="200" spans="1:2" x14ac:dyDescent="0.5">
      <c r="A200">
        <v>787.86102294921875</v>
      </c>
      <c r="B200">
        <v>38670</v>
      </c>
    </row>
    <row r="201" spans="1:2" x14ac:dyDescent="0.5">
      <c r="A201">
        <v>787.87298583984375</v>
      </c>
      <c r="B201">
        <v>20850</v>
      </c>
    </row>
    <row r="202" spans="1:2" x14ac:dyDescent="0.5">
      <c r="A202">
        <v>787.885009765625</v>
      </c>
      <c r="B202">
        <v>7008</v>
      </c>
    </row>
    <row r="203" spans="1:2" x14ac:dyDescent="0.5">
      <c r="A203">
        <v>787.89697265625</v>
      </c>
      <c r="B203">
        <v>1744</v>
      </c>
    </row>
    <row r="204" spans="1:2" x14ac:dyDescent="0.5">
      <c r="A204">
        <v>787.90997314453125</v>
      </c>
      <c r="B204">
        <v>618.79998779296875</v>
      </c>
    </row>
    <row r="205" spans="1:2" x14ac:dyDescent="0.5">
      <c r="A205">
        <v>787.9219970703125</v>
      </c>
      <c r="B205">
        <v>500.5</v>
      </c>
    </row>
    <row r="206" spans="1:2" x14ac:dyDescent="0.5">
      <c r="A206">
        <v>787.93402099609375</v>
      </c>
      <c r="B206">
        <v>466</v>
      </c>
    </row>
    <row r="207" spans="1:2" x14ac:dyDescent="0.5">
      <c r="A207">
        <v>787.94598388671875</v>
      </c>
      <c r="B207">
        <v>326.5</v>
      </c>
    </row>
    <row r="208" spans="1:2" x14ac:dyDescent="0.5">
      <c r="A208">
        <v>787.958984375</v>
      </c>
      <c r="B208">
        <v>245.5</v>
      </c>
    </row>
    <row r="209" spans="1:2" x14ac:dyDescent="0.5">
      <c r="A209">
        <v>787.97100830078125</v>
      </c>
      <c r="B209">
        <v>244</v>
      </c>
    </row>
    <row r="210" spans="1:2" x14ac:dyDescent="0.5">
      <c r="A210">
        <v>787.98297119140625</v>
      </c>
      <c r="B210">
        <v>186.69999694824219</v>
      </c>
    </row>
    <row r="211" spans="1:2" x14ac:dyDescent="0.5">
      <c r="A211">
        <v>787.9949951171875</v>
      </c>
      <c r="B211">
        <v>114.30000305175781</v>
      </c>
    </row>
    <row r="212" spans="1:2" x14ac:dyDescent="0.5">
      <c r="A212">
        <v>788.00799560546875</v>
      </c>
      <c r="B212">
        <v>113.5</v>
      </c>
    </row>
    <row r="213" spans="1:2" x14ac:dyDescent="0.5">
      <c r="A213">
        <v>788.02001953125</v>
      </c>
      <c r="B213">
        <v>161.69999694824219</v>
      </c>
    </row>
    <row r="214" spans="1:2" x14ac:dyDescent="0.5">
      <c r="A214">
        <v>788.031982421875</v>
      </c>
      <c r="B214">
        <v>179.5</v>
      </c>
    </row>
    <row r="215" spans="1:2" x14ac:dyDescent="0.5">
      <c r="A215">
        <v>788.04400634765625</v>
      </c>
      <c r="B215">
        <v>130.5</v>
      </c>
    </row>
    <row r="216" spans="1:2" x14ac:dyDescent="0.5">
      <c r="A216">
        <v>788.0570068359375</v>
      </c>
      <c r="B216">
        <v>97.5</v>
      </c>
    </row>
    <row r="217" spans="1:2" x14ac:dyDescent="0.5">
      <c r="A217">
        <v>788.0689697265625</v>
      </c>
      <c r="B217">
        <v>124.80000305175781</v>
      </c>
    </row>
    <row r="218" spans="1:2" x14ac:dyDescent="0.5">
      <c r="A218">
        <v>788.08099365234375</v>
      </c>
      <c r="B218">
        <v>133</v>
      </c>
    </row>
    <row r="219" spans="1:2" x14ac:dyDescent="0.5">
      <c r="A219">
        <v>788.093994140625</v>
      </c>
      <c r="B219">
        <v>105.5</v>
      </c>
    </row>
    <row r="220" spans="1:2" x14ac:dyDescent="0.5">
      <c r="A220">
        <v>788.10601806640625</v>
      </c>
      <c r="B220">
        <v>131.69999694824219</v>
      </c>
    </row>
    <row r="221" spans="1:2" x14ac:dyDescent="0.5">
      <c r="A221">
        <v>788.11798095703125</v>
      </c>
      <c r="B221">
        <v>223</v>
      </c>
    </row>
    <row r="222" spans="1:2" x14ac:dyDescent="0.5">
      <c r="A222">
        <v>788.1300048828125</v>
      </c>
      <c r="B222">
        <v>279.70001220703125</v>
      </c>
    </row>
    <row r="223" spans="1:2" x14ac:dyDescent="0.5">
      <c r="A223">
        <v>788.14300537109375</v>
      </c>
      <c r="B223">
        <v>253.5</v>
      </c>
    </row>
    <row r="224" spans="1:2" x14ac:dyDescent="0.5">
      <c r="A224">
        <v>788.155029296875</v>
      </c>
      <c r="B224">
        <v>202.30000305175781</v>
      </c>
    </row>
    <row r="225" spans="1:2" x14ac:dyDescent="0.5">
      <c r="A225">
        <v>788.1669921875</v>
      </c>
      <c r="B225">
        <v>165.80000305175781</v>
      </c>
    </row>
    <row r="226" spans="1:2" x14ac:dyDescent="0.5">
      <c r="A226">
        <v>788.17901611328125</v>
      </c>
      <c r="B226">
        <v>124.19999694824219</v>
      </c>
    </row>
    <row r="227" spans="1:2" x14ac:dyDescent="0.5">
      <c r="A227">
        <v>788.1920166015625</v>
      </c>
      <c r="B227">
        <v>124</v>
      </c>
    </row>
    <row r="228" spans="1:2" x14ac:dyDescent="0.5">
      <c r="A228">
        <v>788.2039794921875</v>
      </c>
      <c r="B228">
        <v>174.19999694824219</v>
      </c>
    </row>
    <row r="229" spans="1:2" x14ac:dyDescent="0.5">
      <c r="A229">
        <v>788.21600341796875</v>
      </c>
      <c r="B229">
        <v>173.80000305175781</v>
      </c>
    </row>
    <row r="230" spans="1:2" x14ac:dyDescent="0.5">
      <c r="A230">
        <v>788.22802734375</v>
      </c>
      <c r="B230">
        <v>122.5</v>
      </c>
    </row>
    <row r="231" spans="1:2" x14ac:dyDescent="0.5">
      <c r="A231">
        <v>788.24102783203125</v>
      </c>
      <c r="B231">
        <v>124.5</v>
      </c>
    </row>
    <row r="232" spans="1:2" x14ac:dyDescent="0.5">
      <c r="A232">
        <v>788.25299072265625</v>
      </c>
      <c r="B232">
        <v>171.19999694824219</v>
      </c>
    </row>
    <row r="233" spans="1:2" x14ac:dyDescent="0.5">
      <c r="A233">
        <v>788.2650146484375</v>
      </c>
      <c r="B233">
        <v>217</v>
      </c>
    </row>
    <row r="234" spans="1:2" x14ac:dyDescent="0.5">
      <c r="A234">
        <v>788.2769775390625</v>
      </c>
      <c r="B234">
        <v>337</v>
      </c>
    </row>
    <row r="235" spans="1:2" x14ac:dyDescent="0.5">
      <c r="A235">
        <v>788.28997802734375</v>
      </c>
      <c r="B235">
        <v>471</v>
      </c>
    </row>
    <row r="236" spans="1:2" x14ac:dyDescent="0.5">
      <c r="A236">
        <v>788.302001953125</v>
      </c>
      <c r="B236">
        <v>775.29998779296875</v>
      </c>
    </row>
    <row r="237" spans="1:2" x14ac:dyDescent="0.5">
      <c r="A237">
        <v>788.31402587890625</v>
      </c>
      <c r="B237">
        <v>2138</v>
      </c>
    </row>
    <row r="238" spans="1:2" x14ac:dyDescent="0.5">
      <c r="A238">
        <v>788.32598876953125</v>
      </c>
      <c r="B238">
        <v>8836</v>
      </c>
    </row>
    <row r="239" spans="1:2" x14ac:dyDescent="0.5">
      <c r="A239">
        <v>788.3389892578125</v>
      </c>
      <c r="B239">
        <v>25710</v>
      </c>
    </row>
    <row r="240" spans="1:2" x14ac:dyDescent="0.5">
      <c r="A240">
        <v>788.35101318359375</v>
      </c>
      <c r="B240">
        <v>41770</v>
      </c>
    </row>
    <row r="241" spans="1:2" x14ac:dyDescent="0.5">
      <c r="A241">
        <v>788.36297607421875</v>
      </c>
      <c r="B241">
        <v>38390</v>
      </c>
    </row>
    <row r="242" spans="1:2" x14ac:dyDescent="0.5">
      <c r="A242">
        <v>788.375</v>
      </c>
      <c r="B242">
        <v>20450</v>
      </c>
    </row>
    <row r="243" spans="1:2" x14ac:dyDescent="0.5">
      <c r="A243">
        <v>788.38800048828125</v>
      </c>
      <c r="B243">
        <v>6649</v>
      </c>
    </row>
    <row r="244" spans="1:2" x14ac:dyDescent="0.5">
      <c r="A244">
        <v>788.4000244140625</v>
      </c>
      <c r="B244">
        <v>1810</v>
      </c>
    </row>
    <row r="245" spans="1:2" x14ac:dyDescent="0.5">
      <c r="A245">
        <v>788.4119873046875</v>
      </c>
      <c r="B245">
        <v>796</v>
      </c>
    </row>
    <row r="246" spans="1:2" x14ac:dyDescent="0.5">
      <c r="A246">
        <v>788.42401123046875</v>
      </c>
      <c r="B246">
        <v>486</v>
      </c>
    </row>
    <row r="247" spans="1:2" x14ac:dyDescent="0.5">
      <c r="A247">
        <v>788.43701171875</v>
      </c>
      <c r="B247">
        <v>320</v>
      </c>
    </row>
    <row r="248" spans="1:2" x14ac:dyDescent="0.5">
      <c r="A248">
        <v>788.448974609375</v>
      </c>
      <c r="B248">
        <v>248.19999694824219</v>
      </c>
    </row>
    <row r="249" spans="1:2" x14ac:dyDescent="0.5">
      <c r="A249">
        <v>788.46099853515625</v>
      </c>
      <c r="B249">
        <v>196.80000305175781</v>
      </c>
    </row>
    <row r="250" spans="1:2" x14ac:dyDescent="0.5">
      <c r="A250">
        <v>788.4739990234375</v>
      </c>
      <c r="B250">
        <v>193</v>
      </c>
    </row>
    <row r="251" spans="1:2" x14ac:dyDescent="0.5">
      <c r="A251">
        <v>788.48602294921875</v>
      </c>
      <c r="B251">
        <v>260.5</v>
      </c>
    </row>
    <row r="252" spans="1:2" x14ac:dyDescent="0.5">
      <c r="A252">
        <v>788.49798583984375</v>
      </c>
      <c r="B252">
        <v>243.30000305175781</v>
      </c>
    </row>
    <row r="253" spans="1:2" x14ac:dyDescent="0.5">
      <c r="A253">
        <v>788.510009765625</v>
      </c>
      <c r="B253">
        <v>142</v>
      </c>
    </row>
    <row r="254" spans="1:2" x14ac:dyDescent="0.5">
      <c r="A254">
        <v>788.52301025390625</v>
      </c>
      <c r="B254">
        <v>103.80000305175781</v>
      </c>
    </row>
    <row r="255" spans="1:2" x14ac:dyDescent="0.5">
      <c r="A255">
        <v>788.53497314453125</v>
      </c>
      <c r="B255">
        <v>116.30000305175781</v>
      </c>
    </row>
    <row r="256" spans="1:2" x14ac:dyDescent="0.5">
      <c r="A256">
        <v>788.5469970703125</v>
      </c>
      <c r="B256">
        <v>111</v>
      </c>
    </row>
    <row r="257" spans="1:2" x14ac:dyDescent="0.5">
      <c r="A257">
        <v>788.55902099609375</v>
      </c>
      <c r="B257">
        <v>80.5</v>
      </c>
    </row>
    <row r="258" spans="1:2" x14ac:dyDescent="0.5">
      <c r="A258">
        <v>788.572021484375</v>
      </c>
      <c r="B258">
        <v>77</v>
      </c>
    </row>
    <row r="259" spans="1:2" x14ac:dyDescent="0.5">
      <c r="A259">
        <v>788.583984375</v>
      </c>
      <c r="B259">
        <v>91</v>
      </c>
    </row>
    <row r="260" spans="1:2" x14ac:dyDescent="0.5">
      <c r="A260">
        <v>788.59600830078125</v>
      </c>
      <c r="B260">
        <v>67.75</v>
      </c>
    </row>
    <row r="261" spans="1:2" x14ac:dyDescent="0.5">
      <c r="A261">
        <v>788.60797119140625</v>
      </c>
      <c r="B261">
        <v>80.25</v>
      </c>
    </row>
    <row r="262" spans="1:2" x14ac:dyDescent="0.5">
      <c r="A262">
        <v>788.6209716796875</v>
      </c>
      <c r="B262">
        <v>149.5</v>
      </c>
    </row>
    <row r="263" spans="1:2" x14ac:dyDescent="0.5">
      <c r="A263">
        <v>788.63299560546875</v>
      </c>
      <c r="B263">
        <v>156.5</v>
      </c>
    </row>
    <row r="264" spans="1:2" x14ac:dyDescent="0.5">
      <c r="A264">
        <v>788.64501953125</v>
      </c>
      <c r="B264">
        <v>126.80000305175781</v>
      </c>
    </row>
    <row r="265" spans="1:2" x14ac:dyDescent="0.5">
      <c r="A265">
        <v>788.656982421875</v>
      </c>
      <c r="B265">
        <v>144</v>
      </c>
    </row>
    <row r="266" spans="1:2" x14ac:dyDescent="0.5">
      <c r="A266">
        <v>788.66998291015625</v>
      </c>
      <c r="B266">
        <v>142.30000305175781</v>
      </c>
    </row>
    <row r="267" spans="1:2" x14ac:dyDescent="0.5">
      <c r="A267">
        <v>788.6820068359375</v>
      </c>
      <c r="B267">
        <v>118.5</v>
      </c>
    </row>
    <row r="268" spans="1:2" x14ac:dyDescent="0.5">
      <c r="A268">
        <v>788.6939697265625</v>
      </c>
      <c r="B268">
        <v>119.5</v>
      </c>
    </row>
    <row r="269" spans="1:2" x14ac:dyDescent="0.5">
      <c r="A269">
        <v>788.70599365234375</v>
      </c>
      <c r="B269">
        <v>114.5</v>
      </c>
    </row>
    <row r="270" spans="1:2" x14ac:dyDescent="0.5">
      <c r="A270">
        <v>788.718994140625</v>
      </c>
      <c r="B270">
        <v>139.30000305175781</v>
      </c>
    </row>
    <row r="271" spans="1:2" x14ac:dyDescent="0.5">
      <c r="A271">
        <v>788.73101806640625</v>
      </c>
      <c r="B271">
        <v>175.80000305175781</v>
      </c>
    </row>
    <row r="272" spans="1:2" x14ac:dyDescent="0.5">
      <c r="A272">
        <v>788.74298095703125</v>
      </c>
      <c r="B272">
        <v>211.80000305175781</v>
      </c>
    </row>
    <row r="273" spans="1:2" x14ac:dyDescent="0.5">
      <c r="A273">
        <v>788.7550048828125</v>
      </c>
      <c r="B273">
        <v>272.5</v>
      </c>
    </row>
    <row r="274" spans="1:2" x14ac:dyDescent="0.5">
      <c r="A274">
        <v>788.76800537109375</v>
      </c>
      <c r="B274">
        <v>295</v>
      </c>
    </row>
    <row r="275" spans="1:2" x14ac:dyDescent="0.5">
      <c r="A275">
        <v>788.780029296875</v>
      </c>
      <c r="B275">
        <v>426.5</v>
      </c>
    </row>
    <row r="276" spans="1:2" x14ac:dyDescent="0.5">
      <c r="A276">
        <v>788.7919921875</v>
      </c>
      <c r="B276">
        <v>713</v>
      </c>
    </row>
    <row r="277" spans="1:2" x14ac:dyDescent="0.5">
      <c r="A277">
        <v>788.80499267578125</v>
      </c>
      <c r="B277">
        <v>1072</v>
      </c>
    </row>
    <row r="278" spans="1:2" x14ac:dyDescent="0.5">
      <c r="A278">
        <v>788.8170166015625</v>
      </c>
      <c r="B278">
        <v>2578</v>
      </c>
    </row>
    <row r="279" spans="1:2" x14ac:dyDescent="0.5">
      <c r="A279">
        <v>788.8289794921875</v>
      </c>
      <c r="B279">
        <v>9005</v>
      </c>
    </row>
    <row r="280" spans="1:2" x14ac:dyDescent="0.5">
      <c r="A280">
        <v>788.84100341796875</v>
      </c>
      <c r="B280">
        <v>22970</v>
      </c>
    </row>
    <row r="281" spans="1:2" x14ac:dyDescent="0.5">
      <c r="A281">
        <v>788.85400390625</v>
      </c>
      <c r="B281">
        <v>36150</v>
      </c>
    </row>
    <row r="282" spans="1:2" x14ac:dyDescent="0.5">
      <c r="A282">
        <v>788.86602783203125</v>
      </c>
      <c r="B282">
        <v>33960</v>
      </c>
    </row>
    <row r="283" spans="1:2" x14ac:dyDescent="0.5">
      <c r="A283">
        <v>788.87799072265625</v>
      </c>
      <c r="B283">
        <v>18630</v>
      </c>
    </row>
    <row r="284" spans="1:2" x14ac:dyDescent="0.5">
      <c r="A284">
        <v>788.8900146484375</v>
      </c>
      <c r="B284">
        <v>6388</v>
      </c>
    </row>
    <row r="285" spans="1:2" x14ac:dyDescent="0.5">
      <c r="A285">
        <v>788.90301513671875</v>
      </c>
      <c r="B285">
        <v>1942</v>
      </c>
    </row>
    <row r="286" spans="1:2" x14ac:dyDescent="0.5">
      <c r="A286">
        <v>788.91497802734375</v>
      </c>
      <c r="B286">
        <v>750.79998779296875</v>
      </c>
    </row>
    <row r="287" spans="1:2" x14ac:dyDescent="0.5">
      <c r="A287">
        <v>788.927001953125</v>
      </c>
      <c r="B287">
        <v>503.5</v>
      </c>
    </row>
    <row r="288" spans="1:2" x14ac:dyDescent="0.5">
      <c r="A288">
        <v>788.93902587890625</v>
      </c>
      <c r="B288">
        <v>431.70001220703125</v>
      </c>
    </row>
    <row r="289" spans="1:2" x14ac:dyDescent="0.5">
      <c r="A289">
        <v>788.9520263671875</v>
      </c>
      <c r="B289">
        <v>340.79998779296875</v>
      </c>
    </row>
    <row r="290" spans="1:2" x14ac:dyDescent="0.5">
      <c r="A290">
        <v>788.9639892578125</v>
      </c>
      <c r="B290">
        <v>251.80000305175781</v>
      </c>
    </row>
    <row r="291" spans="1:2" x14ac:dyDescent="0.5">
      <c r="A291">
        <v>788.97601318359375</v>
      </c>
      <c r="B291">
        <v>209.19999694824219</v>
      </c>
    </row>
    <row r="292" spans="1:2" x14ac:dyDescent="0.5">
      <c r="A292">
        <v>788.98797607421875</v>
      </c>
      <c r="B292">
        <v>166.30000305175781</v>
      </c>
    </row>
    <row r="293" spans="1:2" x14ac:dyDescent="0.5">
      <c r="A293">
        <v>789.0009765625</v>
      </c>
      <c r="B293">
        <v>132.69999694824219</v>
      </c>
    </row>
    <row r="294" spans="1:2" x14ac:dyDescent="0.5">
      <c r="A294">
        <v>789.01300048828125</v>
      </c>
      <c r="B294">
        <v>159.30000305175781</v>
      </c>
    </row>
    <row r="295" spans="1:2" x14ac:dyDescent="0.5">
      <c r="A295">
        <v>789.0250244140625</v>
      </c>
      <c r="B295">
        <v>157.5</v>
      </c>
    </row>
    <row r="296" spans="1:2" x14ac:dyDescent="0.5">
      <c r="A296">
        <v>789.0369873046875</v>
      </c>
      <c r="B296">
        <v>124</v>
      </c>
    </row>
    <row r="297" spans="1:2" x14ac:dyDescent="0.5">
      <c r="A297">
        <v>789.04998779296875</v>
      </c>
      <c r="B297">
        <v>152.5</v>
      </c>
    </row>
    <row r="298" spans="1:2" x14ac:dyDescent="0.5">
      <c r="A298">
        <v>789.06201171875</v>
      </c>
      <c r="B298">
        <v>173.19999694824219</v>
      </c>
    </row>
    <row r="299" spans="1:2" x14ac:dyDescent="0.5">
      <c r="A299">
        <v>789.073974609375</v>
      </c>
      <c r="B299">
        <v>125.19999694824219</v>
      </c>
    </row>
    <row r="300" spans="1:2" x14ac:dyDescent="0.5">
      <c r="A300">
        <v>789.08599853515625</v>
      </c>
      <c r="B300">
        <v>111.30000305175781</v>
      </c>
    </row>
    <row r="301" spans="1:2" x14ac:dyDescent="0.5">
      <c r="A301">
        <v>789.0989990234375</v>
      </c>
      <c r="B301">
        <v>140.5</v>
      </c>
    </row>
    <row r="302" spans="1:2" x14ac:dyDescent="0.5">
      <c r="A302">
        <v>789.11102294921875</v>
      </c>
      <c r="B302">
        <v>164</v>
      </c>
    </row>
    <row r="303" spans="1:2" x14ac:dyDescent="0.5">
      <c r="A303">
        <v>789.12298583984375</v>
      </c>
      <c r="B303">
        <v>199</v>
      </c>
    </row>
    <row r="304" spans="1:2" x14ac:dyDescent="0.5">
      <c r="A304">
        <v>789.135986328125</v>
      </c>
      <c r="B304">
        <v>213.80000305175781</v>
      </c>
    </row>
    <row r="305" spans="1:2" x14ac:dyDescent="0.5">
      <c r="A305">
        <v>789.14801025390625</v>
      </c>
      <c r="B305">
        <v>232.5</v>
      </c>
    </row>
    <row r="306" spans="1:2" x14ac:dyDescent="0.5">
      <c r="A306">
        <v>789.15997314453125</v>
      </c>
      <c r="B306">
        <v>258.29998779296875</v>
      </c>
    </row>
    <row r="307" spans="1:2" x14ac:dyDescent="0.5">
      <c r="A307">
        <v>789.1719970703125</v>
      </c>
      <c r="B307">
        <v>201.5</v>
      </c>
    </row>
    <row r="308" spans="1:2" x14ac:dyDescent="0.5">
      <c r="A308">
        <v>789.18499755859375</v>
      </c>
      <c r="B308">
        <v>136.30000305175781</v>
      </c>
    </row>
    <row r="309" spans="1:2" x14ac:dyDescent="0.5">
      <c r="A309">
        <v>789.197021484375</v>
      </c>
      <c r="B309">
        <v>121.5</v>
      </c>
    </row>
    <row r="310" spans="1:2" x14ac:dyDescent="0.5">
      <c r="A310">
        <v>789.208984375</v>
      </c>
      <c r="B310">
        <v>114.5</v>
      </c>
    </row>
    <row r="311" spans="1:2" x14ac:dyDescent="0.5">
      <c r="A311">
        <v>789.22100830078125</v>
      </c>
      <c r="B311">
        <v>127</v>
      </c>
    </row>
    <row r="312" spans="1:2" x14ac:dyDescent="0.5">
      <c r="A312">
        <v>789.2340087890625</v>
      </c>
      <c r="B312">
        <v>151</v>
      </c>
    </row>
    <row r="313" spans="1:2" x14ac:dyDescent="0.5">
      <c r="A313">
        <v>789.2459716796875</v>
      </c>
      <c r="B313">
        <v>186.5</v>
      </c>
    </row>
    <row r="314" spans="1:2" x14ac:dyDescent="0.5">
      <c r="A314">
        <v>789.25799560546875</v>
      </c>
      <c r="B314">
        <v>232</v>
      </c>
    </row>
    <row r="315" spans="1:2" x14ac:dyDescent="0.5">
      <c r="A315">
        <v>789.27099609375</v>
      </c>
      <c r="B315">
        <v>273.70001220703125</v>
      </c>
    </row>
    <row r="316" spans="1:2" x14ac:dyDescent="0.5">
      <c r="A316">
        <v>789.28302001953125</v>
      </c>
      <c r="B316">
        <v>365.79998779296875</v>
      </c>
    </row>
    <row r="317" spans="1:2" x14ac:dyDescent="0.5">
      <c r="A317">
        <v>789.29498291015625</v>
      </c>
      <c r="B317">
        <v>602.29998779296875</v>
      </c>
    </row>
    <row r="318" spans="1:2" x14ac:dyDescent="0.5">
      <c r="A318">
        <v>789.3070068359375</v>
      </c>
      <c r="B318">
        <v>1173</v>
      </c>
    </row>
    <row r="319" spans="1:2" x14ac:dyDescent="0.5">
      <c r="A319">
        <v>789.32000732421875</v>
      </c>
      <c r="B319">
        <v>3032</v>
      </c>
    </row>
    <row r="320" spans="1:2" x14ac:dyDescent="0.5">
      <c r="A320">
        <v>789.33197021484375</v>
      </c>
      <c r="B320">
        <v>10170</v>
      </c>
    </row>
    <row r="321" spans="1:2" x14ac:dyDescent="0.5">
      <c r="A321">
        <v>789.343994140625</v>
      </c>
      <c r="B321">
        <v>27600</v>
      </c>
    </row>
    <row r="322" spans="1:2" x14ac:dyDescent="0.5">
      <c r="A322">
        <v>789.35601806640625</v>
      </c>
      <c r="B322">
        <v>45040</v>
      </c>
    </row>
    <row r="323" spans="1:2" x14ac:dyDescent="0.5">
      <c r="A323">
        <v>789.3690185546875</v>
      </c>
      <c r="B323">
        <v>42480</v>
      </c>
    </row>
    <row r="324" spans="1:2" x14ac:dyDescent="0.5">
      <c r="A324">
        <v>789.3809814453125</v>
      </c>
      <c r="B324">
        <v>23740</v>
      </c>
    </row>
    <row r="325" spans="1:2" x14ac:dyDescent="0.5">
      <c r="A325">
        <v>789.39300537109375</v>
      </c>
      <c r="B325">
        <v>8542</v>
      </c>
    </row>
    <row r="326" spans="1:2" x14ac:dyDescent="0.5">
      <c r="A326">
        <v>789.405029296875</v>
      </c>
      <c r="B326">
        <v>2526</v>
      </c>
    </row>
    <row r="327" spans="1:2" x14ac:dyDescent="0.5">
      <c r="A327">
        <v>789.41802978515625</v>
      </c>
      <c r="B327">
        <v>854</v>
      </c>
    </row>
    <row r="328" spans="1:2" x14ac:dyDescent="0.5">
      <c r="A328">
        <v>789.42999267578125</v>
      </c>
      <c r="B328">
        <v>409</v>
      </c>
    </row>
    <row r="329" spans="1:2" x14ac:dyDescent="0.5">
      <c r="A329">
        <v>789.4420166015625</v>
      </c>
      <c r="B329">
        <v>351.29998779296875</v>
      </c>
    </row>
    <row r="330" spans="1:2" x14ac:dyDescent="0.5">
      <c r="A330">
        <v>789.4539794921875</v>
      </c>
      <c r="B330">
        <v>369.70001220703125</v>
      </c>
    </row>
    <row r="331" spans="1:2" x14ac:dyDescent="0.5">
      <c r="A331">
        <v>789.46697998046875</v>
      </c>
      <c r="B331">
        <v>331.5</v>
      </c>
    </row>
    <row r="332" spans="1:2" x14ac:dyDescent="0.5">
      <c r="A332">
        <v>789.47900390625</v>
      </c>
      <c r="B332">
        <v>219.19999694824219</v>
      </c>
    </row>
    <row r="333" spans="1:2" x14ac:dyDescent="0.5">
      <c r="A333">
        <v>789.49102783203125</v>
      </c>
      <c r="B333">
        <v>139</v>
      </c>
    </row>
    <row r="334" spans="1:2" x14ac:dyDescent="0.5">
      <c r="A334">
        <v>789.5040283203125</v>
      </c>
      <c r="B334">
        <v>175.80000305175781</v>
      </c>
    </row>
    <row r="335" spans="1:2" x14ac:dyDescent="0.5">
      <c r="A335">
        <v>789.5159912109375</v>
      </c>
      <c r="B335">
        <v>253.5</v>
      </c>
    </row>
    <row r="336" spans="1:2" x14ac:dyDescent="0.5">
      <c r="A336">
        <v>789.52801513671875</v>
      </c>
      <c r="B336">
        <v>220</v>
      </c>
    </row>
    <row r="337" spans="1:2" x14ac:dyDescent="0.5">
      <c r="A337">
        <v>789.53997802734375</v>
      </c>
      <c r="B337">
        <v>156.69999694824219</v>
      </c>
    </row>
    <row r="338" spans="1:2" x14ac:dyDescent="0.5">
      <c r="A338">
        <v>789.552978515625</v>
      </c>
      <c r="B338">
        <v>167.5</v>
      </c>
    </row>
    <row r="339" spans="1:2" x14ac:dyDescent="0.5">
      <c r="A339">
        <v>789.56500244140625</v>
      </c>
      <c r="B339">
        <v>156.30000305175781</v>
      </c>
    </row>
    <row r="340" spans="1:2" x14ac:dyDescent="0.5">
      <c r="A340">
        <v>789.5770263671875</v>
      </c>
      <c r="B340">
        <v>122.5</v>
      </c>
    </row>
    <row r="341" spans="1:2" x14ac:dyDescent="0.5">
      <c r="A341">
        <v>789.5889892578125</v>
      </c>
      <c r="B341">
        <v>144.80000305175781</v>
      </c>
    </row>
    <row r="342" spans="1:2" x14ac:dyDescent="0.5">
      <c r="A342">
        <v>789.60198974609375</v>
      </c>
      <c r="B342">
        <v>200.69999694824219</v>
      </c>
    </row>
    <row r="343" spans="1:2" x14ac:dyDescent="0.5">
      <c r="A343">
        <v>789.614013671875</v>
      </c>
      <c r="B343">
        <v>196</v>
      </c>
    </row>
    <row r="344" spans="1:2" x14ac:dyDescent="0.5">
      <c r="A344">
        <v>789.6259765625</v>
      </c>
      <c r="B344">
        <v>117.80000305175781</v>
      </c>
    </row>
    <row r="345" spans="1:2" x14ac:dyDescent="0.5">
      <c r="A345">
        <v>789.63800048828125</v>
      </c>
      <c r="B345">
        <v>94.75</v>
      </c>
    </row>
    <row r="346" spans="1:2" x14ac:dyDescent="0.5">
      <c r="A346">
        <v>789.6510009765625</v>
      </c>
      <c r="B346">
        <v>119.19999694824219</v>
      </c>
    </row>
    <row r="347" spans="1:2" x14ac:dyDescent="0.5">
      <c r="A347">
        <v>789.66302490234375</v>
      </c>
      <c r="B347">
        <v>139.80000305175781</v>
      </c>
    </row>
    <row r="348" spans="1:2" x14ac:dyDescent="0.5">
      <c r="A348">
        <v>789.67498779296875</v>
      </c>
      <c r="B348">
        <v>193.5</v>
      </c>
    </row>
    <row r="349" spans="1:2" x14ac:dyDescent="0.5">
      <c r="A349">
        <v>789.68798828125</v>
      </c>
      <c r="B349">
        <v>240.80000305175781</v>
      </c>
    </row>
    <row r="350" spans="1:2" x14ac:dyDescent="0.5">
      <c r="A350">
        <v>789.70001220703125</v>
      </c>
      <c r="B350">
        <v>221</v>
      </c>
    </row>
    <row r="351" spans="1:2" x14ac:dyDescent="0.5">
      <c r="A351">
        <v>789.71197509765625</v>
      </c>
      <c r="B351">
        <v>181</v>
      </c>
    </row>
    <row r="352" spans="1:2" x14ac:dyDescent="0.5">
      <c r="A352">
        <v>789.7239990234375</v>
      </c>
      <c r="B352">
        <v>218.5</v>
      </c>
    </row>
    <row r="353" spans="1:2" x14ac:dyDescent="0.5">
      <c r="A353">
        <v>789.73699951171875</v>
      </c>
      <c r="B353">
        <v>271.5</v>
      </c>
    </row>
    <row r="354" spans="1:2" x14ac:dyDescent="0.5">
      <c r="A354">
        <v>789.7490234375</v>
      </c>
      <c r="B354">
        <v>305.79998779296875</v>
      </c>
    </row>
    <row r="355" spans="1:2" x14ac:dyDescent="0.5">
      <c r="A355">
        <v>789.760986328125</v>
      </c>
      <c r="B355">
        <v>365</v>
      </c>
    </row>
    <row r="356" spans="1:2" x14ac:dyDescent="0.5">
      <c r="A356">
        <v>789.77301025390625</v>
      </c>
      <c r="B356">
        <v>448</v>
      </c>
    </row>
    <row r="357" spans="1:2" x14ac:dyDescent="0.5">
      <c r="A357">
        <v>789.7860107421875</v>
      </c>
      <c r="B357">
        <v>658.79998779296875</v>
      </c>
    </row>
    <row r="358" spans="1:2" x14ac:dyDescent="0.5">
      <c r="A358">
        <v>789.7979736328125</v>
      </c>
      <c r="B358">
        <v>931.5</v>
      </c>
    </row>
    <row r="359" spans="1:2" x14ac:dyDescent="0.5">
      <c r="A359">
        <v>789.80999755859375</v>
      </c>
      <c r="B359">
        <v>1349</v>
      </c>
    </row>
    <row r="360" spans="1:2" x14ac:dyDescent="0.5">
      <c r="A360">
        <v>789.822998046875</v>
      </c>
      <c r="B360">
        <v>3007</v>
      </c>
    </row>
    <row r="361" spans="1:2" x14ac:dyDescent="0.5">
      <c r="A361">
        <v>789.83502197265625</v>
      </c>
      <c r="B361">
        <v>11200</v>
      </c>
    </row>
    <row r="362" spans="1:2" x14ac:dyDescent="0.5">
      <c r="A362">
        <v>789.84698486328125</v>
      </c>
      <c r="B362">
        <v>36400</v>
      </c>
    </row>
    <row r="363" spans="1:2" x14ac:dyDescent="0.5">
      <c r="A363">
        <v>789.8590087890625</v>
      </c>
      <c r="B363">
        <v>67150</v>
      </c>
    </row>
    <row r="364" spans="1:2" x14ac:dyDescent="0.5">
      <c r="A364">
        <v>789.87200927734375</v>
      </c>
      <c r="B364">
        <v>67250</v>
      </c>
    </row>
    <row r="365" spans="1:2" x14ac:dyDescent="0.5">
      <c r="A365">
        <v>789.88397216796875</v>
      </c>
      <c r="B365">
        <v>36890</v>
      </c>
    </row>
    <row r="366" spans="1:2" x14ac:dyDescent="0.5">
      <c r="A366">
        <v>789.89599609375</v>
      </c>
      <c r="B366">
        <v>11570</v>
      </c>
    </row>
    <row r="367" spans="1:2" x14ac:dyDescent="0.5">
      <c r="A367">
        <v>789.90802001953125</v>
      </c>
      <c r="B367">
        <v>2730</v>
      </c>
    </row>
    <row r="368" spans="1:2" x14ac:dyDescent="0.5">
      <c r="A368">
        <v>789.9210205078125</v>
      </c>
      <c r="B368">
        <v>879</v>
      </c>
    </row>
    <row r="369" spans="1:2" x14ac:dyDescent="0.5">
      <c r="A369">
        <v>789.9329833984375</v>
      </c>
      <c r="B369">
        <v>485.70001220703125</v>
      </c>
    </row>
    <row r="370" spans="1:2" x14ac:dyDescent="0.5">
      <c r="A370">
        <v>789.94500732421875</v>
      </c>
      <c r="B370">
        <v>386.5</v>
      </c>
    </row>
    <row r="371" spans="1:2" x14ac:dyDescent="0.5">
      <c r="A371">
        <v>789.95697021484375</v>
      </c>
      <c r="B371">
        <v>416</v>
      </c>
    </row>
    <row r="372" spans="1:2" x14ac:dyDescent="0.5">
      <c r="A372">
        <v>789.969970703125</v>
      </c>
      <c r="B372">
        <v>404.29998779296875</v>
      </c>
    </row>
    <row r="373" spans="1:2" x14ac:dyDescent="0.5">
      <c r="A373">
        <v>789.98199462890625</v>
      </c>
      <c r="B373">
        <v>322.5</v>
      </c>
    </row>
    <row r="374" spans="1:2" x14ac:dyDescent="0.5">
      <c r="A374">
        <v>789.9940185546875</v>
      </c>
      <c r="B374">
        <v>327.29998779296875</v>
      </c>
    </row>
    <row r="375" spans="1:2" x14ac:dyDescent="0.5">
      <c r="A375">
        <v>790.00701904296875</v>
      </c>
      <c r="B375">
        <v>394</v>
      </c>
    </row>
    <row r="376" spans="1:2" x14ac:dyDescent="0.5">
      <c r="A376">
        <v>790.01898193359375</v>
      </c>
      <c r="B376">
        <v>301.29998779296875</v>
      </c>
    </row>
    <row r="377" spans="1:2" x14ac:dyDescent="0.5">
      <c r="A377">
        <v>790.031005859375</v>
      </c>
      <c r="B377">
        <v>178.30000305175781</v>
      </c>
    </row>
    <row r="378" spans="1:2" x14ac:dyDescent="0.5">
      <c r="A378">
        <v>790.04302978515625</v>
      </c>
      <c r="B378">
        <v>189.80000305175781</v>
      </c>
    </row>
    <row r="379" spans="1:2" x14ac:dyDescent="0.5">
      <c r="A379">
        <v>790.0560302734375</v>
      </c>
      <c r="B379">
        <v>205.30000305175781</v>
      </c>
    </row>
    <row r="380" spans="1:2" x14ac:dyDescent="0.5">
      <c r="A380">
        <v>790.0679931640625</v>
      </c>
      <c r="B380">
        <v>189.30000305175781</v>
      </c>
    </row>
    <row r="381" spans="1:2" x14ac:dyDescent="0.5">
      <c r="A381">
        <v>790.08001708984375</v>
      </c>
      <c r="B381">
        <v>202.5</v>
      </c>
    </row>
    <row r="382" spans="1:2" x14ac:dyDescent="0.5">
      <c r="A382">
        <v>790.09197998046875</v>
      </c>
      <c r="B382">
        <v>221</v>
      </c>
    </row>
    <row r="383" spans="1:2" x14ac:dyDescent="0.5">
      <c r="A383">
        <v>790.10498046875</v>
      </c>
      <c r="B383">
        <v>197.80000305175781</v>
      </c>
    </row>
    <row r="384" spans="1:2" x14ac:dyDescent="0.5">
      <c r="A384">
        <v>790.11700439453125</v>
      </c>
      <c r="B384">
        <v>178.80000305175781</v>
      </c>
    </row>
    <row r="385" spans="1:2" x14ac:dyDescent="0.5">
      <c r="A385">
        <v>790.1290283203125</v>
      </c>
      <c r="B385">
        <v>190.30000305175781</v>
      </c>
    </row>
    <row r="386" spans="1:2" x14ac:dyDescent="0.5">
      <c r="A386">
        <v>790.14202880859375</v>
      </c>
      <c r="B386">
        <v>181</v>
      </c>
    </row>
    <row r="387" spans="1:2" x14ac:dyDescent="0.5">
      <c r="A387">
        <v>790.15399169921875</v>
      </c>
      <c r="B387">
        <v>167</v>
      </c>
    </row>
    <row r="388" spans="1:2" x14ac:dyDescent="0.5">
      <c r="A388">
        <v>790.166015625</v>
      </c>
      <c r="B388">
        <v>214.30000305175781</v>
      </c>
    </row>
    <row r="389" spans="1:2" x14ac:dyDescent="0.5">
      <c r="A389">
        <v>790.177978515625</v>
      </c>
      <c r="B389">
        <v>345.29998779296875</v>
      </c>
    </row>
    <row r="390" spans="1:2" x14ac:dyDescent="0.5">
      <c r="A390">
        <v>790.19097900390625</v>
      </c>
      <c r="B390">
        <v>474.5</v>
      </c>
    </row>
    <row r="391" spans="1:2" x14ac:dyDescent="0.5">
      <c r="A391">
        <v>790.2030029296875</v>
      </c>
      <c r="B391">
        <v>468.5</v>
      </c>
    </row>
    <row r="392" spans="1:2" x14ac:dyDescent="0.5">
      <c r="A392">
        <v>790.21502685546875</v>
      </c>
      <c r="B392">
        <v>331.5</v>
      </c>
    </row>
    <row r="393" spans="1:2" x14ac:dyDescent="0.5">
      <c r="A393">
        <v>790.22698974609375</v>
      </c>
      <c r="B393">
        <v>279.70001220703125</v>
      </c>
    </row>
    <row r="394" spans="1:2" x14ac:dyDescent="0.5">
      <c r="A394">
        <v>790.239990234375</v>
      </c>
      <c r="B394">
        <v>370.29998779296875</v>
      </c>
    </row>
    <row r="395" spans="1:2" x14ac:dyDescent="0.5">
      <c r="A395">
        <v>790.25201416015625</v>
      </c>
      <c r="B395">
        <v>390</v>
      </c>
    </row>
    <row r="396" spans="1:2" x14ac:dyDescent="0.5">
      <c r="A396">
        <v>790.26397705078125</v>
      </c>
      <c r="B396">
        <v>373</v>
      </c>
    </row>
    <row r="397" spans="1:2" x14ac:dyDescent="0.5">
      <c r="A397">
        <v>790.2769775390625</v>
      </c>
      <c r="B397">
        <v>471.5</v>
      </c>
    </row>
    <row r="398" spans="1:2" x14ac:dyDescent="0.5">
      <c r="A398">
        <v>790.28900146484375</v>
      </c>
      <c r="B398">
        <v>551.5</v>
      </c>
    </row>
    <row r="399" spans="1:2" x14ac:dyDescent="0.5">
      <c r="A399">
        <v>790.301025390625</v>
      </c>
      <c r="B399">
        <v>690.70001220703125</v>
      </c>
    </row>
    <row r="400" spans="1:2" x14ac:dyDescent="0.5">
      <c r="A400">
        <v>790.31298828125</v>
      </c>
      <c r="B400">
        <v>1223</v>
      </c>
    </row>
    <row r="401" spans="1:2" x14ac:dyDescent="0.5">
      <c r="A401">
        <v>790.32598876953125</v>
      </c>
      <c r="B401">
        <v>3083</v>
      </c>
    </row>
    <row r="402" spans="1:2" x14ac:dyDescent="0.5">
      <c r="A402">
        <v>790.3380126953125</v>
      </c>
      <c r="B402">
        <v>13550</v>
      </c>
    </row>
    <row r="403" spans="1:2" x14ac:dyDescent="0.5">
      <c r="A403">
        <v>790.3499755859375</v>
      </c>
      <c r="B403">
        <v>50490</v>
      </c>
    </row>
    <row r="404" spans="1:2" x14ac:dyDescent="0.5">
      <c r="A404">
        <v>790.36199951171875</v>
      </c>
      <c r="B404">
        <v>99920</v>
      </c>
    </row>
    <row r="405" spans="1:2" x14ac:dyDescent="0.5">
      <c r="A405">
        <v>790.375</v>
      </c>
      <c r="B405">
        <v>102400</v>
      </c>
    </row>
    <row r="406" spans="1:2" x14ac:dyDescent="0.5">
      <c r="A406">
        <v>790.38702392578125</v>
      </c>
      <c r="B406">
        <v>54510</v>
      </c>
    </row>
    <row r="407" spans="1:2" x14ac:dyDescent="0.5">
      <c r="A407">
        <v>790.39898681640625</v>
      </c>
      <c r="B407">
        <v>15410</v>
      </c>
    </row>
    <row r="408" spans="1:2" x14ac:dyDescent="0.5">
      <c r="A408">
        <v>790.4119873046875</v>
      </c>
      <c r="B408">
        <v>3365</v>
      </c>
    </row>
    <row r="409" spans="1:2" x14ac:dyDescent="0.5">
      <c r="A409">
        <v>790.42401123046875</v>
      </c>
      <c r="B409">
        <v>1264</v>
      </c>
    </row>
    <row r="410" spans="1:2" x14ac:dyDescent="0.5">
      <c r="A410">
        <v>790.43597412109375</v>
      </c>
      <c r="B410">
        <v>1022</v>
      </c>
    </row>
    <row r="411" spans="1:2" x14ac:dyDescent="0.5">
      <c r="A411">
        <v>790.447998046875</v>
      </c>
      <c r="B411">
        <v>1007</v>
      </c>
    </row>
    <row r="412" spans="1:2" x14ac:dyDescent="0.5">
      <c r="A412">
        <v>790.46099853515625</v>
      </c>
      <c r="B412">
        <v>795.20001220703125</v>
      </c>
    </row>
    <row r="413" spans="1:2" x14ac:dyDescent="0.5">
      <c r="A413">
        <v>790.4730224609375</v>
      </c>
      <c r="B413">
        <v>498</v>
      </c>
    </row>
    <row r="414" spans="1:2" x14ac:dyDescent="0.5">
      <c r="A414">
        <v>790.4849853515625</v>
      </c>
      <c r="B414">
        <v>325.20001220703125</v>
      </c>
    </row>
    <row r="415" spans="1:2" x14ac:dyDescent="0.5">
      <c r="A415">
        <v>790.49700927734375</v>
      </c>
      <c r="B415">
        <v>231.69999694824219</v>
      </c>
    </row>
    <row r="416" spans="1:2" x14ac:dyDescent="0.5">
      <c r="A416">
        <v>790.510009765625</v>
      </c>
      <c r="B416">
        <v>190.5</v>
      </c>
    </row>
    <row r="417" spans="1:2" x14ac:dyDescent="0.5">
      <c r="A417">
        <v>790.52197265625</v>
      </c>
      <c r="B417">
        <v>219</v>
      </c>
    </row>
    <row r="418" spans="1:2" x14ac:dyDescent="0.5">
      <c r="A418">
        <v>790.53399658203125</v>
      </c>
      <c r="B418">
        <v>278.5</v>
      </c>
    </row>
    <row r="419" spans="1:2" x14ac:dyDescent="0.5">
      <c r="A419">
        <v>790.5469970703125</v>
      </c>
      <c r="B419">
        <v>292.79998779296875</v>
      </c>
    </row>
    <row r="420" spans="1:2" x14ac:dyDescent="0.5">
      <c r="A420">
        <v>790.55902099609375</v>
      </c>
      <c r="B420">
        <v>280.29998779296875</v>
      </c>
    </row>
    <row r="421" spans="1:2" x14ac:dyDescent="0.5">
      <c r="A421">
        <v>790.57098388671875</v>
      </c>
      <c r="B421">
        <v>259.20001220703125</v>
      </c>
    </row>
    <row r="422" spans="1:2" x14ac:dyDescent="0.5">
      <c r="A422">
        <v>790.5830078125</v>
      </c>
      <c r="B422">
        <v>230</v>
      </c>
    </row>
    <row r="423" spans="1:2" x14ac:dyDescent="0.5">
      <c r="A423">
        <v>790.59600830078125</v>
      </c>
      <c r="B423">
        <v>279</v>
      </c>
    </row>
    <row r="424" spans="1:2" x14ac:dyDescent="0.5">
      <c r="A424">
        <v>790.60797119140625</v>
      </c>
      <c r="B424">
        <v>401.29998779296875</v>
      </c>
    </row>
    <row r="425" spans="1:2" x14ac:dyDescent="0.5">
      <c r="A425">
        <v>790.6199951171875</v>
      </c>
      <c r="B425">
        <v>420.70001220703125</v>
      </c>
    </row>
    <row r="426" spans="1:2" x14ac:dyDescent="0.5">
      <c r="A426">
        <v>790.63299560546875</v>
      </c>
      <c r="B426">
        <v>282.5</v>
      </c>
    </row>
    <row r="427" spans="1:2" x14ac:dyDescent="0.5">
      <c r="A427">
        <v>790.64501953125</v>
      </c>
      <c r="B427">
        <v>173</v>
      </c>
    </row>
    <row r="428" spans="1:2" x14ac:dyDescent="0.5">
      <c r="A428">
        <v>790.656982421875</v>
      </c>
      <c r="B428">
        <v>199</v>
      </c>
    </row>
    <row r="429" spans="1:2" x14ac:dyDescent="0.5">
      <c r="A429">
        <v>790.66900634765625</v>
      </c>
      <c r="B429">
        <v>263.79998779296875</v>
      </c>
    </row>
    <row r="430" spans="1:2" x14ac:dyDescent="0.5">
      <c r="A430">
        <v>790.6820068359375</v>
      </c>
      <c r="B430">
        <v>269.70001220703125</v>
      </c>
    </row>
    <row r="431" spans="1:2" x14ac:dyDescent="0.5">
      <c r="A431">
        <v>790.6939697265625</v>
      </c>
      <c r="B431">
        <v>259.5</v>
      </c>
    </row>
    <row r="432" spans="1:2" x14ac:dyDescent="0.5">
      <c r="A432">
        <v>790.70599365234375</v>
      </c>
      <c r="B432">
        <v>315</v>
      </c>
    </row>
    <row r="433" spans="1:2" x14ac:dyDescent="0.5">
      <c r="A433">
        <v>790.718017578125</v>
      </c>
      <c r="B433">
        <v>400.79998779296875</v>
      </c>
    </row>
    <row r="434" spans="1:2" x14ac:dyDescent="0.5">
      <c r="A434">
        <v>790.73101806640625</v>
      </c>
      <c r="B434">
        <v>422.29998779296875</v>
      </c>
    </row>
    <row r="435" spans="1:2" x14ac:dyDescent="0.5">
      <c r="A435">
        <v>790.74298095703125</v>
      </c>
      <c r="B435">
        <v>431.70001220703125</v>
      </c>
    </row>
    <row r="436" spans="1:2" x14ac:dyDescent="0.5">
      <c r="A436">
        <v>790.7550048828125</v>
      </c>
      <c r="B436">
        <v>475.29998779296875</v>
      </c>
    </row>
    <row r="437" spans="1:2" x14ac:dyDescent="0.5">
      <c r="A437">
        <v>790.76800537109375</v>
      </c>
      <c r="B437">
        <v>495.5</v>
      </c>
    </row>
    <row r="438" spans="1:2" x14ac:dyDescent="0.5">
      <c r="A438">
        <v>790.780029296875</v>
      </c>
      <c r="B438">
        <v>529.79998779296875</v>
      </c>
    </row>
    <row r="439" spans="1:2" x14ac:dyDescent="0.5">
      <c r="A439">
        <v>790.7919921875</v>
      </c>
      <c r="B439">
        <v>608.5</v>
      </c>
    </row>
    <row r="440" spans="1:2" x14ac:dyDescent="0.5">
      <c r="A440">
        <v>790.80401611328125</v>
      </c>
      <c r="B440">
        <v>817.79998779296875</v>
      </c>
    </row>
    <row r="441" spans="1:2" x14ac:dyDescent="0.5">
      <c r="A441">
        <v>790.8170166015625</v>
      </c>
      <c r="B441">
        <v>1241</v>
      </c>
    </row>
    <row r="442" spans="1:2" x14ac:dyDescent="0.5">
      <c r="A442">
        <v>790.8289794921875</v>
      </c>
      <c r="B442">
        <v>3088</v>
      </c>
    </row>
    <row r="443" spans="1:2" x14ac:dyDescent="0.5">
      <c r="A443">
        <v>790.84100341796875</v>
      </c>
      <c r="B443">
        <v>16130</v>
      </c>
    </row>
    <row r="444" spans="1:2" x14ac:dyDescent="0.5">
      <c r="A444">
        <v>790.85302734375</v>
      </c>
      <c r="B444">
        <v>66460</v>
      </c>
    </row>
    <row r="445" spans="1:2" x14ac:dyDescent="0.5">
      <c r="A445">
        <v>790.86602783203125</v>
      </c>
      <c r="B445">
        <v>133100</v>
      </c>
    </row>
    <row r="446" spans="1:2" x14ac:dyDescent="0.5">
      <c r="A446">
        <v>790.87799072265625</v>
      </c>
      <c r="B446">
        <v>131100</v>
      </c>
    </row>
    <row r="447" spans="1:2" x14ac:dyDescent="0.5">
      <c r="A447">
        <v>790.8900146484375</v>
      </c>
      <c r="B447">
        <v>63700</v>
      </c>
    </row>
    <row r="448" spans="1:2" x14ac:dyDescent="0.5">
      <c r="A448">
        <v>790.90301513671875</v>
      </c>
      <c r="B448">
        <v>15420</v>
      </c>
    </row>
    <row r="449" spans="1:2" x14ac:dyDescent="0.5">
      <c r="A449">
        <v>790.91497802734375</v>
      </c>
      <c r="B449">
        <v>3252</v>
      </c>
    </row>
    <row r="450" spans="1:2" x14ac:dyDescent="0.5">
      <c r="A450">
        <v>790.927001953125</v>
      </c>
      <c r="B450">
        <v>1317</v>
      </c>
    </row>
    <row r="451" spans="1:2" x14ac:dyDescent="0.5">
      <c r="A451">
        <v>790.93902587890625</v>
      </c>
      <c r="B451">
        <v>993.79998779296875</v>
      </c>
    </row>
    <row r="452" spans="1:2" x14ac:dyDescent="0.5">
      <c r="A452">
        <v>790.9520263671875</v>
      </c>
      <c r="B452">
        <v>957.5</v>
      </c>
    </row>
    <row r="453" spans="1:2" x14ac:dyDescent="0.5">
      <c r="A453">
        <v>790.9639892578125</v>
      </c>
      <c r="B453">
        <v>813.29998779296875</v>
      </c>
    </row>
    <row r="454" spans="1:2" x14ac:dyDescent="0.5">
      <c r="A454">
        <v>790.97601318359375</v>
      </c>
      <c r="B454">
        <v>607.70001220703125</v>
      </c>
    </row>
    <row r="455" spans="1:2" x14ac:dyDescent="0.5">
      <c r="A455">
        <v>790.989013671875</v>
      </c>
      <c r="B455">
        <v>488.79998779296875</v>
      </c>
    </row>
    <row r="456" spans="1:2" x14ac:dyDescent="0.5">
      <c r="A456">
        <v>791.0009765625</v>
      </c>
      <c r="B456">
        <v>526.5</v>
      </c>
    </row>
    <row r="457" spans="1:2" x14ac:dyDescent="0.5">
      <c r="A457">
        <v>791.01300048828125</v>
      </c>
      <c r="B457">
        <v>537.5</v>
      </c>
    </row>
    <row r="458" spans="1:2" x14ac:dyDescent="0.5">
      <c r="A458">
        <v>791.0250244140625</v>
      </c>
      <c r="B458">
        <v>419.70001220703125</v>
      </c>
    </row>
    <row r="459" spans="1:2" x14ac:dyDescent="0.5">
      <c r="A459">
        <v>791.03802490234375</v>
      </c>
      <c r="B459">
        <v>387.29998779296875</v>
      </c>
    </row>
    <row r="460" spans="1:2" x14ac:dyDescent="0.5">
      <c r="A460">
        <v>791.04998779296875</v>
      </c>
      <c r="B460">
        <v>446</v>
      </c>
    </row>
    <row r="461" spans="1:2" x14ac:dyDescent="0.5">
      <c r="A461">
        <v>791.06201171875</v>
      </c>
      <c r="B461">
        <v>393.5</v>
      </c>
    </row>
    <row r="462" spans="1:2" x14ac:dyDescent="0.5">
      <c r="A462">
        <v>791.073974609375</v>
      </c>
      <c r="B462">
        <v>256.70001220703125</v>
      </c>
    </row>
    <row r="463" spans="1:2" x14ac:dyDescent="0.5">
      <c r="A463">
        <v>791.08697509765625</v>
      </c>
      <c r="B463">
        <v>211.19999694824219</v>
      </c>
    </row>
    <row r="464" spans="1:2" x14ac:dyDescent="0.5">
      <c r="A464">
        <v>791.0989990234375</v>
      </c>
      <c r="B464">
        <v>307.20001220703125</v>
      </c>
    </row>
    <row r="465" spans="1:2" x14ac:dyDescent="0.5">
      <c r="A465">
        <v>791.11102294921875</v>
      </c>
      <c r="B465">
        <v>463.29998779296875</v>
      </c>
    </row>
    <row r="466" spans="1:2" x14ac:dyDescent="0.5">
      <c r="A466">
        <v>791.1240234375</v>
      </c>
      <c r="B466">
        <v>526.29998779296875</v>
      </c>
    </row>
    <row r="467" spans="1:2" x14ac:dyDescent="0.5">
      <c r="A467">
        <v>791.135986328125</v>
      </c>
      <c r="B467">
        <v>400.5</v>
      </c>
    </row>
    <row r="468" spans="1:2" x14ac:dyDescent="0.5">
      <c r="A468">
        <v>791.14801025390625</v>
      </c>
      <c r="B468">
        <v>213.5</v>
      </c>
    </row>
    <row r="469" spans="1:2" x14ac:dyDescent="0.5">
      <c r="A469">
        <v>791.15997314453125</v>
      </c>
      <c r="B469">
        <v>179</v>
      </c>
    </row>
    <row r="470" spans="1:2" x14ac:dyDescent="0.5">
      <c r="A470">
        <v>791.1729736328125</v>
      </c>
      <c r="B470">
        <v>307</v>
      </c>
    </row>
    <row r="471" spans="1:2" x14ac:dyDescent="0.5">
      <c r="A471">
        <v>791.18499755859375</v>
      </c>
      <c r="B471">
        <v>380.79998779296875</v>
      </c>
    </row>
    <row r="472" spans="1:2" x14ac:dyDescent="0.5">
      <c r="A472">
        <v>791.197021484375</v>
      </c>
      <c r="B472">
        <v>308.70001220703125</v>
      </c>
    </row>
    <row r="473" spans="1:2" x14ac:dyDescent="0.5">
      <c r="A473">
        <v>791.21002197265625</v>
      </c>
      <c r="B473">
        <v>268.5</v>
      </c>
    </row>
    <row r="474" spans="1:2" x14ac:dyDescent="0.5">
      <c r="A474">
        <v>791.22198486328125</v>
      </c>
      <c r="B474">
        <v>314.79998779296875</v>
      </c>
    </row>
    <row r="475" spans="1:2" x14ac:dyDescent="0.5">
      <c r="A475">
        <v>791.2340087890625</v>
      </c>
      <c r="B475">
        <v>366.79998779296875</v>
      </c>
    </row>
    <row r="476" spans="1:2" x14ac:dyDescent="0.5">
      <c r="A476">
        <v>791.2459716796875</v>
      </c>
      <c r="B476">
        <v>398</v>
      </c>
    </row>
    <row r="477" spans="1:2" x14ac:dyDescent="0.5">
      <c r="A477">
        <v>791.25897216796875</v>
      </c>
      <c r="B477">
        <v>392.5</v>
      </c>
    </row>
    <row r="478" spans="1:2" x14ac:dyDescent="0.5">
      <c r="A478">
        <v>791.27099609375</v>
      </c>
      <c r="B478">
        <v>381</v>
      </c>
    </row>
    <row r="479" spans="1:2" x14ac:dyDescent="0.5">
      <c r="A479">
        <v>791.28302001953125</v>
      </c>
      <c r="B479">
        <v>382.20001220703125</v>
      </c>
    </row>
    <row r="480" spans="1:2" x14ac:dyDescent="0.5">
      <c r="A480">
        <v>791.2960205078125</v>
      </c>
      <c r="B480">
        <v>467.29998779296875</v>
      </c>
    </row>
    <row r="481" spans="1:2" x14ac:dyDescent="0.5">
      <c r="A481">
        <v>791.3079833984375</v>
      </c>
      <c r="B481">
        <v>614.5</v>
      </c>
    </row>
    <row r="482" spans="1:2" x14ac:dyDescent="0.5">
      <c r="A482">
        <v>791.32000732421875</v>
      </c>
      <c r="B482">
        <v>900</v>
      </c>
    </row>
    <row r="483" spans="1:2" x14ac:dyDescent="0.5">
      <c r="A483">
        <v>791.33197021484375</v>
      </c>
      <c r="B483">
        <v>2940</v>
      </c>
    </row>
    <row r="484" spans="1:2" x14ac:dyDescent="0.5">
      <c r="A484">
        <v>791.344970703125</v>
      </c>
      <c r="B484">
        <v>16740</v>
      </c>
    </row>
    <row r="485" spans="1:2" x14ac:dyDescent="0.5">
      <c r="A485">
        <v>791.35699462890625</v>
      </c>
      <c r="B485">
        <v>68840</v>
      </c>
    </row>
    <row r="486" spans="1:2" x14ac:dyDescent="0.5">
      <c r="A486">
        <v>791.3690185546875</v>
      </c>
      <c r="B486">
        <v>136000</v>
      </c>
    </row>
    <row r="487" spans="1:2" x14ac:dyDescent="0.5">
      <c r="A487">
        <v>791.3809814453125</v>
      </c>
      <c r="B487">
        <v>132100</v>
      </c>
    </row>
    <row r="488" spans="1:2" x14ac:dyDescent="0.5">
      <c r="A488">
        <v>791.39398193359375</v>
      </c>
      <c r="B488">
        <v>63730</v>
      </c>
    </row>
    <row r="489" spans="1:2" x14ac:dyDescent="0.5">
      <c r="A489">
        <v>791.406005859375</v>
      </c>
      <c r="B489">
        <v>15420</v>
      </c>
    </row>
    <row r="490" spans="1:2" x14ac:dyDescent="0.5">
      <c r="A490">
        <v>791.41802978515625</v>
      </c>
      <c r="B490">
        <v>2902</v>
      </c>
    </row>
    <row r="491" spans="1:2" x14ac:dyDescent="0.5">
      <c r="A491">
        <v>791.4310302734375</v>
      </c>
      <c r="B491">
        <v>1112</v>
      </c>
    </row>
    <row r="492" spans="1:2" x14ac:dyDescent="0.5">
      <c r="A492">
        <v>791.4429931640625</v>
      </c>
      <c r="B492">
        <v>1090</v>
      </c>
    </row>
    <row r="493" spans="1:2" x14ac:dyDescent="0.5">
      <c r="A493">
        <v>791.45501708984375</v>
      </c>
      <c r="B493">
        <v>1052</v>
      </c>
    </row>
    <row r="494" spans="1:2" x14ac:dyDescent="0.5">
      <c r="A494">
        <v>791.46697998046875</v>
      </c>
      <c r="B494">
        <v>774.70001220703125</v>
      </c>
    </row>
    <row r="495" spans="1:2" x14ac:dyDescent="0.5">
      <c r="A495">
        <v>791.47998046875</v>
      </c>
      <c r="B495">
        <v>562.20001220703125</v>
      </c>
    </row>
    <row r="496" spans="1:2" x14ac:dyDescent="0.5">
      <c r="A496">
        <v>791.49200439453125</v>
      </c>
      <c r="B496">
        <v>460.70001220703125</v>
      </c>
    </row>
    <row r="497" spans="1:2" x14ac:dyDescent="0.5">
      <c r="A497">
        <v>791.5040283203125</v>
      </c>
      <c r="B497">
        <v>383.5</v>
      </c>
    </row>
    <row r="498" spans="1:2" x14ac:dyDescent="0.5">
      <c r="A498">
        <v>791.51702880859375</v>
      </c>
      <c r="B498">
        <v>369</v>
      </c>
    </row>
    <row r="499" spans="1:2" x14ac:dyDescent="0.5">
      <c r="A499">
        <v>791.52899169921875</v>
      </c>
      <c r="B499">
        <v>322</v>
      </c>
    </row>
    <row r="500" spans="1:2" x14ac:dyDescent="0.5">
      <c r="A500">
        <v>791.541015625</v>
      </c>
      <c r="B500">
        <v>202.5</v>
      </c>
    </row>
    <row r="501" spans="1:2" x14ac:dyDescent="0.5">
      <c r="A501">
        <v>791.552978515625</v>
      </c>
      <c r="B501">
        <v>142.80000305175781</v>
      </c>
    </row>
    <row r="502" spans="1:2" x14ac:dyDescent="0.5">
      <c r="A502">
        <v>791.56597900390625</v>
      </c>
      <c r="B502">
        <v>166.5</v>
      </c>
    </row>
    <row r="503" spans="1:2" x14ac:dyDescent="0.5">
      <c r="A503">
        <v>791.5780029296875</v>
      </c>
      <c r="B503">
        <v>221.5</v>
      </c>
    </row>
    <row r="504" spans="1:2" x14ac:dyDescent="0.5">
      <c r="A504">
        <v>791.59002685546875</v>
      </c>
      <c r="B504">
        <v>290.20001220703125</v>
      </c>
    </row>
    <row r="505" spans="1:2" x14ac:dyDescent="0.5">
      <c r="A505">
        <v>791.60302734375</v>
      </c>
      <c r="B505">
        <v>343.5</v>
      </c>
    </row>
    <row r="506" spans="1:2" x14ac:dyDescent="0.5">
      <c r="A506">
        <v>791.614990234375</v>
      </c>
      <c r="B506">
        <v>389.5</v>
      </c>
    </row>
    <row r="507" spans="1:2" x14ac:dyDescent="0.5">
      <c r="A507">
        <v>791.62701416015625</v>
      </c>
      <c r="B507">
        <v>406.29998779296875</v>
      </c>
    </row>
    <row r="508" spans="1:2" x14ac:dyDescent="0.5">
      <c r="A508">
        <v>791.63897705078125</v>
      </c>
      <c r="B508">
        <v>353.5</v>
      </c>
    </row>
    <row r="509" spans="1:2" x14ac:dyDescent="0.5">
      <c r="A509">
        <v>791.6519775390625</v>
      </c>
      <c r="B509">
        <v>306</v>
      </c>
    </row>
    <row r="510" spans="1:2" x14ac:dyDescent="0.5">
      <c r="A510">
        <v>791.66400146484375</v>
      </c>
      <c r="B510">
        <v>285.29998779296875</v>
      </c>
    </row>
    <row r="511" spans="1:2" x14ac:dyDescent="0.5">
      <c r="A511">
        <v>791.676025390625</v>
      </c>
      <c r="B511">
        <v>270.79998779296875</v>
      </c>
    </row>
    <row r="512" spans="1:2" x14ac:dyDescent="0.5">
      <c r="A512">
        <v>791.68902587890625</v>
      </c>
      <c r="B512">
        <v>274.5</v>
      </c>
    </row>
    <row r="513" spans="1:2" x14ac:dyDescent="0.5">
      <c r="A513">
        <v>791.70098876953125</v>
      </c>
      <c r="B513">
        <v>269.5</v>
      </c>
    </row>
    <row r="514" spans="1:2" x14ac:dyDescent="0.5">
      <c r="A514">
        <v>791.7130126953125</v>
      </c>
      <c r="B514">
        <v>277.70001220703125</v>
      </c>
    </row>
    <row r="515" spans="1:2" x14ac:dyDescent="0.5">
      <c r="A515">
        <v>791.7249755859375</v>
      </c>
      <c r="B515">
        <v>293.5</v>
      </c>
    </row>
    <row r="516" spans="1:2" x14ac:dyDescent="0.5">
      <c r="A516">
        <v>791.73797607421875</v>
      </c>
      <c r="B516">
        <v>268</v>
      </c>
    </row>
    <row r="517" spans="1:2" x14ac:dyDescent="0.5">
      <c r="A517">
        <v>791.75</v>
      </c>
      <c r="B517">
        <v>309.20001220703125</v>
      </c>
    </row>
    <row r="518" spans="1:2" x14ac:dyDescent="0.5">
      <c r="A518">
        <v>791.76202392578125</v>
      </c>
      <c r="B518">
        <v>474.5</v>
      </c>
    </row>
    <row r="519" spans="1:2" x14ac:dyDescent="0.5">
      <c r="A519">
        <v>791.7750244140625</v>
      </c>
      <c r="B519">
        <v>559.79998779296875</v>
      </c>
    </row>
    <row r="520" spans="1:2" x14ac:dyDescent="0.5">
      <c r="A520">
        <v>791.7869873046875</v>
      </c>
      <c r="B520">
        <v>555.79998779296875</v>
      </c>
    </row>
    <row r="521" spans="1:2" x14ac:dyDescent="0.5">
      <c r="A521">
        <v>791.79901123046875</v>
      </c>
      <c r="B521">
        <v>575.79998779296875</v>
      </c>
    </row>
    <row r="522" spans="1:2" x14ac:dyDescent="0.5">
      <c r="A522">
        <v>791.81097412109375</v>
      </c>
      <c r="B522">
        <v>631.70001220703125</v>
      </c>
    </row>
    <row r="523" spans="1:2" x14ac:dyDescent="0.5">
      <c r="A523">
        <v>791.823974609375</v>
      </c>
      <c r="B523">
        <v>990.79998779296875</v>
      </c>
    </row>
    <row r="524" spans="1:2" x14ac:dyDescent="0.5">
      <c r="A524">
        <v>791.83599853515625</v>
      </c>
      <c r="B524">
        <v>2914</v>
      </c>
    </row>
    <row r="525" spans="1:2" x14ac:dyDescent="0.5">
      <c r="A525">
        <v>791.8480224609375</v>
      </c>
      <c r="B525">
        <v>15900</v>
      </c>
    </row>
    <row r="526" spans="1:2" x14ac:dyDescent="0.5">
      <c r="A526">
        <v>791.8599853515625</v>
      </c>
      <c r="B526">
        <v>58510</v>
      </c>
    </row>
    <row r="527" spans="1:2" x14ac:dyDescent="0.5">
      <c r="A527">
        <v>791.87298583984375</v>
      </c>
      <c r="B527">
        <v>106200</v>
      </c>
    </row>
    <row r="528" spans="1:2" x14ac:dyDescent="0.5">
      <c r="A528">
        <v>791.885009765625</v>
      </c>
      <c r="B528">
        <v>98200</v>
      </c>
    </row>
    <row r="529" spans="1:2" x14ac:dyDescent="0.5">
      <c r="A529">
        <v>791.89697265625</v>
      </c>
      <c r="B529">
        <v>46980</v>
      </c>
    </row>
    <row r="530" spans="1:2" x14ac:dyDescent="0.5">
      <c r="A530">
        <v>791.90997314453125</v>
      </c>
      <c r="B530">
        <v>11920</v>
      </c>
    </row>
    <row r="531" spans="1:2" x14ac:dyDescent="0.5">
      <c r="A531">
        <v>791.9219970703125</v>
      </c>
      <c r="B531">
        <v>2318</v>
      </c>
    </row>
    <row r="532" spans="1:2" x14ac:dyDescent="0.5">
      <c r="A532">
        <v>791.93402099609375</v>
      </c>
      <c r="B532">
        <v>848.20001220703125</v>
      </c>
    </row>
    <row r="533" spans="1:2" x14ac:dyDescent="0.5">
      <c r="A533">
        <v>791.947021484375</v>
      </c>
      <c r="B533">
        <v>702.5</v>
      </c>
    </row>
    <row r="534" spans="1:2" x14ac:dyDescent="0.5">
      <c r="A534">
        <v>791.958984375</v>
      </c>
      <c r="B534">
        <v>658.20001220703125</v>
      </c>
    </row>
    <row r="535" spans="1:2" x14ac:dyDescent="0.5">
      <c r="A535">
        <v>791.97100830078125</v>
      </c>
      <c r="B535">
        <v>563.29998779296875</v>
      </c>
    </row>
    <row r="536" spans="1:2" x14ac:dyDescent="0.5">
      <c r="A536">
        <v>791.98297119140625</v>
      </c>
      <c r="B536">
        <v>497.79998779296875</v>
      </c>
    </row>
    <row r="537" spans="1:2" x14ac:dyDescent="0.5">
      <c r="A537">
        <v>791.9959716796875</v>
      </c>
      <c r="B537">
        <v>449</v>
      </c>
    </row>
    <row r="538" spans="1:2" x14ac:dyDescent="0.5">
      <c r="A538">
        <v>792.00799560546875</v>
      </c>
      <c r="B538">
        <v>375.70001220703125</v>
      </c>
    </row>
    <row r="539" spans="1:2" x14ac:dyDescent="0.5">
      <c r="A539">
        <v>792.02001953125</v>
      </c>
      <c r="B539">
        <v>326.5</v>
      </c>
    </row>
    <row r="540" spans="1:2" x14ac:dyDescent="0.5">
      <c r="A540">
        <v>792.03302001953125</v>
      </c>
      <c r="B540">
        <v>288.20001220703125</v>
      </c>
    </row>
    <row r="541" spans="1:2" x14ac:dyDescent="0.5">
      <c r="A541">
        <v>792.04498291015625</v>
      </c>
      <c r="B541">
        <v>182.69999694824219</v>
      </c>
    </row>
    <row r="542" spans="1:2" x14ac:dyDescent="0.5">
      <c r="A542">
        <v>792.0570068359375</v>
      </c>
      <c r="B542">
        <v>90.25</v>
      </c>
    </row>
    <row r="543" spans="1:2" x14ac:dyDescent="0.5">
      <c r="A543">
        <v>792.0689697265625</v>
      </c>
      <c r="B543">
        <v>135.30000305175781</v>
      </c>
    </row>
    <row r="544" spans="1:2" x14ac:dyDescent="0.5">
      <c r="A544">
        <v>792.08197021484375</v>
      </c>
      <c r="B544">
        <v>231.5</v>
      </c>
    </row>
    <row r="545" spans="1:2" x14ac:dyDescent="0.5">
      <c r="A545">
        <v>792.093994140625</v>
      </c>
      <c r="B545">
        <v>245.5</v>
      </c>
    </row>
    <row r="546" spans="1:2" x14ac:dyDescent="0.5">
      <c r="A546">
        <v>792.10601806640625</v>
      </c>
      <c r="B546">
        <v>243.80000305175781</v>
      </c>
    </row>
    <row r="547" spans="1:2" x14ac:dyDescent="0.5">
      <c r="A547">
        <v>792.1190185546875</v>
      </c>
      <c r="B547">
        <v>267.20001220703125</v>
      </c>
    </row>
    <row r="548" spans="1:2" x14ac:dyDescent="0.5">
      <c r="A548">
        <v>792.1309814453125</v>
      </c>
      <c r="B548">
        <v>305.79998779296875</v>
      </c>
    </row>
    <row r="549" spans="1:2" x14ac:dyDescent="0.5">
      <c r="A549">
        <v>792.14300537109375</v>
      </c>
      <c r="B549">
        <v>310</v>
      </c>
    </row>
    <row r="550" spans="1:2" x14ac:dyDescent="0.5">
      <c r="A550">
        <v>792.155029296875</v>
      </c>
      <c r="B550">
        <v>224.30000305175781</v>
      </c>
    </row>
    <row r="551" spans="1:2" x14ac:dyDescent="0.5">
      <c r="A551">
        <v>792.16802978515625</v>
      </c>
      <c r="B551">
        <v>154</v>
      </c>
    </row>
    <row r="552" spans="1:2" x14ac:dyDescent="0.5">
      <c r="A552">
        <v>792.17999267578125</v>
      </c>
      <c r="B552">
        <v>201.5</v>
      </c>
    </row>
    <row r="553" spans="1:2" x14ac:dyDescent="0.5">
      <c r="A553">
        <v>792.1920166015625</v>
      </c>
      <c r="B553">
        <v>247.30000305175781</v>
      </c>
    </row>
    <row r="554" spans="1:2" x14ac:dyDescent="0.5">
      <c r="A554">
        <v>792.20501708984375</v>
      </c>
      <c r="B554">
        <v>245.80000305175781</v>
      </c>
    </row>
    <row r="555" spans="1:2" x14ac:dyDescent="0.5">
      <c r="A555">
        <v>792.21697998046875</v>
      </c>
      <c r="B555">
        <v>298</v>
      </c>
    </row>
    <row r="556" spans="1:2" x14ac:dyDescent="0.5">
      <c r="A556">
        <v>792.22900390625</v>
      </c>
      <c r="B556">
        <v>323.5</v>
      </c>
    </row>
    <row r="557" spans="1:2" x14ac:dyDescent="0.5">
      <c r="A557">
        <v>792.24102783203125</v>
      </c>
      <c r="B557">
        <v>315.20001220703125</v>
      </c>
    </row>
    <row r="558" spans="1:2" x14ac:dyDescent="0.5">
      <c r="A558">
        <v>792.2540283203125</v>
      </c>
      <c r="B558">
        <v>352.5</v>
      </c>
    </row>
    <row r="559" spans="1:2" x14ac:dyDescent="0.5">
      <c r="A559">
        <v>792.2659912109375</v>
      </c>
      <c r="B559">
        <v>352.70001220703125</v>
      </c>
    </row>
    <row r="560" spans="1:2" x14ac:dyDescent="0.5">
      <c r="A560">
        <v>792.27801513671875</v>
      </c>
      <c r="B560">
        <v>360.5</v>
      </c>
    </row>
    <row r="561" spans="1:2" x14ac:dyDescent="0.5">
      <c r="A561">
        <v>792.291015625</v>
      </c>
      <c r="B561">
        <v>485.70001220703125</v>
      </c>
    </row>
    <row r="562" spans="1:2" x14ac:dyDescent="0.5">
      <c r="A562">
        <v>792.302978515625</v>
      </c>
      <c r="B562">
        <v>520</v>
      </c>
    </row>
    <row r="563" spans="1:2" x14ac:dyDescent="0.5">
      <c r="A563">
        <v>792.31500244140625</v>
      </c>
      <c r="B563">
        <v>475.5</v>
      </c>
    </row>
    <row r="564" spans="1:2" x14ac:dyDescent="0.5">
      <c r="A564">
        <v>792.3270263671875</v>
      </c>
      <c r="B564">
        <v>856.29998779296875</v>
      </c>
    </row>
    <row r="565" spans="1:2" x14ac:dyDescent="0.5">
      <c r="A565">
        <v>792.34002685546875</v>
      </c>
      <c r="B565">
        <v>3264</v>
      </c>
    </row>
    <row r="566" spans="1:2" x14ac:dyDescent="0.5">
      <c r="A566">
        <v>792.35198974609375</v>
      </c>
      <c r="B566">
        <v>14730</v>
      </c>
    </row>
    <row r="567" spans="1:2" x14ac:dyDescent="0.5">
      <c r="A567">
        <v>792.364013671875</v>
      </c>
      <c r="B567">
        <v>41290</v>
      </c>
    </row>
    <row r="568" spans="1:2" x14ac:dyDescent="0.5">
      <c r="A568">
        <v>792.37701416015625</v>
      </c>
      <c r="B568">
        <v>62430</v>
      </c>
    </row>
    <row r="569" spans="1:2" x14ac:dyDescent="0.5">
      <c r="A569">
        <v>792.38897705078125</v>
      </c>
      <c r="B569">
        <v>51530</v>
      </c>
    </row>
    <row r="570" spans="1:2" x14ac:dyDescent="0.5">
      <c r="A570">
        <v>792.4010009765625</v>
      </c>
      <c r="B570">
        <v>23740</v>
      </c>
    </row>
    <row r="571" spans="1:2" x14ac:dyDescent="0.5">
      <c r="A571">
        <v>792.41302490234375</v>
      </c>
      <c r="B571">
        <v>6721</v>
      </c>
    </row>
    <row r="572" spans="1:2" x14ac:dyDescent="0.5">
      <c r="A572">
        <v>792.426025390625</v>
      </c>
      <c r="B572">
        <v>1654</v>
      </c>
    </row>
    <row r="573" spans="1:2" x14ac:dyDescent="0.5">
      <c r="A573">
        <v>792.43798828125</v>
      </c>
      <c r="B573">
        <v>612.20001220703125</v>
      </c>
    </row>
    <row r="574" spans="1:2" x14ac:dyDescent="0.5">
      <c r="A574">
        <v>792.45001220703125</v>
      </c>
      <c r="B574">
        <v>501.5</v>
      </c>
    </row>
    <row r="575" spans="1:2" x14ac:dyDescent="0.5">
      <c r="A575">
        <v>792.4630126953125</v>
      </c>
      <c r="B575">
        <v>462.5</v>
      </c>
    </row>
    <row r="576" spans="1:2" x14ac:dyDescent="0.5">
      <c r="A576">
        <v>792.4749755859375</v>
      </c>
      <c r="B576">
        <v>322.5</v>
      </c>
    </row>
    <row r="577" spans="1:2" x14ac:dyDescent="0.5">
      <c r="A577">
        <v>792.48699951171875</v>
      </c>
      <c r="B577">
        <v>212.30000305175781</v>
      </c>
    </row>
    <row r="578" spans="1:2" x14ac:dyDescent="0.5">
      <c r="A578">
        <v>792.4990234375</v>
      </c>
      <c r="B578">
        <v>180.5</v>
      </c>
    </row>
    <row r="579" spans="1:2" x14ac:dyDescent="0.5">
      <c r="A579">
        <v>792.51202392578125</v>
      </c>
      <c r="B579">
        <v>172</v>
      </c>
    </row>
    <row r="580" spans="1:2" x14ac:dyDescent="0.5">
      <c r="A580">
        <v>792.52398681640625</v>
      </c>
      <c r="B580">
        <v>183.5</v>
      </c>
    </row>
    <row r="581" spans="1:2" x14ac:dyDescent="0.5">
      <c r="A581">
        <v>792.5360107421875</v>
      </c>
      <c r="B581">
        <v>208.30000305175781</v>
      </c>
    </row>
    <row r="582" spans="1:2" x14ac:dyDescent="0.5">
      <c r="A582">
        <v>792.54901123046875</v>
      </c>
      <c r="B582">
        <v>185.5</v>
      </c>
    </row>
    <row r="583" spans="1:2" x14ac:dyDescent="0.5">
      <c r="A583">
        <v>792.56097412109375</v>
      </c>
      <c r="B583">
        <v>133.30000305175781</v>
      </c>
    </row>
    <row r="584" spans="1:2" x14ac:dyDescent="0.5">
      <c r="A584">
        <v>792.572998046875</v>
      </c>
      <c r="B584">
        <v>113.30000305175781</v>
      </c>
    </row>
    <row r="585" spans="1:2" x14ac:dyDescent="0.5">
      <c r="A585">
        <v>792.58599853515625</v>
      </c>
      <c r="B585">
        <v>123.19999694824219</v>
      </c>
    </row>
    <row r="586" spans="1:2" x14ac:dyDescent="0.5">
      <c r="A586">
        <v>792.5980224609375</v>
      </c>
      <c r="B586">
        <v>154.80000305175781</v>
      </c>
    </row>
    <row r="587" spans="1:2" x14ac:dyDescent="0.5">
      <c r="A587">
        <v>792.6099853515625</v>
      </c>
      <c r="B587">
        <v>192.80000305175781</v>
      </c>
    </row>
    <row r="588" spans="1:2" x14ac:dyDescent="0.5">
      <c r="A588">
        <v>792.62200927734375</v>
      </c>
      <c r="B588">
        <v>211.5</v>
      </c>
    </row>
    <row r="589" spans="1:2" x14ac:dyDescent="0.5">
      <c r="A589">
        <v>792.635009765625</v>
      </c>
      <c r="B589">
        <v>225.19999694824219</v>
      </c>
    </row>
    <row r="590" spans="1:2" x14ac:dyDescent="0.5">
      <c r="A590">
        <v>792.64697265625</v>
      </c>
      <c r="B590">
        <v>243.80000305175781</v>
      </c>
    </row>
    <row r="591" spans="1:2" x14ac:dyDescent="0.5">
      <c r="A591">
        <v>792.65899658203125</v>
      </c>
      <c r="B591">
        <v>208.69999694824219</v>
      </c>
    </row>
    <row r="592" spans="1:2" x14ac:dyDescent="0.5">
      <c r="A592">
        <v>792.6719970703125</v>
      </c>
      <c r="B592">
        <v>161.5</v>
      </c>
    </row>
    <row r="593" spans="1:2" x14ac:dyDescent="0.5">
      <c r="A593">
        <v>792.68402099609375</v>
      </c>
      <c r="B593">
        <v>172.5</v>
      </c>
    </row>
    <row r="594" spans="1:2" x14ac:dyDescent="0.5">
      <c r="A594">
        <v>792.69598388671875</v>
      </c>
      <c r="B594">
        <v>191.30000305175781</v>
      </c>
    </row>
    <row r="595" spans="1:2" x14ac:dyDescent="0.5">
      <c r="A595">
        <v>792.7080078125</v>
      </c>
      <c r="B595">
        <v>193</v>
      </c>
    </row>
    <row r="596" spans="1:2" x14ac:dyDescent="0.5">
      <c r="A596">
        <v>792.72100830078125</v>
      </c>
      <c r="B596">
        <v>207.19999694824219</v>
      </c>
    </row>
    <row r="597" spans="1:2" x14ac:dyDescent="0.5">
      <c r="A597">
        <v>792.73297119140625</v>
      </c>
      <c r="B597">
        <v>229.5</v>
      </c>
    </row>
    <row r="598" spans="1:2" x14ac:dyDescent="0.5">
      <c r="A598">
        <v>792.7449951171875</v>
      </c>
      <c r="B598">
        <v>244.19999694824219</v>
      </c>
    </row>
    <row r="599" spans="1:2" x14ac:dyDescent="0.5">
      <c r="A599">
        <v>792.75799560546875</v>
      </c>
      <c r="B599">
        <v>272.79998779296875</v>
      </c>
    </row>
    <row r="600" spans="1:2" x14ac:dyDescent="0.5">
      <c r="A600">
        <v>792.77001953125</v>
      </c>
      <c r="B600">
        <v>283.5</v>
      </c>
    </row>
    <row r="601" spans="1:2" x14ac:dyDescent="0.5">
      <c r="A601">
        <v>792.781982421875</v>
      </c>
      <c r="B601">
        <v>258.5</v>
      </c>
    </row>
    <row r="602" spans="1:2" x14ac:dyDescent="0.5">
      <c r="A602">
        <v>792.79400634765625</v>
      </c>
      <c r="B602">
        <v>308.5</v>
      </c>
    </row>
    <row r="603" spans="1:2" x14ac:dyDescent="0.5">
      <c r="A603">
        <v>792.8070068359375</v>
      </c>
      <c r="B603">
        <v>447</v>
      </c>
    </row>
    <row r="604" spans="1:2" x14ac:dyDescent="0.5">
      <c r="A604">
        <v>792.8189697265625</v>
      </c>
      <c r="B604">
        <v>578</v>
      </c>
    </row>
    <row r="605" spans="1:2" x14ac:dyDescent="0.5">
      <c r="A605">
        <v>792.83099365234375</v>
      </c>
      <c r="B605">
        <v>933.5</v>
      </c>
    </row>
    <row r="606" spans="1:2" x14ac:dyDescent="0.5">
      <c r="A606">
        <v>792.843994140625</v>
      </c>
      <c r="B606">
        <v>2639</v>
      </c>
    </row>
    <row r="607" spans="1:2" x14ac:dyDescent="0.5">
      <c r="A607">
        <v>792.85601806640625</v>
      </c>
      <c r="B607">
        <v>8988</v>
      </c>
    </row>
    <row r="608" spans="1:2" x14ac:dyDescent="0.5">
      <c r="A608">
        <v>792.86798095703125</v>
      </c>
      <c r="B608">
        <v>20290</v>
      </c>
    </row>
    <row r="609" spans="1:2" x14ac:dyDescent="0.5">
      <c r="A609">
        <v>792.8809814453125</v>
      </c>
      <c r="B609">
        <v>26960</v>
      </c>
    </row>
    <row r="610" spans="1:2" x14ac:dyDescent="0.5">
      <c r="A610">
        <v>792.89300537109375</v>
      </c>
      <c r="B610">
        <v>21800</v>
      </c>
    </row>
    <row r="611" spans="1:2" x14ac:dyDescent="0.5">
      <c r="A611">
        <v>792.905029296875</v>
      </c>
      <c r="B611">
        <v>11480</v>
      </c>
    </row>
    <row r="612" spans="1:2" x14ac:dyDescent="0.5">
      <c r="A612">
        <v>792.9169921875</v>
      </c>
      <c r="B612">
        <v>4295</v>
      </c>
    </row>
    <row r="613" spans="1:2" x14ac:dyDescent="0.5">
      <c r="A613">
        <v>792.92999267578125</v>
      </c>
      <c r="B613">
        <v>1164</v>
      </c>
    </row>
    <row r="614" spans="1:2" x14ac:dyDescent="0.5">
      <c r="A614">
        <v>792.9420166015625</v>
      </c>
      <c r="B614">
        <v>312.29998779296875</v>
      </c>
    </row>
    <row r="615" spans="1:2" x14ac:dyDescent="0.5">
      <c r="A615">
        <v>792.9539794921875</v>
      </c>
      <c r="B615">
        <v>245.80000305175781</v>
      </c>
    </row>
    <row r="616" spans="1:2" x14ac:dyDescent="0.5">
      <c r="A616">
        <v>792.96697998046875</v>
      </c>
      <c r="B616">
        <v>248</v>
      </c>
    </row>
    <row r="617" spans="1:2" x14ac:dyDescent="0.5">
      <c r="A617">
        <v>792.97900390625</v>
      </c>
      <c r="B617">
        <v>241.30000305175781</v>
      </c>
    </row>
    <row r="618" spans="1:2" x14ac:dyDescent="0.5">
      <c r="A618">
        <v>792.99102783203125</v>
      </c>
      <c r="B618">
        <v>169.80000305175781</v>
      </c>
    </row>
    <row r="619" spans="1:2" x14ac:dyDescent="0.5">
      <c r="A619">
        <v>793.00299072265625</v>
      </c>
      <c r="B619">
        <v>95.25</v>
      </c>
    </row>
    <row r="620" spans="1:2" x14ac:dyDescent="0.5">
      <c r="A620">
        <v>793.0159912109375</v>
      </c>
      <c r="B620">
        <v>110.69999694824219</v>
      </c>
    </row>
    <row r="621" spans="1:2" x14ac:dyDescent="0.5">
      <c r="A621">
        <v>793.02801513671875</v>
      </c>
      <c r="B621">
        <v>141</v>
      </c>
    </row>
    <row r="622" spans="1:2" x14ac:dyDescent="0.5">
      <c r="A622">
        <v>793.03997802734375</v>
      </c>
      <c r="B622">
        <v>115.5</v>
      </c>
    </row>
    <row r="623" spans="1:2" x14ac:dyDescent="0.5">
      <c r="A623">
        <v>793.052978515625</v>
      </c>
      <c r="B623">
        <v>99.5</v>
      </c>
    </row>
    <row r="624" spans="1:2" x14ac:dyDescent="0.5">
      <c r="A624">
        <v>793.06500244140625</v>
      </c>
      <c r="B624">
        <v>87</v>
      </c>
    </row>
    <row r="625" spans="1:2" x14ac:dyDescent="0.5">
      <c r="A625">
        <v>793.0770263671875</v>
      </c>
      <c r="B625">
        <v>57.25</v>
      </c>
    </row>
    <row r="626" spans="1:2" x14ac:dyDescent="0.5">
      <c r="A626">
        <v>793.09002685546875</v>
      </c>
      <c r="B626">
        <v>80</v>
      </c>
    </row>
    <row r="627" spans="1:2" x14ac:dyDescent="0.5">
      <c r="A627">
        <v>793.10198974609375</v>
      </c>
      <c r="B627">
        <v>105</v>
      </c>
    </row>
    <row r="628" spans="1:2" x14ac:dyDescent="0.5">
      <c r="A628">
        <v>793.114013671875</v>
      </c>
      <c r="B628">
        <v>80.5</v>
      </c>
    </row>
    <row r="629" spans="1:2" x14ac:dyDescent="0.5">
      <c r="A629">
        <v>793.1259765625</v>
      </c>
      <c r="B629">
        <v>83.25</v>
      </c>
    </row>
    <row r="630" spans="1:2" x14ac:dyDescent="0.5">
      <c r="A630">
        <v>793.13897705078125</v>
      </c>
      <c r="B630">
        <v>133</v>
      </c>
    </row>
    <row r="631" spans="1:2" x14ac:dyDescent="0.5">
      <c r="A631">
        <v>793.1510009765625</v>
      </c>
      <c r="B631">
        <v>147.80000305175781</v>
      </c>
    </row>
    <row r="632" spans="1:2" x14ac:dyDescent="0.5">
      <c r="A632">
        <v>793.16302490234375</v>
      </c>
      <c r="B632">
        <v>111</v>
      </c>
    </row>
    <row r="633" spans="1:2" x14ac:dyDescent="0.5">
      <c r="A633">
        <v>793.176025390625</v>
      </c>
      <c r="B633">
        <v>77.75</v>
      </c>
    </row>
    <row r="634" spans="1:2" x14ac:dyDescent="0.5">
      <c r="A634">
        <v>793.18798828125</v>
      </c>
      <c r="B634">
        <v>77</v>
      </c>
    </row>
    <row r="635" spans="1:2" x14ac:dyDescent="0.5">
      <c r="A635">
        <v>793.20001220703125</v>
      </c>
      <c r="B635">
        <v>103</v>
      </c>
    </row>
    <row r="636" spans="1:2" x14ac:dyDescent="0.5">
      <c r="A636">
        <v>793.21197509765625</v>
      </c>
      <c r="B636">
        <v>120.80000305175781</v>
      </c>
    </row>
    <row r="637" spans="1:2" x14ac:dyDescent="0.5">
      <c r="A637">
        <v>793.2249755859375</v>
      </c>
      <c r="B637">
        <v>130</v>
      </c>
    </row>
    <row r="638" spans="1:2" x14ac:dyDescent="0.5">
      <c r="A638">
        <v>793.23699951171875</v>
      </c>
      <c r="B638">
        <v>107.69999694824219</v>
      </c>
    </row>
    <row r="639" spans="1:2" x14ac:dyDescent="0.5">
      <c r="A639">
        <v>793.2490234375</v>
      </c>
      <c r="B639">
        <v>72.75</v>
      </c>
    </row>
    <row r="640" spans="1:2" x14ac:dyDescent="0.5">
      <c r="A640">
        <v>793.26202392578125</v>
      </c>
      <c r="B640">
        <v>77.5</v>
      </c>
    </row>
    <row r="641" spans="1:2" x14ac:dyDescent="0.5">
      <c r="A641">
        <v>793.27398681640625</v>
      </c>
      <c r="B641">
        <v>103.5</v>
      </c>
    </row>
    <row r="642" spans="1:2" x14ac:dyDescent="0.5">
      <c r="A642">
        <v>793.2860107421875</v>
      </c>
      <c r="B642">
        <v>123.19999694824219</v>
      </c>
    </row>
    <row r="643" spans="1:2" x14ac:dyDescent="0.5">
      <c r="A643">
        <v>793.29901123046875</v>
      </c>
      <c r="B643">
        <v>129.5</v>
      </c>
    </row>
    <row r="644" spans="1:2" x14ac:dyDescent="0.5">
      <c r="A644">
        <v>793.31097412109375</v>
      </c>
      <c r="B644">
        <v>163.80000305175781</v>
      </c>
    </row>
    <row r="645" spans="1:2" x14ac:dyDescent="0.5">
      <c r="A645">
        <v>793.322998046875</v>
      </c>
      <c r="B645">
        <v>257.79998779296875</v>
      </c>
    </row>
    <row r="646" spans="1:2" x14ac:dyDescent="0.5">
      <c r="A646">
        <v>793.33502197265625</v>
      </c>
      <c r="B646">
        <v>631</v>
      </c>
    </row>
    <row r="647" spans="1:2" x14ac:dyDescent="0.5">
      <c r="A647">
        <v>793.3480224609375</v>
      </c>
      <c r="B647">
        <v>2024</v>
      </c>
    </row>
    <row r="648" spans="1:2" x14ac:dyDescent="0.5">
      <c r="A648">
        <v>793.3599853515625</v>
      </c>
      <c r="B648">
        <v>5248</v>
      </c>
    </row>
    <row r="649" spans="1:2" x14ac:dyDescent="0.5">
      <c r="A649">
        <v>793.37200927734375</v>
      </c>
      <c r="B649">
        <v>8652</v>
      </c>
    </row>
    <row r="650" spans="1:2" x14ac:dyDescent="0.5">
      <c r="A650">
        <v>793.385009765625</v>
      </c>
      <c r="B650">
        <v>9482</v>
      </c>
    </row>
    <row r="651" spans="1:2" x14ac:dyDescent="0.5">
      <c r="A651">
        <v>793.39697265625</v>
      </c>
      <c r="B651">
        <v>7572</v>
      </c>
    </row>
    <row r="652" spans="1:2" x14ac:dyDescent="0.5">
      <c r="A652">
        <v>793.40899658203125</v>
      </c>
      <c r="B652">
        <v>4348</v>
      </c>
    </row>
    <row r="653" spans="1:2" x14ac:dyDescent="0.5">
      <c r="A653">
        <v>793.4219970703125</v>
      </c>
      <c r="B653">
        <v>1737</v>
      </c>
    </row>
    <row r="654" spans="1:2" x14ac:dyDescent="0.5">
      <c r="A654">
        <v>793.43402099609375</v>
      </c>
      <c r="B654">
        <v>600.5</v>
      </c>
    </row>
    <row r="655" spans="1:2" x14ac:dyDescent="0.5">
      <c r="A655">
        <v>793.44598388671875</v>
      </c>
      <c r="B655">
        <v>252.69999694824219</v>
      </c>
    </row>
    <row r="656" spans="1:2" x14ac:dyDescent="0.5">
      <c r="A656">
        <v>793.4580078125</v>
      </c>
      <c r="B656">
        <v>143.5</v>
      </c>
    </row>
    <row r="657" spans="1:2" x14ac:dyDescent="0.5">
      <c r="A657">
        <v>793.47100830078125</v>
      </c>
      <c r="B657">
        <v>101.80000305175781</v>
      </c>
    </row>
    <row r="658" spans="1:2" x14ac:dyDescent="0.5">
      <c r="A658">
        <v>793.48297119140625</v>
      </c>
      <c r="B658">
        <v>108.30000305175781</v>
      </c>
    </row>
    <row r="659" spans="1:2" x14ac:dyDescent="0.5">
      <c r="A659">
        <v>793.4949951171875</v>
      </c>
      <c r="B659">
        <v>101</v>
      </c>
    </row>
    <row r="660" spans="1:2" x14ac:dyDescent="0.5">
      <c r="A660">
        <v>793.50799560546875</v>
      </c>
      <c r="B660">
        <v>46.25</v>
      </c>
    </row>
    <row r="661" spans="1:2" x14ac:dyDescent="0.5">
      <c r="A661">
        <v>793.52001953125</v>
      </c>
      <c r="B661">
        <v>37.5</v>
      </c>
    </row>
    <row r="662" spans="1:2" x14ac:dyDescent="0.5">
      <c r="A662">
        <v>793.531982421875</v>
      </c>
      <c r="B662">
        <v>78.75</v>
      </c>
    </row>
    <row r="663" spans="1:2" x14ac:dyDescent="0.5">
      <c r="A663">
        <v>793.54400634765625</v>
      </c>
      <c r="B663">
        <v>87.75</v>
      </c>
    </row>
    <row r="664" spans="1:2" x14ac:dyDescent="0.5">
      <c r="A664">
        <v>793.5570068359375</v>
      </c>
      <c r="B664">
        <v>104</v>
      </c>
    </row>
    <row r="665" spans="1:2" x14ac:dyDescent="0.5">
      <c r="A665">
        <v>793.5689697265625</v>
      </c>
      <c r="B665">
        <v>135.30000305175781</v>
      </c>
    </row>
    <row r="666" spans="1:2" x14ac:dyDescent="0.5">
      <c r="A666">
        <v>793.58099365234375</v>
      </c>
      <c r="B666">
        <v>120</v>
      </c>
    </row>
    <row r="667" spans="1:2" x14ac:dyDescent="0.5">
      <c r="A667">
        <v>793.593994140625</v>
      </c>
      <c r="B667">
        <v>71.75</v>
      </c>
    </row>
    <row r="668" spans="1:2" x14ac:dyDescent="0.5">
      <c r="A668">
        <v>793.60601806640625</v>
      </c>
      <c r="B668">
        <v>43</v>
      </c>
    </row>
    <row r="669" spans="1:2" x14ac:dyDescent="0.5">
      <c r="A669">
        <v>793.61798095703125</v>
      </c>
      <c r="B669">
        <v>65.5</v>
      </c>
    </row>
    <row r="670" spans="1:2" x14ac:dyDescent="0.5">
      <c r="A670">
        <v>793.6309814453125</v>
      </c>
      <c r="B670">
        <v>102.30000305175781</v>
      </c>
    </row>
    <row r="671" spans="1:2" x14ac:dyDescent="0.5">
      <c r="A671">
        <v>793.64300537109375</v>
      </c>
      <c r="B671">
        <v>90.5</v>
      </c>
    </row>
    <row r="672" spans="1:2" x14ac:dyDescent="0.5">
      <c r="A672">
        <v>793.655029296875</v>
      </c>
      <c r="B672">
        <v>53</v>
      </c>
    </row>
    <row r="673" spans="1:2" x14ac:dyDescent="0.5">
      <c r="A673">
        <v>793.6669921875</v>
      </c>
      <c r="B673">
        <v>56.75</v>
      </c>
    </row>
    <row r="674" spans="1:2" x14ac:dyDescent="0.5">
      <c r="A674">
        <v>793.67999267578125</v>
      </c>
      <c r="B674">
        <v>95.5</v>
      </c>
    </row>
    <row r="675" spans="1:2" x14ac:dyDescent="0.5">
      <c r="A675">
        <v>793.6920166015625</v>
      </c>
      <c r="B675">
        <v>95.75</v>
      </c>
    </row>
    <row r="676" spans="1:2" x14ac:dyDescent="0.5">
      <c r="A676">
        <v>793.7039794921875</v>
      </c>
      <c r="B676">
        <v>70.75</v>
      </c>
    </row>
    <row r="677" spans="1:2" x14ac:dyDescent="0.5">
      <c r="A677">
        <v>793.71697998046875</v>
      </c>
      <c r="B677">
        <v>59.75</v>
      </c>
    </row>
    <row r="678" spans="1:2" x14ac:dyDescent="0.5">
      <c r="A678">
        <v>793.72900390625</v>
      </c>
      <c r="B678">
        <v>59.5</v>
      </c>
    </row>
    <row r="679" spans="1:2" x14ac:dyDescent="0.5">
      <c r="A679">
        <v>793.74102783203125</v>
      </c>
      <c r="B679">
        <v>91.25</v>
      </c>
    </row>
    <row r="680" spans="1:2" x14ac:dyDescent="0.5">
      <c r="A680">
        <v>793.7540283203125</v>
      </c>
      <c r="B680">
        <v>115.30000305175781</v>
      </c>
    </row>
    <row r="681" spans="1:2" x14ac:dyDescent="0.5">
      <c r="A681">
        <v>793.7659912109375</v>
      </c>
      <c r="B681">
        <v>135.69999694824219</v>
      </c>
    </row>
    <row r="682" spans="1:2" x14ac:dyDescent="0.5">
      <c r="A682">
        <v>793.77801513671875</v>
      </c>
      <c r="B682">
        <v>159</v>
      </c>
    </row>
    <row r="683" spans="1:2" x14ac:dyDescent="0.5">
      <c r="A683">
        <v>793.78997802734375</v>
      </c>
      <c r="B683">
        <v>143.5</v>
      </c>
    </row>
    <row r="684" spans="1:2" x14ac:dyDescent="0.5">
      <c r="A684">
        <v>793.802978515625</v>
      </c>
      <c r="B684">
        <v>139</v>
      </c>
    </row>
    <row r="685" spans="1:2" x14ac:dyDescent="0.5">
      <c r="A685">
        <v>793.81500244140625</v>
      </c>
      <c r="B685">
        <v>152.5</v>
      </c>
    </row>
    <row r="686" spans="1:2" x14ac:dyDescent="0.5">
      <c r="A686">
        <v>793.8270263671875</v>
      </c>
      <c r="B686">
        <v>175.5</v>
      </c>
    </row>
    <row r="687" spans="1:2" x14ac:dyDescent="0.5">
      <c r="A687">
        <v>793.84002685546875</v>
      </c>
      <c r="B687">
        <v>416.20001220703125</v>
      </c>
    </row>
    <row r="688" spans="1:2" x14ac:dyDescent="0.5">
      <c r="A688">
        <v>793.85198974609375</v>
      </c>
      <c r="B688">
        <v>1148</v>
      </c>
    </row>
    <row r="689" spans="1:2" x14ac:dyDescent="0.5">
      <c r="A689">
        <v>793.864013671875</v>
      </c>
      <c r="B689">
        <v>2231</v>
      </c>
    </row>
    <row r="690" spans="1:2" x14ac:dyDescent="0.5">
      <c r="A690">
        <v>793.87701416015625</v>
      </c>
      <c r="B690">
        <v>3244</v>
      </c>
    </row>
    <row r="691" spans="1:2" x14ac:dyDescent="0.5">
      <c r="A691">
        <v>793.88897705078125</v>
      </c>
      <c r="B691">
        <v>3550</v>
      </c>
    </row>
    <row r="692" spans="1:2" x14ac:dyDescent="0.5">
      <c r="A692">
        <v>793.9010009765625</v>
      </c>
      <c r="B692">
        <v>2648</v>
      </c>
    </row>
    <row r="693" spans="1:2" x14ac:dyDescent="0.5">
      <c r="A693">
        <v>793.91302490234375</v>
      </c>
      <c r="B693">
        <v>1294</v>
      </c>
    </row>
    <row r="694" spans="1:2" x14ac:dyDescent="0.5">
      <c r="A694">
        <v>793.926025390625</v>
      </c>
      <c r="B694">
        <v>488.5</v>
      </c>
    </row>
    <row r="695" spans="1:2" x14ac:dyDescent="0.5">
      <c r="A695">
        <v>793.93798828125</v>
      </c>
      <c r="B695">
        <v>190.80000305175781</v>
      </c>
    </row>
    <row r="696" spans="1:2" x14ac:dyDescent="0.5">
      <c r="A696">
        <v>793.95001220703125</v>
      </c>
      <c r="B696">
        <v>90</v>
      </c>
    </row>
    <row r="697" spans="1:2" x14ac:dyDescent="0.5">
      <c r="A697">
        <v>793.9630126953125</v>
      </c>
      <c r="B697">
        <v>60.5</v>
      </c>
    </row>
    <row r="698" spans="1:2" x14ac:dyDescent="0.5">
      <c r="A698">
        <v>793.9749755859375</v>
      </c>
      <c r="B698">
        <v>78.25</v>
      </c>
    </row>
    <row r="699" spans="1:2" x14ac:dyDescent="0.5">
      <c r="A699">
        <v>793.98699951171875</v>
      </c>
      <c r="B699">
        <v>95.25</v>
      </c>
    </row>
    <row r="700" spans="1:2" x14ac:dyDescent="0.5">
      <c r="A700">
        <v>794</v>
      </c>
      <c r="B700">
        <v>59</v>
      </c>
    </row>
    <row r="701" spans="1:2" x14ac:dyDescent="0.5">
      <c r="A701">
        <v>794.01202392578125</v>
      </c>
      <c r="B701">
        <v>36.25</v>
      </c>
    </row>
    <row r="702" spans="1:2" x14ac:dyDescent="0.5">
      <c r="A702">
        <v>794.02398681640625</v>
      </c>
      <c r="B702">
        <v>36</v>
      </c>
    </row>
    <row r="703" spans="1:2" x14ac:dyDescent="0.5">
      <c r="A703">
        <v>794.0360107421875</v>
      </c>
      <c r="B703">
        <v>45.5</v>
      </c>
    </row>
    <row r="704" spans="1:2" x14ac:dyDescent="0.5">
      <c r="A704">
        <v>794.04901123046875</v>
      </c>
      <c r="B704">
        <v>75.75</v>
      </c>
    </row>
    <row r="705" spans="1:2" x14ac:dyDescent="0.5">
      <c r="A705">
        <v>794.06097412109375</v>
      </c>
      <c r="B705">
        <v>68.25</v>
      </c>
    </row>
    <row r="706" spans="1:2" x14ac:dyDescent="0.5">
      <c r="A706">
        <v>794.072998046875</v>
      </c>
      <c r="B706">
        <v>29</v>
      </c>
    </row>
    <row r="707" spans="1:2" x14ac:dyDescent="0.5">
      <c r="A707">
        <v>794.08599853515625</v>
      </c>
      <c r="B707">
        <v>21</v>
      </c>
    </row>
    <row r="708" spans="1:2" x14ac:dyDescent="0.5">
      <c r="A708">
        <v>794.0980224609375</v>
      </c>
      <c r="B708">
        <v>33</v>
      </c>
    </row>
    <row r="709" spans="1:2" x14ac:dyDescent="0.5">
      <c r="A709">
        <v>794.1099853515625</v>
      </c>
      <c r="B709">
        <v>40.25</v>
      </c>
    </row>
    <row r="710" spans="1:2" x14ac:dyDescent="0.5">
      <c r="A710">
        <v>794.12298583984375</v>
      </c>
      <c r="B710">
        <v>45</v>
      </c>
    </row>
    <row r="711" spans="1:2" x14ac:dyDescent="0.5">
      <c r="A711">
        <v>794.135009765625</v>
      </c>
      <c r="B711">
        <v>44.25</v>
      </c>
    </row>
    <row r="712" spans="1:2" x14ac:dyDescent="0.5">
      <c r="A712">
        <v>794.14697265625</v>
      </c>
      <c r="B712">
        <v>48.5</v>
      </c>
    </row>
    <row r="713" spans="1:2" x14ac:dyDescent="0.5">
      <c r="A713">
        <v>794.15899658203125</v>
      </c>
      <c r="B713">
        <v>71.25</v>
      </c>
    </row>
    <row r="714" spans="1:2" x14ac:dyDescent="0.5">
      <c r="A714">
        <v>794.1719970703125</v>
      </c>
      <c r="B714">
        <v>93.25</v>
      </c>
    </row>
    <row r="715" spans="1:2" x14ac:dyDescent="0.5">
      <c r="A715">
        <v>794.18402099609375</v>
      </c>
      <c r="B715">
        <v>98.75</v>
      </c>
    </row>
    <row r="716" spans="1:2" x14ac:dyDescent="0.5">
      <c r="A716">
        <v>794.19598388671875</v>
      </c>
      <c r="B716">
        <v>88.25</v>
      </c>
    </row>
    <row r="717" spans="1:2" x14ac:dyDescent="0.5">
      <c r="A717">
        <v>794.208984375</v>
      </c>
      <c r="B717">
        <v>61.25</v>
      </c>
    </row>
    <row r="718" spans="1:2" x14ac:dyDescent="0.5">
      <c r="A718">
        <v>794.22100830078125</v>
      </c>
      <c r="B718">
        <v>40.25</v>
      </c>
    </row>
    <row r="719" spans="1:2" x14ac:dyDescent="0.5">
      <c r="A719">
        <v>794.23297119140625</v>
      </c>
      <c r="B719">
        <v>43.25</v>
      </c>
    </row>
    <row r="720" spans="1:2" x14ac:dyDescent="0.5">
      <c r="A720">
        <v>794.2459716796875</v>
      </c>
      <c r="B720">
        <v>76.5</v>
      </c>
    </row>
    <row r="721" spans="1:2" x14ac:dyDescent="0.5">
      <c r="A721">
        <v>794.25799560546875</v>
      </c>
      <c r="B721">
        <v>108</v>
      </c>
    </row>
    <row r="722" spans="1:2" x14ac:dyDescent="0.5">
      <c r="A722">
        <v>794.27001953125</v>
      </c>
      <c r="B722">
        <v>88.75</v>
      </c>
    </row>
    <row r="723" spans="1:2" x14ac:dyDescent="0.5">
      <c r="A723">
        <v>794.28302001953125</v>
      </c>
      <c r="B723">
        <v>69.25</v>
      </c>
    </row>
    <row r="724" spans="1:2" x14ac:dyDescent="0.5">
      <c r="A724">
        <v>794.29498291015625</v>
      </c>
      <c r="B724">
        <v>79.25</v>
      </c>
    </row>
    <row r="725" spans="1:2" x14ac:dyDescent="0.5">
      <c r="A725">
        <v>794.3070068359375</v>
      </c>
      <c r="B725">
        <v>116.5</v>
      </c>
    </row>
    <row r="726" spans="1:2" x14ac:dyDescent="0.5">
      <c r="A726">
        <v>794.3189697265625</v>
      </c>
      <c r="B726">
        <v>143.30000305175781</v>
      </c>
    </row>
    <row r="727" spans="1:2" x14ac:dyDescent="0.5">
      <c r="A727">
        <v>794.33197021484375</v>
      </c>
      <c r="B727">
        <v>150</v>
      </c>
    </row>
    <row r="728" spans="1:2" x14ac:dyDescent="0.5">
      <c r="A728">
        <v>794.343994140625</v>
      </c>
      <c r="B728">
        <v>243.30000305175781</v>
      </c>
    </row>
    <row r="729" spans="1:2" x14ac:dyDescent="0.5">
      <c r="A729">
        <v>794.35601806640625</v>
      </c>
      <c r="B729">
        <v>420.5</v>
      </c>
    </row>
    <row r="730" spans="1:2" x14ac:dyDescent="0.5">
      <c r="A730">
        <v>794.3690185546875</v>
      </c>
      <c r="B730">
        <v>682.20001220703125</v>
      </c>
    </row>
    <row r="731" spans="1:2" x14ac:dyDescent="0.5">
      <c r="A731">
        <v>794.3809814453125</v>
      </c>
      <c r="B731">
        <v>953.5</v>
      </c>
    </row>
    <row r="732" spans="1:2" x14ac:dyDescent="0.5">
      <c r="A732">
        <v>794.39300537109375</v>
      </c>
      <c r="B732">
        <v>1032</v>
      </c>
    </row>
    <row r="733" spans="1:2" x14ac:dyDescent="0.5">
      <c r="A733">
        <v>794.406005859375</v>
      </c>
      <c r="B733">
        <v>841.5</v>
      </c>
    </row>
    <row r="734" spans="1:2" x14ac:dyDescent="0.5">
      <c r="A734">
        <v>794.41802978515625</v>
      </c>
      <c r="B734">
        <v>472.5</v>
      </c>
    </row>
    <row r="735" spans="1:2" x14ac:dyDescent="0.5">
      <c r="A735">
        <v>794.42999267578125</v>
      </c>
      <c r="B735">
        <v>200.5</v>
      </c>
    </row>
    <row r="736" spans="1:2" x14ac:dyDescent="0.5">
      <c r="A736">
        <v>794.4429931640625</v>
      </c>
      <c r="B736">
        <v>114.5</v>
      </c>
    </row>
    <row r="737" spans="1:2" x14ac:dyDescent="0.5">
      <c r="A737">
        <v>794.45501708984375</v>
      </c>
      <c r="B737">
        <v>72.5</v>
      </c>
    </row>
    <row r="738" spans="1:2" x14ac:dyDescent="0.5">
      <c r="A738">
        <v>794.46697998046875</v>
      </c>
      <c r="B738">
        <v>60.5</v>
      </c>
    </row>
    <row r="739" spans="1:2" x14ac:dyDescent="0.5">
      <c r="A739">
        <v>794.47900390625</v>
      </c>
      <c r="B739">
        <v>92.75</v>
      </c>
    </row>
    <row r="740" spans="1:2" x14ac:dyDescent="0.5">
      <c r="A740">
        <v>794.49200439453125</v>
      </c>
      <c r="B740">
        <v>95.25</v>
      </c>
    </row>
    <row r="741" spans="1:2" x14ac:dyDescent="0.5">
      <c r="A741">
        <v>794.5040283203125</v>
      </c>
      <c r="B741">
        <v>53.75</v>
      </c>
    </row>
    <row r="742" spans="1:2" x14ac:dyDescent="0.5">
      <c r="A742">
        <v>794.5159912109375</v>
      </c>
      <c r="B742">
        <v>42</v>
      </c>
    </row>
    <row r="743" spans="1:2" x14ac:dyDescent="0.5">
      <c r="A743">
        <v>794.52899169921875</v>
      </c>
      <c r="B743">
        <v>46.75</v>
      </c>
    </row>
    <row r="744" spans="1:2" x14ac:dyDescent="0.5">
      <c r="A744">
        <v>794.541015625</v>
      </c>
      <c r="B744">
        <v>31.5</v>
      </c>
    </row>
    <row r="745" spans="1:2" x14ac:dyDescent="0.5">
      <c r="A745">
        <v>794.552978515625</v>
      </c>
      <c r="B745">
        <v>18</v>
      </c>
    </row>
    <row r="746" spans="1:2" x14ac:dyDescent="0.5">
      <c r="A746">
        <v>794.56597900390625</v>
      </c>
      <c r="B746">
        <v>19</v>
      </c>
    </row>
    <row r="747" spans="1:2" x14ac:dyDescent="0.5">
      <c r="A747">
        <v>794.5780029296875</v>
      </c>
      <c r="B747">
        <v>20</v>
      </c>
    </row>
    <row r="748" spans="1:2" x14ac:dyDescent="0.5">
      <c r="A748">
        <v>794.59002685546875</v>
      </c>
      <c r="B748">
        <v>27.25</v>
      </c>
    </row>
    <row r="749" spans="1:2" x14ac:dyDescent="0.5">
      <c r="A749">
        <v>794.60198974609375</v>
      </c>
      <c r="B749">
        <v>45.25</v>
      </c>
    </row>
    <row r="750" spans="1:2" x14ac:dyDescent="0.5">
      <c r="A750">
        <v>794.614990234375</v>
      </c>
      <c r="B750">
        <v>36</v>
      </c>
    </row>
    <row r="751" spans="1:2" x14ac:dyDescent="0.5">
      <c r="A751">
        <v>794.62701416015625</v>
      </c>
      <c r="B751">
        <v>32.25</v>
      </c>
    </row>
    <row r="752" spans="1:2" x14ac:dyDescent="0.5">
      <c r="A752">
        <v>794.63897705078125</v>
      </c>
      <c r="B752">
        <v>48.25</v>
      </c>
    </row>
    <row r="753" spans="1:2" x14ac:dyDescent="0.5">
      <c r="A753">
        <v>794.6519775390625</v>
      </c>
      <c r="B753">
        <v>57.25</v>
      </c>
    </row>
    <row r="754" spans="1:2" x14ac:dyDescent="0.5">
      <c r="A754">
        <v>794.66400146484375</v>
      </c>
      <c r="B754">
        <v>94</v>
      </c>
    </row>
    <row r="755" spans="1:2" x14ac:dyDescent="0.5">
      <c r="A755">
        <v>794.676025390625</v>
      </c>
      <c r="B755">
        <v>123.5</v>
      </c>
    </row>
    <row r="756" spans="1:2" x14ac:dyDescent="0.5">
      <c r="A756">
        <v>794.68902587890625</v>
      </c>
      <c r="B756">
        <v>101.80000305175781</v>
      </c>
    </row>
    <row r="757" spans="1:2" x14ac:dyDescent="0.5">
      <c r="A757">
        <v>794.70098876953125</v>
      </c>
      <c r="B757">
        <v>96</v>
      </c>
    </row>
    <row r="758" spans="1:2" x14ac:dyDescent="0.5">
      <c r="A758">
        <v>794.7130126953125</v>
      </c>
      <c r="B758">
        <v>118.30000305175781</v>
      </c>
    </row>
    <row r="759" spans="1:2" x14ac:dyDescent="0.5">
      <c r="A759">
        <v>794.72601318359375</v>
      </c>
      <c r="B759">
        <v>102.30000305175781</v>
      </c>
    </row>
    <row r="760" spans="1:2" x14ac:dyDescent="0.5">
      <c r="A760">
        <v>794.73797607421875</v>
      </c>
      <c r="B760">
        <v>72.25</v>
      </c>
    </row>
    <row r="761" spans="1:2" x14ac:dyDescent="0.5">
      <c r="A761">
        <v>794.75</v>
      </c>
      <c r="B761">
        <v>73.75</v>
      </c>
    </row>
    <row r="762" spans="1:2" x14ac:dyDescent="0.5">
      <c r="A762">
        <v>794.76202392578125</v>
      </c>
      <c r="B762">
        <v>77.75</v>
      </c>
    </row>
    <row r="763" spans="1:2" x14ac:dyDescent="0.5">
      <c r="A763">
        <v>794.7750244140625</v>
      </c>
      <c r="B763">
        <v>63.75</v>
      </c>
    </row>
    <row r="764" spans="1:2" x14ac:dyDescent="0.5">
      <c r="A764">
        <v>794.7869873046875</v>
      </c>
      <c r="B764">
        <v>43.25</v>
      </c>
    </row>
    <row r="765" spans="1:2" x14ac:dyDescent="0.5">
      <c r="A765">
        <v>794.79901123046875</v>
      </c>
      <c r="B765">
        <v>41.75</v>
      </c>
    </row>
    <row r="766" spans="1:2" x14ac:dyDescent="0.5">
      <c r="A766">
        <v>794.81201171875</v>
      </c>
      <c r="B766">
        <v>81.5</v>
      </c>
    </row>
    <row r="767" spans="1:2" x14ac:dyDescent="0.5">
      <c r="A767">
        <v>794.823974609375</v>
      </c>
      <c r="B767">
        <v>130.30000305175781</v>
      </c>
    </row>
    <row r="768" spans="1:2" x14ac:dyDescent="0.5">
      <c r="A768">
        <v>794.83599853515625</v>
      </c>
      <c r="B768">
        <v>185.5</v>
      </c>
    </row>
    <row r="769" spans="1:2" x14ac:dyDescent="0.5">
      <c r="A769">
        <v>794.8489990234375</v>
      </c>
      <c r="B769">
        <v>312.5</v>
      </c>
    </row>
    <row r="770" spans="1:2" x14ac:dyDescent="0.5">
      <c r="A770">
        <v>794.86102294921875</v>
      </c>
      <c r="B770">
        <v>433.79998779296875</v>
      </c>
    </row>
    <row r="771" spans="1:2" x14ac:dyDescent="0.5">
      <c r="A771">
        <v>794.87298583984375</v>
      </c>
      <c r="B771">
        <v>446.79998779296875</v>
      </c>
    </row>
    <row r="772" spans="1:2" x14ac:dyDescent="0.5">
      <c r="A772">
        <v>794.885986328125</v>
      </c>
      <c r="B772">
        <v>424.20001220703125</v>
      </c>
    </row>
    <row r="773" spans="1:2" x14ac:dyDescent="0.5">
      <c r="A773">
        <v>794.89801025390625</v>
      </c>
      <c r="B773">
        <v>361.5</v>
      </c>
    </row>
    <row r="774" spans="1:2" x14ac:dyDescent="0.5">
      <c r="A774">
        <v>794.90997314453125</v>
      </c>
      <c r="B774">
        <v>238.80000305175781</v>
      </c>
    </row>
    <row r="775" spans="1:2" x14ac:dyDescent="0.5">
      <c r="A775">
        <v>794.9219970703125</v>
      </c>
      <c r="B775">
        <v>144</v>
      </c>
    </row>
    <row r="776" spans="1:2" x14ac:dyDescent="0.5">
      <c r="A776">
        <v>794.93499755859375</v>
      </c>
      <c r="B776">
        <v>90.5</v>
      </c>
    </row>
    <row r="777" spans="1:2" x14ac:dyDescent="0.5">
      <c r="A777">
        <v>794.947021484375</v>
      </c>
      <c r="B777">
        <v>83</v>
      </c>
    </row>
    <row r="778" spans="1:2" x14ac:dyDescent="0.5">
      <c r="A778">
        <v>794.958984375</v>
      </c>
      <c r="B778">
        <v>118.30000305175781</v>
      </c>
    </row>
    <row r="779" spans="1:2" x14ac:dyDescent="0.5">
      <c r="A779">
        <v>794.97198486328125</v>
      </c>
      <c r="B779">
        <v>105.80000305175781</v>
      </c>
    </row>
    <row r="780" spans="1:2" x14ac:dyDescent="0.5">
      <c r="A780">
        <v>794.9840087890625</v>
      </c>
      <c r="B780">
        <v>52.75</v>
      </c>
    </row>
    <row r="781" spans="1:2" x14ac:dyDescent="0.5">
      <c r="A781">
        <v>794.9959716796875</v>
      </c>
      <c r="B781">
        <v>31</v>
      </c>
    </row>
    <row r="782" spans="1:2" x14ac:dyDescent="0.5">
      <c r="A782">
        <v>795.00897216796875</v>
      </c>
      <c r="B782">
        <v>15.25</v>
      </c>
    </row>
    <row r="783" spans="1:2" x14ac:dyDescent="0.5">
      <c r="A783">
        <v>795.02099609375</v>
      </c>
      <c r="B783">
        <v>13.5</v>
      </c>
    </row>
    <row r="784" spans="1:2" x14ac:dyDescent="0.5">
      <c r="A784">
        <v>795.03302001953125</v>
      </c>
      <c r="B784">
        <v>44</v>
      </c>
    </row>
    <row r="785" spans="1:2" x14ac:dyDescent="0.5">
      <c r="A785">
        <v>795.0460205078125</v>
      </c>
      <c r="B785">
        <v>62.5</v>
      </c>
    </row>
    <row r="786" spans="1:2" x14ac:dyDescent="0.5">
      <c r="A786">
        <v>795.0579833984375</v>
      </c>
      <c r="B786">
        <v>47</v>
      </c>
    </row>
    <row r="787" spans="1:2" x14ac:dyDescent="0.5">
      <c r="A787">
        <v>795.07000732421875</v>
      </c>
      <c r="B787">
        <v>17.75</v>
      </c>
    </row>
    <row r="788" spans="1:2" x14ac:dyDescent="0.5">
      <c r="A788">
        <v>795.08197021484375</v>
      </c>
      <c r="B788">
        <v>6.25</v>
      </c>
    </row>
    <row r="789" spans="1:2" x14ac:dyDescent="0.5">
      <c r="A789">
        <v>795.094970703125</v>
      </c>
      <c r="B789">
        <v>10.25</v>
      </c>
    </row>
    <row r="790" spans="1:2" x14ac:dyDescent="0.5">
      <c r="A790">
        <v>795.10699462890625</v>
      </c>
      <c r="B790">
        <v>11.5</v>
      </c>
    </row>
    <row r="791" spans="1:2" x14ac:dyDescent="0.5">
      <c r="A791">
        <v>795.1190185546875</v>
      </c>
      <c r="B791">
        <v>14.5</v>
      </c>
    </row>
    <row r="792" spans="1:2" x14ac:dyDescent="0.5">
      <c r="A792">
        <v>795.13201904296875</v>
      </c>
      <c r="B792">
        <v>26</v>
      </c>
    </row>
    <row r="793" spans="1:2" x14ac:dyDescent="0.5">
      <c r="A793">
        <v>795.14398193359375</v>
      </c>
      <c r="B793">
        <v>30</v>
      </c>
    </row>
    <row r="794" spans="1:2" x14ac:dyDescent="0.5">
      <c r="A794">
        <v>795.156005859375</v>
      </c>
      <c r="B794">
        <v>31.75</v>
      </c>
    </row>
    <row r="795" spans="1:2" x14ac:dyDescent="0.5">
      <c r="A795">
        <v>795.16900634765625</v>
      </c>
      <c r="B795">
        <v>39</v>
      </c>
    </row>
    <row r="796" spans="1:2" x14ac:dyDescent="0.5">
      <c r="A796">
        <v>795.1810302734375</v>
      </c>
      <c r="B796">
        <v>35.75</v>
      </c>
    </row>
    <row r="797" spans="1:2" x14ac:dyDescent="0.5">
      <c r="A797">
        <v>795.1929931640625</v>
      </c>
      <c r="B797">
        <v>36.5</v>
      </c>
    </row>
    <row r="798" spans="1:2" x14ac:dyDescent="0.5">
      <c r="A798">
        <v>795.20599365234375</v>
      </c>
      <c r="B798">
        <v>39</v>
      </c>
    </row>
    <row r="799" spans="1:2" x14ac:dyDescent="0.5">
      <c r="A799">
        <v>795.218017578125</v>
      </c>
      <c r="B799">
        <v>37.5</v>
      </c>
    </row>
    <row r="800" spans="1:2" x14ac:dyDescent="0.5">
      <c r="A800">
        <v>795.22998046875</v>
      </c>
      <c r="B800">
        <v>48.5</v>
      </c>
    </row>
    <row r="801" spans="1:2" x14ac:dyDescent="0.5">
      <c r="A801">
        <v>795.24298095703125</v>
      </c>
      <c r="B801">
        <v>69.5</v>
      </c>
    </row>
    <row r="802" spans="1:2" x14ac:dyDescent="0.5">
      <c r="A802">
        <v>795.2550048828125</v>
      </c>
      <c r="B802">
        <v>87</v>
      </c>
    </row>
    <row r="803" spans="1:2" x14ac:dyDescent="0.5">
      <c r="A803">
        <v>795.26702880859375</v>
      </c>
      <c r="B803">
        <v>78.75</v>
      </c>
    </row>
    <row r="804" spans="1:2" x14ac:dyDescent="0.5">
      <c r="A804">
        <v>795.27899169921875</v>
      </c>
      <c r="B804">
        <v>84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166.5</v>
      </c>
      <c r="C1" s="2" t="s">
        <v>21</v>
      </c>
      <c r="D1">
        <v>785.84002685546875</v>
      </c>
      <c r="E1">
        <v>5319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2.2039291637859185E-2</v>
      </c>
      <c r="M1">
        <f>I$7*(L$1*J1) + $I$4</f>
        <v>166.42861079558537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1.5215833965548693E-2</v>
      </c>
      <c r="O1">
        <f>I$10*(N$1*J1) + $I$4</f>
        <v>4372.1005152308071</v>
      </c>
      <c r="P1">
        <f>IF(ISNUMBER(D1),SUM(M1,O1,V1)-(2*$I$4),"")</f>
        <v>4538.5359722658404</v>
      </c>
      <c r="Q1">
        <f>IF(ISNUMBER(P1),P1-E1,"")</f>
        <v>-780.46402773415957</v>
      </c>
      <c r="R1">
        <f>IF(ISNUMBER(P1),Q1*Q1,"")</f>
        <v>609124.09858702705</v>
      </c>
      <c r="S1">
        <f>IF(ISNUMBER(P1),((IF(P1&gt;E1,I$5*(P1-E1),P1-E1)))^2,"")</f>
        <v>609124.09858702705</v>
      </c>
      <c r="T1">
        <f>IF(ISNUMBER(P1),(M1*D1),"")</f>
        <v>130786.26397712117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8.0809161666460208E-8</v>
      </c>
      <c r="V1">
        <f>I$13*(U$1*J1)+$I$4</f>
        <v>6.8462394487781124E-3</v>
      </c>
    </row>
    <row r="2" spans="1:22" ht="14.7" thickTop="1" x14ac:dyDescent="0.5">
      <c r="A2">
        <v>785.43597412109375</v>
      </c>
      <c r="B2">
        <v>122</v>
      </c>
      <c r="C2" s="2" t="s">
        <v>22</v>
      </c>
      <c r="D2">
        <v>786.34197998046875</v>
      </c>
      <c r="E2">
        <v>27430</v>
      </c>
      <c r="F2" s="3" t="s">
        <v>25</v>
      </c>
      <c r="G2" s="4">
        <v>6.4833984375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0.25283423089597962</v>
      </c>
      <c r="M2">
        <f>I$7*((L$1*J2)+(L$2*J1)) + $I$4</f>
        <v>2042.9815064242709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7.6608212495053188E-2</v>
      </c>
      <c r="O2">
        <f>I$10*((N$1*J2)+(N$2*J1)) + $I$4</f>
        <v>25525.264541696361</v>
      </c>
      <c r="P2">
        <f t="shared" ref="P2:P48" si="3">IF(ISNUMBER(D2),SUM(M2,O2,V2)-(2*$I$4),"")</f>
        <v>27568.466097198376</v>
      </c>
      <c r="Q2">
        <f t="shared" ref="Q2:Q48" si="4">IF(ISNUMBER(P2),P2-E2,"")</f>
        <v>138.46609719837579</v>
      </c>
      <c r="R2">
        <f t="shared" ref="R2:R48" si="5">IF(ISNUMBER(P2),Q2*Q2,"")</f>
        <v>19172.860073350053</v>
      </c>
      <c r="S2">
        <f t="shared" ref="S2:S48" si="6">IF(ISNUMBER(P2),((IF(P2&gt;E2,I$5*(P2-E2),P2-E2)))^2,"")</f>
        <v>19172.860073350053</v>
      </c>
      <c r="T2">
        <f t="shared" ref="T2:T48" si="7">IF(ISNUMBER(P2),(M2*D2),"")</f>
        <v>1606482.122825142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2.5324097955133534E-6</v>
      </c>
      <c r="V2">
        <f>I$13*((U$1*J2)+(U$2*J1))+$I$4</f>
        <v>0.22004907774296828</v>
      </c>
    </row>
    <row r="3" spans="1:22" x14ac:dyDescent="0.5">
      <c r="A3">
        <v>785.447998046875</v>
      </c>
      <c r="B3">
        <v>111.69999694824219</v>
      </c>
      <c r="D3">
        <v>786.843994140625</v>
      </c>
      <c r="E3">
        <v>77070</v>
      </c>
      <c r="F3" s="7" t="s">
        <v>19</v>
      </c>
      <c r="G3" s="8">
        <f>IF(ISBLANK(G2),"",$G$2*$G$6)</f>
        <v>12.966796875</v>
      </c>
      <c r="H3" s="21" t="s">
        <v>432</v>
      </c>
      <c r="I3" s="21">
        <v>1.9999994342077203</v>
      </c>
      <c r="J3">
        <f>'hidden params'!J3</f>
        <v>0.37217999724675188</v>
      </c>
      <c r="K3">
        <f t="shared" si="0"/>
        <v>2</v>
      </c>
      <c r="L3">
        <f t="shared" si="1"/>
        <v>0.72512686976254559</v>
      </c>
      <c r="M3">
        <f>I$7*((L$1*J3)+(L$2*J2)+(L$3*J1)) + $I$4</f>
        <v>7071.6924904966081</v>
      </c>
      <c r="N3">
        <f t="shared" si="2"/>
        <v>0.17631961038711155</v>
      </c>
      <c r="O3">
        <f>I$10*((N$1*J3)+(N$2*J2)+(N$3*J1)) + $I$4</f>
        <v>69976.558410702928</v>
      </c>
      <c r="P3">
        <f t="shared" si="3"/>
        <v>77051.543181263318</v>
      </c>
      <c r="Q3">
        <f t="shared" si="4"/>
        <v>-18.45681873668218</v>
      </c>
      <c r="R3">
        <f t="shared" si="5"/>
        <v>340.65415787874241</v>
      </c>
      <c r="S3">
        <f t="shared" si="6"/>
        <v>340.65415787874241</v>
      </c>
      <c r="T3">
        <f t="shared" si="7"/>
        <v>5564318.7645566147</v>
      </c>
      <c r="U3">
        <f t="shared" si="8"/>
        <v>3.6795492511909188E-5</v>
      </c>
      <c r="V3">
        <f>I$13*((U$1*J3)+(U$2*J2)+(U$3*J1))+$I$4</f>
        <v>3.2922800637692355</v>
      </c>
    </row>
    <row r="4" spans="1:22" x14ac:dyDescent="0.5">
      <c r="A4">
        <v>785.46099853515625</v>
      </c>
      <c r="B4">
        <v>70.75</v>
      </c>
      <c r="D4">
        <v>787.34600830078125</v>
      </c>
      <c r="E4">
        <v>125100</v>
      </c>
      <c r="F4" s="5" t="s">
        <v>26</v>
      </c>
      <c r="G4" s="6">
        <v>788.74078369140625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5131.0669979108779</v>
      </c>
      <c r="N4">
        <f t="shared" si="2"/>
        <v>0.24517442284909796</v>
      </c>
      <c r="O4">
        <f>I$10*((N$1*J4)+(N$2*J3)+(N$3*J2)+(N$4*J1)) + $I$4</f>
        <v>119897.7780963409</v>
      </c>
      <c r="P4">
        <f t="shared" si="3"/>
        <v>125059.25924149371</v>
      </c>
      <c r="Q4">
        <f t="shared" si="4"/>
        <v>-40.740758506290149</v>
      </c>
      <c r="R4">
        <f t="shared" si="5"/>
        <v>1659.8094036678531</v>
      </c>
      <c r="S4">
        <f t="shared" si="6"/>
        <v>1659.8094036678531</v>
      </c>
      <c r="T4">
        <f t="shared" si="7"/>
        <v>4039925.119129003</v>
      </c>
      <c r="U4">
        <f t="shared" si="8"/>
        <v>3.2847558996721365E-4</v>
      </c>
      <c r="V4">
        <f>I$13*((U$1*J4)+(U$2*J3)+(U$3*J2)+(U$4*J1))+$I$4</f>
        <v>30.41414724193557</v>
      </c>
    </row>
    <row r="5" spans="1:22" ht="14.7" thickBot="1" x14ac:dyDescent="0.55000000000000004">
      <c r="A5">
        <v>785.4730224609375</v>
      </c>
      <c r="B5">
        <v>29.5</v>
      </c>
      <c r="D5">
        <v>787.8480224609375</v>
      </c>
      <c r="E5">
        <v>146700</v>
      </c>
      <c r="F5" s="9" t="s">
        <v>27</v>
      </c>
      <c r="G5" s="10">
        <f>($G$4-1.00794)*$G$6</f>
        <v>1575.4656873828126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2284.6078284805485</v>
      </c>
      <c r="N5">
        <f t="shared" si="2"/>
        <v>0.22923297051002642</v>
      </c>
      <c r="O5">
        <f>I$10*((N$1*J5)+(N$2*J4)+(N$3*J3)+(N$4*J2)+(N$5*J1)) + $I$4</f>
        <v>144252.99346695447</v>
      </c>
      <c r="P5">
        <f t="shared" si="3"/>
        <v>146731.61796824913</v>
      </c>
      <c r="Q5">
        <f t="shared" si="4"/>
        <v>31.617968249134719</v>
      </c>
      <c r="R5">
        <f t="shared" si="5"/>
        <v>999.69591620329118</v>
      </c>
      <c r="S5">
        <f t="shared" si="6"/>
        <v>999.69591620329118</v>
      </c>
      <c r="T5">
        <f t="shared" si="7"/>
        <v>1799923.7597671768</v>
      </c>
      <c r="U5">
        <f t="shared" si="8"/>
        <v>2.0121344214386718E-3</v>
      </c>
      <c r="V5">
        <f>I$13*((U$1*J5)+(U$2*J4)+(U$3*J3)+(U$4*J2)+(U$5*J1))+$I$4</f>
        <v>194.01667281413353</v>
      </c>
    </row>
    <row r="6" spans="1:22" ht="14.7" thickTop="1" x14ac:dyDescent="0.5">
      <c r="A6">
        <v>785.4849853515625</v>
      </c>
      <c r="B6">
        <v>19</v>
      </c>
      <c r="D6">
        <v>788.35101318359375</v>
      </c>
      <c r="E6">
        <v>131300</v>
      </c>
      <c r="F6" t="s">
        <v>28</v>
      </c>
      <c r="G6">
        <v>2</v>
      </c>
      <c r="H6" t="s">
        <v>434</v>
      </c>
      <c r="I6">
        <f>SUM(S1:S30)</f>
        <v>8216432.7619226472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758.09795858261521</v>
      </c>
      <c r="N6">
        <f t="shared" si="2"/>
        <v>0.15167424122405143</v>
      </c>
      <c r="O6">
        <f>I$10*((N$1*J6)+(N$2*J5)+(N$3*J4)+(N$4*J3)+(N$5*J2)+(N$6*J1)) + $I$4</f>
        <v>129909.15712919524</v>
      </c>
      <c r="P6">
        <f t="shared" si="3"/>
        <v>131572.68998216349</v>
      </c>
      <c r="Q6">
        <f t="shared" si="4"/>
        <v>272.689982163487</v>
      </c>
      <c r="R6">
        <f t="shared" si="5"/>
        <v>74359.826372322859</v>
      </c>
      <c r="S6">
        <f t="shared" si="6"/>
        <v>74359.826372322859</v>
      </c>
      <c r="T6">
        <f t="shared" si="7"/>
        <v>597647.29374101874</v>
      </c>
      <c r="U6">
        <f t="shared" si="8"/>
        <v>8.9436201109360184E-3</v>
      </c>
      <c r="V6">
        <f>I$13*((U$1*J6)+(U$2*J5)+(U$3*J4)+(U$4*J3)+(U$5*J2)+(U$6*J1))+$I$4</f>
        <v>905.43489438563131</v>
      </c>
    </row>
    <row r="7" spans="1:22" x14ac:dyDescent="0.5">
      <c r="A7">
        <v>785.49700927734375</v>
      </c>
      <c r="B7">
        <v>28.5</v>
      </c>
      <c r="D7">
        <v>788.85400390625</v>
      </c>
      <c r="E7">
        <v>95040</v>
      </c>
      <c r="F7" t="s">
        <v>29</v>
      </c>
      <c r="G7" s="11">
        <v>0.10000000149011612</v>
      </c>
      <c r="H7" s="21" t="s">
        <v>435</v>
      </c>
      <c r="I7" s="21">
        <v>7551.4500887902241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204.4825973326794</v>
      </c>
      <c r="N7">
        <f t="shared" si="2"/>
        <v>7.271974577119171E-2</v>
      </c>
      <c r="O7">
        <f>I$10*((N$1*J7)+(N$2*J6)+(N$3*J5)+(N$4*J4)+(N$5*J3)+(N$6*J2)+(N$7*J1)) + $I$4</f>
        <v>91245.530301168488</v>
      </c>
      <c r="P7">
        <f t="shared" si="3"/>
        <v>94644.717271356116</v>
      </c>
      <c r="Q7">
        <f t="shared" si="4"/>
        <v>-395.28272864388418</v>
      </c>
      <c r="R7">
        <f t="shared" si="5"/>
        <v>156248.43556415458</v>
      </c>
      <c r="S7">
        <f t="shared" si="6"/>
        <v>156248.43556415458</v>
      </c>
      <c r="T7">
        <f t="shared" si="7"/>
        <v>161306.91563503363</v>
      </c>
      <c r="U7">
        <f t="shared" si="8"/>
        <v>2.9731166205000024E-2</v>
      </c>
      <c r="V7">
        <f>I$13*((U$1*J7)+(U$2*J6)+(U$3*J5)+(U$4*J4)+(U$5*J3)+(U$6*J2)+(U$7*J1))+$I$4</f>
        <v>3194.7043728549434</v>
      </c>
    </row>
    <row r="8" spans="1:22" x14ac:dyDescent="0.5">
      <c r="A8">
        <v>785.510009765625</v>
      </c>
      <c r="B8">
        <v>31</v>
      </c>
      <c r="D8">
        <v>789.35601806640625</v>
      </c>
      <c r="E8">
        <v>60810</v>
      </c>
      <c r="F8" t="s">
        <v>30</v>
      </c>
      <c r="G8" s="11">
        <v>1.9999999552965164E-2</v>
      </c>
      <c r="H8" s="21" t="s">
        <v>436</v>
      </c>
      <c r="I8" s="21">
        <v>0.85154371736961409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47.014275703439253</v>
      </c>
      <c r="N8">
        <f t="shared" si="2"/>
        <v>2.540063200477459E-2</v>
      </c>
      <c r="O8">
        <f>I$10*((N$1*J8)+(N$2*J7)+(N$3*J6)+(N$4*J5)+(N$5*J4)+(N$6*J3)+(N$7*J2)+(N$8*J1)) + $I$4</f>
        <v>51491.2442486523</v>
      </c>
      <c r="P8">
        <f t="shared" si="3"/>
        <v>60223.844712857528</v>
      </c>
      <c r="Q8">
        <f t="shared" si="4"/>
        <v>-586.15528714247193</v>
      </c>
      <c r="R8">
        <f t="shared" si="5"/>
        <v>343578.02064507373</v>
      </c>
      <c r="S8">
        <f t="shared" si="6"/>
        <v>343578.02064507373</v>
      </c>
      <c r="T8">
        <f t="shared" si="7"/>
        <v>37111.001461542997</v>
      </c>
      <c r="U8">
        <f t="shared" si="8"/>
        <v>7.5038239497652884E-2</v>
      </c>
      <c r="V8">
        <f>I$13*((U$1*J8)+(U$2*J7)+(U$3*J6)+(U$4*J5)+(U$5*J4)+(U$6*J3)+(U$7*J2)+(U$8*J1))+$I$4</f>
        <v>8685.5861885017875</v>
      </c>
    </row>
    <row r="9" spans="1:22" x14ac:dyDescent="0.5">
      <c r="A9">
        <v>785.52197265625</v>
      </c>
      <c r="B9">
        <v>40</v>
      </c>
      <c r="D9">
        <v>789.8590087890625</v>
      </c>
      <c r="E9">
        <v>40440</v>
      </c>
      <c r="F9" t="s">
        <v>31</v>
      </c>
      <c r="G9">
        <v>6</v>
      </c>
      <c r="H9" t="s">
        <v>442</v>
      </c>
      <c r="I9">
        <f>I3*I8</f>
        <v>1.7030869529423671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9.4941161936623768</v>
      </c>
      <c r="N9">
        <f t="shared" si="2"/>
        <v>6.392851154981229E-3</v>
      </c>
      <c r="O9">
        <f>I$10*((N$1*J9)+(N$2*J8)+(N$3*J7)+(N$4*J6)+(N$5*J5)+(N$6*J4)+(N$7*J3)+(N$8*J2)+(N$9*J1)) + $I$4</f>
        <v>23902.570810029836</v>
      </c>
      <c r="P9">
        <f t="shared" si="3"/>
        <v>42287.91725362838</v>
      </c>
      <c r="Q9">
        <f t="shared" si="4"/>
        <v>1847.9172536283804</v>
      </c>
      <c r="R9">
        <f t="shared" si="5"/>
        <v>3414798.1762574562</v>
      </c>
      <c r="S9">
        <f t="shared" si="6"/>
        <v>3414798.1762574562</v>
      </c>
      <c r="T9">
        <f t="shared" si="7"/>
        <v>7499.0132060543519</v>
      </c>
      <c r="U9">
        <f t="shared" si="8"/>
        <v>0.14434314238013665</v>
      </c>
      <c r="V9">
        <f>I$13*((U$1*J9)+(U$2*J8)+(U$3*J7)+(U$4*J6)+(U$5*J5)+(U$6*J4)+(U$7*J3)+(U$8*J2)+(U$9*J1))+$I$4</f>
        <v>18375.852327404882</v>
      </c>
    </row>
    <row r="10" spans="1:22" x14ac:dyDescent="0.5">
      <c r="A10">
        <v>785.53399658203125</v>
      </c>
      <c r="B10">
        <v>60</v>
      </c>
      <c r="D10">
        <v>790.36199951171875</v>
      </c>
      <c r="E10">
        <v>40860</v>
      </c>
      <c r="F10" s="2" t="s">
        <v>22</v>
      </c>
      <c r="G10">
        <v>786.05230712890625</v>
      </c>
      <c r="H10" s="22" t="s">
        <v>450</v>
      </c>
      <c r="I10" s="22">
        <v>287338.86851880787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1.7187204782968935</v>
      </c>
      <c r="N10">
        <f t="shared" si="2"/>
        <v>1.1235995436686291E-3</v>
      </c>
      <c r="O10">
        <f>I$10*((N1*J$10)+(N2*J$9)+(N3*J$8)+(N4*J$7)+(N5*J$6)+(N6*J$5)+(N7*J$4)+(N8*J$3)+(N9*J$2)+(N10*J$1)) + $I$4</f>
        <v>9313.5652026706739</v>
      </c>
      <c r="P10">
        <f t="shared" si="3"/>
        <v>39665.794011406892</v>
      </c>
      <c r="Q10">
        <f t="shared" si="4"/>
        <v>-1194.2059885931085</v>
      </c>
      <c r="R10">
        <f t="shared" si="5"/>
        <v>1426127.9431916436</v>
      </c>
      <c r="S10">
        <f t="shared" si="6"/>
        <v>1426127.9431916436</v>
      </c>
      <c r="T10">
        <f t="shared" si="7"/>
        <v>1358.4113538284703</v>
      </c>
      <c r="U10">
        <f t="shared" si="8"/>
        <v>0.2102641832846969</v>
      </c>
      <c r="V10">
        <f>I$13*((U1*J$10)+(U2*J$9)+(U3*J$8)+(U4*J$7)+(U5*J$6)+(U6*J$5)+(U7*J$4)+(U8*J$3)+(U9*J$2)+(U10*J$1)) + $I$4</f>
        <v>30350.510088257921</v>
      </c>
    </row>
    <row r="11" spans="1:22" x14ac:dyDescent="0.5">
      <c r="A11">
        <v>785.5460205078125</v>
      </c>
      <c r="B11">
        <v>57.5</v>
      </c>
      <c r="D11">
        <v>790.87799072265625</v>
      </c>
      <c r="E11">
        <v>42660</v>
      </c>
      <c r="F11" s="2" t="s">
        <v>32</v>
      </c>
      <c r="G11">
        <v>792.53570556640625</v>
      </c>
      <c r="H11" s="22" t="s">
        <v>451</v>
      </c>
      <c r="I11" s="22">
        <v>0.30148942649735849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0.28307409011103751</v>
      </c>
      <c r="N11">
        <f t="shared" si="2"/>
        <v>1.2923767977134551E-4</v>
      </c>
      <c r="O11">
        <f>I$10*((N1*J$11)+(N2*J$10)+(N3*J$9)+(N4*J$8)+(N5*J$10)+(N6*J$6)+(N7*J$5)+(N8*J$4)+(N9*J$3)+(N10*J$2)+(N11*J$1)) + $I$4</f>
        <v>2995.068911116135</v>
      </c>
      <c r="P11">
        <f t="shared" si="3"/>
        <v>42049.782323129948</v>
      </c>
      <c r="Q11">
        <f t="shared" si="4"/>
        <v>-610.21767687005195</v>
      </c>
      <c r="R11">
        <f t="shared" si="5"/>
        <v>372365.61316468311</v>
      </c>
      <c r="S11">
        <f t="shared" si="6"/>
        <v>372365.61316468311</v>
      </c>
      <c r="T11">
        <f t="shared" si="7"/>
        <v>223.87706761266148</v>
      </c>
      <c r="U11">
        <f t="shared" si="8"/>
        <v>0.22775365042138451</v>
      </c>
      <c r="V11">
        <f>I$13*((U1*J$11)+(U2*J$10)+(U3*J$9)+(U4*J$8)+(U5*J$10)+(U6*J$6)+(U7*J$5)+(U8*J$4)+(U9*J$3)+(U10*J$2)+(U11*J$1)) + $I$4</f>
        <v>39054.430337923703</v>
      </c>
    </row>
    <row r="12" spans="1:22" x14ac:dyDescent="0.5">
      <c r="A12">
        <v>785.55902099609375</v>
      </c>
      <c r="B12">
        <v>35.5</v>
      </c>
      <c r="D12">
        <v>791.3690185546875</v>
      </c>
      <c r="E12">
        <v>38840</v>
      </c>
      <c r="F12" t="s">
        <v>33</v>
      </c>
      <c r="G12" t="s">
        <v>34</v>
      </c>
      <c r="H12" t="s">
        <v>455</v>
      </c>
      <c r="I12">
        <f>I11*I22</f>
        <v>3.5168395347959045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4.2892146892200091E-2</v>
      </c>
      <c r="N12">
        <f t="shared" si="2"/>
        <v>8.4426706695427252E-6</v>
      </c>
      <c r="O12">
        <f>I$10*((N1*J$12)+(N2*J$11)+(N3*J$10)+(N4*J$9)+(N5*J$8)+(N6*J$10)+(N7*J$6)+(N8*J$5)+(N9*J$4)+(N10*J$3)+(N11*J$2)+(N12*J$1)) + $I$4</f>
        <v>827.06457210965561</v>
      </c>
      <c r="P12">
        <f t="shared" si="3"/>
        <v>39746.18127752946</v>
      </c>
      <c r="Q12">
        <f t="shared" si="4"/>
        <v>906.1812775294602</v>
      </c>
      <c r="R12">
        <f t="shared" si="5"/>
        <v>821164.50774492463</v>
      </c>
      <c r="S12">
        <f t="shared" si="6"/>
        <v>821164.50774492463</v>
      </c>
      <c r="T12">
        <f t="shared" si="7"/>
        <v>33.943516189783878</v>
      </c>
      <c r="U12">
        <f t="shared" si="8"/>
        <v>0.17709503088173309</v>
      </c>
      <c r="V12">
        <f>I$13*((U1*J$12)+(U2*J$11)+(U3*J$10)+(U4*J$9)+(U5*J$8)+(U6*J$10)+(U7*J$6)+(U8*J$5)+(U9*J$4)+(U10*J$3)+(U11*J$2)+(U12*J$1)) + $I$4</f>
        <v>38919.073813272909</v>
      </c>
    </row>
    <row r="13" spans="1:22" x14ac:dyDescent="0.5">
      <c r="A13">
        <v>785.57098388671875</v>
      </c>
      <c r="B13">
        <v>28.75</v>
      </c>
      <c r="D13">
        <v>791.87298583984375</v>
      </c>
      <c r="E13">
        <v>30210</v>
      </c>
      <c r="F13">
        <v>14670</v>
      </c>
      <c r="H13" s="23" t="s">
        <v>511</v>
      </c>
      <c r="I13" s="23">
        <v>84721.079981450166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6.0312132355626654E-3</v>
      </c>
      <c r="N13">
        <f t="shared" si="2"/>
        <v>2.0190372834918271E-7</v>
      </c>
      <c r="O13">
        <f>I$10*((N1*J$13)+(N2*J$12)+(N3*J$11)+(N4*J$10)+(N5*J$9)+(N6*J$8)+(N7*J$10)+(N8*J$6)+(N9*J$5)+(N10*J$4)+(N11*J$3)+(N12*J$2)+(N13*J$1)) + $I$4</f>
        <v>195.28653722596039</v>
      </c>
      <c r="P13">
        <f t="shared" si="3"/>
        <v>29997.501586094808</v>
      </c>
      <c r="Q13">
        <f t="shared" si="4"/>
        <v>-212.49841390519214</v>
      </c>
      <c r="R13">
        <f t="shared" si="5"/>
        <v>45155.575912222354</v>
      </c>
      <c r="S13">
        <f t="shared" si="6"/>
        <v>45155.575912222354</v>
      </c>
      <c r="T13">
        <f t="shared" si="7"/>
        <v>4.7759548330817925</v>
      </c>
      <c r="U13">
        <f t="shared" si="8"/>
        <v>9.260321294981412E-2</v>
      </c>
      <c r="V13">
        <f>I$13*((U1*J$13)+(U2*J$12)+(U3*J$11)+(U4*J$10)+(U5*J$9)+(U6*J$8)+(U7*J$10)+(U8*J$6)+(U9*J$5)+(U10*J$4)+(U11*J$3)+(U12*J$2)+(U13*J$1)) + $I$4</f>
        <v>29802.209017655612</v>
      </c>
    </row>
    <row r="14" spans="1:22" x14ac:dyDescent="0.5">
      <c r="A14">
        <v>785.5830078125</v>
      </c>
      <c r="B14">
        <v>31.25</v>
      </c>
      <c r="D14">
        <v>792.37701416015625</v>
      </c>
      <c r="E14">
        <v>17640</v>
      </c>
      <c r="F14">
        <v>14670</v>
      </c>
      <c r="H14" s="23" t="s">
        <v>512</v>
      </c>
      <c r="I14" s="23">
        <v>0.69498108334521813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7.9236187875572205E-4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40.447536855420907</v>
      </c>
      <c r="P14">
        <f t="shared" si="3"/>
        <v>17487.625781561637</v>
      </c>
      <c r="Q14">
        <f t="shared" si="4"/>
        <v>-152.37421843836273</v>
      </c>
      <c r="R14">
        <f t="shared" si="5"/>
        <v>23217.902444701882</v>
      </c>
      <c r="S14">
        <f t="shared" si="6"/>
        <v>23217.902444701882</v>
      </c>
      <c r="T14">
        <f t="shared" si="7"/>
        <v>0.62784933962279077</v>
      </c>
      <c r="U14">
        <f t="shared" si="8"/>
        <v>2.8467152328660209E-2</v>
      </c>
      <c r="V14">
        <f>I$13*((U1*J$14)+(U2*J$13)+(U3*J$12)+(U4*J$11)+(U5*J$10)+(U6*J$9)+(U7*J$8)+(U8*J$10)+(U9*J$6)+(U10*J$5)+(U11*J$4)+(U12*J$3)+(U13*J$2)+(U14*J$1)) + $I$4</f>
        <v>17447.177452344338</v>
      </c>
    </row>
    <row r="15" spans="1:22" x14ac:dyDescent="0.5">
      <c r="A15">
        <v>785.594970703125</v>
      </c>
      <c r="B15">
        <v>20</v>
      </c>
      <c r="D15">
        <v>792.8809814453125</v>
      </c>
      <c r="E15">
        <v>8208</v>
      </c>
      <c r="H15" t="s">
        <v>510</v>
      </c>
      <c r="I15">
        <f>I14*I23</f>
        <v>9.5587291889211201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9.7459884652285905E-5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7.8030217819795453</v>
      </c>
      <c r="P15">
        <f t="shared" si="3"/>
        <v>7864.9320941052611</v>
      </c>
      <c r="Q15">
        <f t="shared" si="4"/>
        <v>-343.06790589473894</v>
      </c>
      <c r="R15">
        <f t="shared" si="5"/>
        <v>117695.58805500146</v>
      </c>
      <c r="S15">
        <f t="shared" si="6"/>
        <v>117695.58805500146</v>
      </c>
      <c r="T15">
        <f t="shared" si="7"/>
        <v>7.7274088994651394E-2</v>
      </c>
      <c r="U15">
        <f t="shared" si="8"/>
        <v>3.4930103226719286E-3</v>
      </c>
      <c r="V15">
        <f>I$13*((U1*J$15)+(U2*J$14)+(U3*J$13)+(U4*J$12)+(U5*J$11)+(U6*J$10)+(U7*J$9)+(U8*J$8)+(U9*J$10)+(U10*J$6)+(U11*J$5)+(U12*J$4)+(U13*J$3)+(U14*J$2)+(U15*J$1)) + $I$4</f>
        <v>7857.1289748633972</v>
      </c>
    </row>
    <row r="16" spans="1:22" x14ac:dyDescent="0.5">
      <c r="A16">
        <v>785.60699462890625</v>
      </c>
      <c r="B16">
        <v>25</v>
      </c>
      <c r="D16">
        <v>793.385009765625</v>
      </c>
      <c r="E16">
        <v>3110</v>
      </c>
      <c r="F16">
        <v>25555052.371677812</v>
      </c>
      <c r="H16" t="s">
        <v>452</v>
      </c>
      <c r="I16">
        <f>I7/(I7+I10+I13)</f>
        <v>1.9892579930048716E-2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1.09620209861231E-5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1.505878136475318</v>
      </c>
      <c r="P16">
        <f t="shared" si="3"/>
        <v>2803.0383620030402</v>
      </c>
      <c r="Q16">
        <f t="shared" si="4"/>
        <v>-306.96163799695978</v>
      </c>
      <c r="R16">
        <f t="shared" si="5"/>
        <v>94225.44720177658</v>
      </c>
      <c r="S16">
        <f t="shared" si="6"/>
        <v>94225.44720177658</v>
      </c>
      <c r="T16">
        <f t="shared" si="7"/>
        <v>8.6971031271262621E-3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2801.5324729045437</v>
      </c>
    </row>
    <row r="17" spans="1:22" x14ac:dyDescent="0.5">
      <c r="A17">
        <v>785.6199951171875</v>
      </c>
      <c r="B17">
        <v>73.75</v>
      </c>
      <c r="D17">
        <f>D16 + (1/$G$6)</f>
        <v>793.885009765625</v>
      </c>
      <c r="E17">
        <v>0</v>
      </c>
      <c r="F17">
        <v>8538458.295875337</v>
      </c>
      <c r="H17" t="s">
        <v>453</v>
      </c>
      <c r="I17">
        <f>I10/(I10+I7+I13)</f>
        <v>0.75692897944265669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0.29133698292110322</v>
      </c>
      <c r="P17">
        <f t="shared" si="3"/>
        <v>811.64833014490637</v>
      </c>
      <c r="Q17">
        <f t="shared" si="4"/>
        <v>811.64833014490637</v>
      </c>
      <c r="R17">
        <f t="shared" si="5"/>
        <v>658773.01182701497</v>
      </c>
      <c r="S17">
        <f t="shared" si="6"/>
        <v>658773.01182701497</v>
      </c>
      <c r="T17">
        <f t="shared" si="7"/>
        <v>0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811.35699316198532</v>
      </c>
    </row>
    <row r="18" spans="1:22" x14ac:dyDescent="0.5">
      <c r="A18">
        <v>785.63201904296875</v>
      </c>
      <c r="B18">
        <v>111</v>
      </c>
      <c r="D18">
        <f>D17 + (1/$G$6)</f>
        <v>794.385009765625</v>
      </c>
      <c r="E18">
        <v>0</v>
      </c>
      <c r="F18">
        <v>15162025.087925844</v>
      </c>
      <c r="H18" t="s">
        <v>508</v>
      </c>
      <c r="I18">
        <f>I13/(I13+I10+I7)</f>
        <v>0.22317844062729458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5.2498749356874611E-2</v>
      </c>
      <c r="P18">
        <f t="shared" si="3"/>
        <v>190.23962863832227</v>
      </c>
      <c r="Q18">
        <f t="shared" si="4"/>
        <v>190.23962863832227</v>
      </c>
      <c r="R18">
        <f t="shared" si="5"/>
        <v>36191.116304446768</v>
      </c>
      <c r="S18">
        <f t="shared" si="6"/>
        <v>36191.116304446768</v>
      </c>
      <c r="T18">
        <f t="shared" si="7"/>
        <v>0</v>
      </c>
      <c r="U18">
        <f t="shared" si="8"/>
        <v>0</v>
      </c>
      <c r="V18">
        <f t="shared" si="11"/>
        <v>190.18712988896539</v>
      </c>
    </row>
    <row r="19" spans="1:22" x14ac:dyDescent="0.5">
      <c r="A19">
        <v>785.64398193359375</v>
      </c>
      <c r="B19">
        <v>110.5</v>
      </c>
      <c r="D19">
        <f>D18 + (1/$G$6)</f>
        <v>794.885009765625</v>
      </c>
      <c r="E19">
        <v>0</v>
      </c>
      <c r="H19" t="s">
        <v>441</v>
      </c>
      <c r="I19">
        <v>76.695898184342809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8.341043891298203E-3</v>
      </c>
      <c r="P19">
        <f t="shared" si="3"/>
        <v>35.135154747041987</v>
      </c>
      <c r="Q19">
        <f t="shared" si="4"/>
        <v>35.135154747041987</v>
      </c>
      <c r="R19">
        <f t="shared" si="5"/>
        <v>1234.4790990985871</v>
      </c>
      <c r="S19">
        <f t="shared" si="6"/>
        <v>1234.4790990985871</v>
      </c>
      <c r="T19">
        <f t="shared" si="7"/>
        <v>0</v>
      </c>
      <c r="U19">
        <f t="shared" si="8"/>
        <v>0</v>
      </c>
      <c r="V19">
        <f t="shared" si="11"/>
        <v>35.126813703150688</v>
      </c>
    </row>
    <row r="20" spans="1:22" x14ac:dyDescent="0.5">
      <c r="A20">
        <v>785.656005859375</v>
      </c>
      <c r="B20">
        <v>88.5</v>
      </c>
      <c r="E20">
        <v>0</v>
      </c>
      <c r="F20">
        <v>0.26507078641878651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1.174528417729358E-3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5.6152589987383381</v>
      </c>
    </row>
    <row r="21" spans="1:22" x14ac:dyDescent="0.5">
      <c r="A21">
        <v>785.66900634765625</v>
      </c>
      <c r="B21">
        <v>54</v>
      </c>
      <c r="E21">
        <v>0</v>
      </c>
      <c r="F21">
        <v>0.69887602351959577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1.5083173619049562E-4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1.2372761990328622</v>
      </c>
    </row>
    <row r="22" spans="1:22" x14ac:dyDescent="0.5">
      <c r="A22">
        <v>785.6810302734375</v>
      </c>
      <c r="B22">
        <v>52.5</v>
      </c>
      <c r="E22">
        <v>0</v>
      </c>
      <c r="F22">
        <v>296271.5581825925</v>
      </c>
      <c r="H22" s="22" t="s">
        <v>454</v>
      </c>
      <c r="I22" s="22">
        <v>11.664885152536907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1.7334497204817788E-5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0.28342235124670018</v>
      </c>
    </row>
    <row r="23" spans="1:22" x14ac:dyDescent="0.5">
      <c r="A23">
        <v>785.6929931640625</v>
      </c>
      <c r="B23">
        <v>77.25</v>
      </c>
      <c r="E23">
        <v>0</v>
      </c>
      <c r="F23">
        <v>13.111775156721801</v>
      </c>
      <c r="H23" s="23" t="s">
        <v>509</v>
      </c>
      <c r="I23" s="23">
        <v>13.753941535949707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1.6788401593738975E-6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4.3219512019151474E-2</v>
      </c>
    </row>
    <row r="24" spans="1:22" x14ac:dyDescent="0.5">
      <c r="A24">
        <v>785.70501708984375</v>
      </c>
      <c r="B24">
        <v>86.5</v>
      </c>
      <c r="E24">
        <v>0</v>
      </c>
      <c r="F24">
        <v>13.709456410378376</v>
      </c>
      <c r="H24" t="s">
        <v>443</v>
      </c>
      <c r="I24">
        <v>5192550570.0743103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1.2387073928836839E-7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6.1299514756778606E-3</v>
      </c>
    </row>
    <row r="25" spans="1:22" x14ac:dyDescent="0.5">
      <c r="A25">
        <v>785.718017578125</v>
      </c>
      <c r="B25">
        <v>94</v>
      </c>
      <c r="E25">
        <v>0</v>
      </c>
      <c r="H25" t="s">
        <v>449</v>
      </c>
      <c r="I25">
        <v>4033533920.502687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5.8485439316883977E-9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8.1014800044562683E-4</v>
      </c>
    </row>
    <row r="26" spans="1:22" x14ac:dyDescent="0.5">
      <c r="A26">
        <v>785.72998046875</v>
      </c>
      <c r="B26">
        <v>113.5</v>
      </c>
      <c r="E26">
        <v>0</v>
      </c>
      <c r="H26" t="s">
        <v>507</v>
      </c>
      <c r="I26">
        <v>12488031.469831238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1.1614084741877128E-10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9.7987998422268183E-5</v>
      </c>
    </row>
    <row r="27" spans="1:22" x14ac:dyDescent="0.5">
      <c r="A27">
        <v>785.74200439453125</v>
      </c>
      <c r="B27">
        <v>116.30000305175781</v>
      </c>
      <c r="E27">
        <v>0</v>
      </c>
      <c r="H27" t="s">
        <v>470</v>
      </c>
      <c r="I27">
        <f xml:space="preserve"> 1 + 1.5*EXP(-(I22 * 0.000239 * I19))</f>
        <v>2.2112392806926264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9.8887112181557148E-6</v>
      </c>
    </row>
    <row r="28" spans="1:22" x14ac:dyDescent="0.5">
      <c r="A28">
        <v>785.7540283203125</v>
      </c>
      <c r="B28">
        <v>143.80000305175781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2.2493406650297101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5.924307971333277E-7</v>
      </c>
    </row>
    <row r="29" spans="1:22" x14ac:dyDescent="0.5">
      <c r="A29">
        <v>785.76702880859375</v>
      </c>
      <c r="B29">
        <v>333.70001220703125</v>
      </c>
      <c r="H29" t="s">
        <v>471</v>
      </c>
      <c r="I29">
        <f>(I25-I26)/I26</f>
        <v>321.99197277384792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631</v>
      </c>
      <c r="H30" t="s">
        <v>513</v>
      </c>
      <c r="I30">
        <f>(I26-I6)/I6</f>
        <v>0.51988482492115418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834.20001220703125</v>
      </c>
      <c r="H31" t="s">
        <v>472</v>
      </c>
      <c r="I31">
        <f>(0.25* 0.0058*I22*I19)*EXP(-((I17-0.5)^2)/(2*((0.174318)^2)))</f>
        <v>0.43781219557232248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1165</v>
      </c>
      <c r="H32" t="s">
        <v>495</v>
      </c>
      <c r="I32">
        <f xml:space="preserve"> 1/ (0.01 * $R$69)</f>
        <v>0.1003670574342635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2409</v>
      </c>
      <c r="F33">
        <v>3110</v>
      </c>
      <c r="H33" t="s">
        <v>496</v>
      </c>
      <c r="I33">
        <f xml:space="preserve"> 1/ (0.01 * $R$72)</f>
        <v>37.676719835912309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4334</v>
      </c>
      <c r="H34" t="s">
        <v>517</v>
      </c>
      <c r="I34">
        <f xml:space="preserve"> 1/ (0.01 * $R$75)</f>
        <v>32.129398418449092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5319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4719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3247</v>
      </c>
      <c r="G37" s="13" t="s">
        <v>458</v>
      </c>
      <c r="H37">
        <f>AVERAGE(K101:K110)</f>
        <v>2.4213186871627874</v>
      </c>
      <c r="I37" s="19">
        <f>STDEV(K101:K110)</f>
        <v>0.62233742598920083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1797</v>
      </c>
      <c r="G38" s="13" t="s">
        <v>460</v>
      </c>
      <c r="H38">
        <f>AVERAGE(M101:M110)</f>
        <v>4.0354565202564681</v>
      </c>
      <c r="I38" s="19">
        <f>STDEV(M101:M110)</f>
        <v>0.47959597463100573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993.79998779296875</v>
      </c>
      <c r="G39" s="13" t="s">
        <v>462</v>
      </c>
      <c r="H39">
        <f>AVERAGE(O101:O110)</f>
        <v>9.4649902071439769</v>
      </c>
      <c r="I39" s="19">
        <f>STDEV(O101:O110)</f>
        <v>0.2109642971886071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712</v>
      </c>
      <c r="G40" s="13" t="s">
        <v>504</v>
      </c>
      <c r="H40">
        <f>AVERAGE(Q101:Q110)</f>
        <v>0.32113404477611901</v>
      </c>
      <c r="I40" s="19">
        <f>STDEV(Q101:Q110)</f>
        <v>0.23408232103674753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486.70001220703125</v>
      </c>
      <c r="G41" s="13" t="s">
        <v>505</v>
      </c>
      <c r="H41">
        <f>AVERAGE(R101:R110)</f>
        <v>0.44480714295232088</v>
      </c>
      <c r="I41" s="19">
        <f>STDEV(R101:R110)</f>
        <v>0.24254799201052302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311.20001220703125</v>
      </c>
      <c r="G42" s="16" t="s">
        <v>506</v>
      </c>
      <c r="H42" s="17">
        <f>AVERAGE(S101:S110)</f>
        <v>0.23405881227156003</v>
      </c>
      <c r="I42" s="20">
        <f>STDEV(S101:S110)</f>
        <v>1.8646207212599249E-2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239.5</v>
      </c>
      <c r="F43">
        <v>76.695898184342809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151.80000305175781</v>
      </c>
      <c r="F44">
        <f xml:space="preserve"> $F$51 / 2</f>
        <v>76.695898184342809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68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35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36.25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56.75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75.5</v>
      </c>
    </row>
    <row r="50" spans="1:16" x14ac:dyDescent="0.5">
      <c r="A50">
        <v>786.02398681640625</v>
      </c>
      <c r="B50">
        <v>77</v>
      </c>
      <c r="E50" t="s">
        <v>437</v>
      </c>
      <c r="F50">
        <f>MEDIAN(F54:F74)</f>
        <v>109.40000152587891</v>
      </c>
    </row>
    <row r="51" spans="1:16" x14ac:dyDescent="0.5">
      <c r="A51">
        <v>786.0360107421875</v>
      </c>
      <c r="B51">
        <v>89.5</v>
      </c>
      <c r="E51" t="s">
        <v>438</v>
      </c>
      <c r="F51">
        <f>AVERAGE(F54:F74)</f>
        <v>153.39179636868562</v>
      </c>
    </row>
    <row r="52" spans="1:16" x14ac:dyDescent="0.5">
      <c r="A52">
        <v>786.0479736328125</v>
      </c>
      <c r="B52">
        <v>96</v>
      </c>
      <c r="E52" t="s">
        <v>439</v>
      </c>
      <c r="F52">
        <f>SUM(E$1:E$18)</f>
        <v>890737</v>
      </c>
    </row>
    <row r="53" spans="1:16" x14ac:dyDescent="0.5">
      <c r="A53">
        <v>786.05999755859375</v>
      </c>
      <c r="B53">
        <v>67.5</v>
      </c>
      <c r="E53" t="s">
        <v>440</v>
      </c>
      <c r="F53">
        <f>ABS(F52/F50)</f>
        <v>8142.0199961267226</v>
      </c>
    </row>
    <row r="54" spans="1:16" x14ac:dyDescent="0.5">
      <c r="A54">
        <v>786.072998046875</v>
      </c>
      <c r="B54">
        <v>53.75</v>
      </c>
      <c r="F54">
        <f>AVERAGE(B1:B10)</f>
        <v>67.894999694824222</v>
      </c>
    </row>
    <row r="55" spans="1:16" x14ac:dyDescent="0.5">
      <c r="A55">
        <v>786.08502197265625</v>
      </c>
      <c r="B55">
        <v>113.80000305175781</v>
      </c>
      <c r="F55">
        <v>113.80000305175781</v>
      </c>
    </row>
    <row r="56" spans="1:16" x14ac:dyDescent="0.5">
      <c r="A56">
        <v>786.09698486328125</v>
      </c>
      <c r="B56">
        <v>164.80000305175781</v>
      </c>
      <c r="F56">
        <v>121.80000305175781</v>
      </c>
    </row>
    <row r="57" spans="1:16" x14ac:dyDescent="0.5">
      <c r="A57">
        <v>786.1090087890625</v>
      </c>
      <c r="B57">
        <v>121.19999694824219</v>
      </c>
      <c r="F57">
        <v>354</v>
      </c>
    </row>
    <row r="58" spans="1:16" x14ac:dyDescent="0.5">
      <c r="A58">
        <v>786.12200927734375</v>
      </c>
      <c r="B58">
        <v>69.5</v>
      </c>
      <c r="F58">
        <v>349.5</v>
      </c>
    </row>
    <row r="59" spans="1:16" x14ac:dyDescent="0.5">
      <c r="A59">
        <v>786.13397216796875</v>
      </c>
      <c r="B59">
        <v>61.25</v>
      </c>
      <c r="F59">
        <v>452.70001220703125</v>
      </c>
    </row>
    <row r="60" spans="1:16" x14ac:dyDescent="0.5">
      <c r="A60">
        <v>786.14599609375</v>
      </c>
      <c r="B60">
        <v>110</v>
      </c>
      <c r="F60">
        <v>347</v>
      </c>
    </row>
    <row r="61" spans="1:16" x14ac:dyDescent="0.5">
      <c r="A61">
        <v>786.15802001953125</v>
      </c>
      <c r="B61">
        <v>171.5</v>
      </c>
      <c r="F61">
        <v>217.19999694824219</v>
      </c>
      <c r="I61" s="22"/>
    </row>
    <row r="62" spans="1:16" x14ac:dyDescent="0.5">
      <c r="A62">
        <v>786.1710205078125</v>
      </c>
      <c r="B62">
        <v>186.5</v>
      </c>
      <c r="F62">
        <v>105</v>
      </c>
      <c r="I62" s="22"/>
    </row>
    <row r="63" spans="1:16" x14ac:dyDescent="0.5">
      <c r="A63">
        <v>786.1829833984375</v>
      </c>
      <c r="B63">
        <v>191.80000305175781</v>
      </c>
      <c r="F63">
        <v>139.30000305175781</v>
      </c>
      <c r="I63" s="22"/>
    </row>
    <row r="64" spans="1:16" x14ac:dyDescent="0.5">
      <c r="A64">
        <v>786.19500732421875</v>
      </c>
      <c r="B64">
        <v>165.80000305175781</v>
      </c>
      <c r="F64">
        <v>96.25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148</v>
      </c>
      <c r="F65">
        <v>89.75</v>
      </c>
      <c r="I65" t="s">
        <v>488</v>
      </c>
      <c r="L65">
        <v>0.9998970630252868</v>
      </c>
      <c r="M65">
        <v>0.99961745818032399</v>
      </c>
      <c r="N65">
        <v>0.99997230384396174</v>
      </c>
      <c r="O65">
        <v>0.99979413664659444</v>
      </c>
      <c r="P65">
        <v>0.99962944596386982</v>
      </c>
    </row>
    <row r="66" spans="1:20" x14ac:dyDescent="0.5">
      <c r="A66">
        <v>786.218994140625</v>
      </c>
      <c r="B66">
        <v>182.69999694824219</v>
      </c>
      <c r="F66">
        <v>92.25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236.80000305175781</v>
      </c>
      <c r="F67">
        <v>124.19999694824219</v>
      </c>
      <c r="I67" t="s">
        <v>473</v>
      </c>
      <c r="J67">
        <v>1.9999994342077203</v>
      </c>
      <c r="K67">
        <v>13.829620418829027</v>
      </c>
      <c r="L67">
        <v>0.14461708807891221</v>
      </c>
      <c r="M67">
        <v>2.2281388519862744</v>
      </c>
      <c r="N67">
        <v>-28.814315129207927</v>
      </c>
      <c r="O67">
        <v>32.814313997623366</v>
      </c>
      <c r="P67">
        <v>0.88788632375921839</v>
      </c>
      <c r="Q67" s="12" t="s">
        <v>487</v>
      </c>
      <c r="R67">
        <v>691.48121655881823</v>
      </c>
      <c r="S67">
        <v>0.99999999991825339</v>
      </c>
      <c r="T67" s="12" t="s">
        <v>487</v>
      </c>
    </row>
    <row r="68" spans="1:20" x14ac:dyDescent="0.5">
      <c r="A68">
        <v>786.2440185546875</v>
      </c>
      <c r="B68">
        <v>272.29998779296875</v>
      </c>
      <c r="F68">
        <v>155.80000305175781</v>
      </c>
      <c r="I68" t="s">
        <v>474</v>
      </c>
      <c r="J68">
        <v>0.85154371736961409</v>
      </c>
      <c r="K68">
        <v>1.7189388566901893</v>
      </c>
      <c r="L68">
        <v>0.49538918388828473</v>
      </c>
      <c r="M68">
        <v>2.2281388519862744</v>
      </c>
      <c r="N68">
        <v>-2.9784907334106632</v>
      </c>
      <c r="O68">
        <v>4.6815781681498914</v>
      </c>
      <c r="P68">
        <v>0.63103001630834399</v>
      </c>
      <c r="Q68" s="12" t="s">
        <v>487</v>
      </c>
      <c r="R68">
        <v>201.86149244338571</v>
      </c>
      <c r="S68">
        <v>0.99999552972893735</v>
      </c>
      <c r="T68" s="12" t="s">
        <v>487</v>
      </c>
    </row>
    <row r="69" spans="1:20" x14ac:dyDescent="0.5">
      <c r="A69">
        <v>786.2559814453125</v>
      </c>
      <c r="B69">
        <v>279</v>
      </c>
      <c r="F69">
        <v>64.5</v>
      </c>
      <c r="I69" t="s">
        <v>475</v>
      </c>
      <c r="J69">
        <v>7551.4500887902241</v>
      </c>
      <c r="K69">
        <v>75238.332993234639</v>
      </c>
      <c r="L69">
        <v>0.10036705743426351</v>
      </c>
      <c r="M69">
        <v>2.2281388519862744</v>
      </c>
      <c r="N69">
        <v>-160090.00281211664</v>
      </c>
      <c r="O69">
        <v>175192.90298969709</v>
      </c>
      <c r="P69">
        <v>0.92203664003371344</v>
      </c>
      <c r="Q69" s="12" t="s">
        <v>487</v>
      </c>
      <c r="R69">
        <v>996.34284950015683</v>
      </c>
      <c r="S69">
        <v>0.99999999999692057</v>
      </c>
      <c r="T69" s="12" t="s">
        <v>487</v>
      </c>
    </row>
    <row r="70" spans="1:20" x14ac:dyDescent="0.5">
      <c r="A70">
        <v>786.26800537109375</v>
      </c>
      <c r="B70">
        <v>400.29998779296875</v>
      </c>
      <c r="F70">
        <v>54.5</v>
      </c>
      <c r="I70" t="s">
        <v>476</v>
      </c>
      <c r="J70">
        <v>11.664885152536907</v>
      </c>
      <c r="K70">
        <v>1.5255488161226078</v>
      </c>
      <c r="L70">
        <v>7.6463532528476001</v>
      </c>
      <c r="M70">
        <v>2.2281388519862744</v>
      </c>
      <c r="N70">
        <v>8.2657505647324605</v>
      </c>
      <c r="O70">
        <v>15.064019740341354</v>
      </c>
      <c r="P70">
        <v>1.7457111801451027E-5</v>
      </c>
      <c r="Q70" t="s">
        <v>481</v>
      </c>
      <c r="R70">
        <v>13.078129755875288</v>
      </c>
      <c r="S70">
        <v>3.6155328205796523E-3</v>
      </c>
      <c r="T70" t="s">
        <v>481</v>
      </c>
    </row>
    <row r="71" spans="1:20" x14ac:dyDescent="0.5">
      <c r="A71">
        <v>786.281005859375</v>
      </c>
      <c r="B71">
        <v>688</v>
      </c>
      <c r="F71">
        <v>41.75</v>
      </c>
      <c r="I71" t="s">
        <v>477</v>
      </c>
      <c r="J71">
        <v>0.30148942649735849</v>
      </c>
      <c r="K71">
        <v>4.0716080239195658E-2</v>
      </c>
      <c r="L71">
        <v>7.4046770889091453</v>
      </c>
      <c r="M71">
        <v>2.2281388519862744</v>
      </c>
      <c r="N71">
        <v>0.21076834621581605</v>
      </c>
      <c r="O71">
        <v>0.39221050677890096</v>
      </c>
      <c r="P71">
        <v>2.3026171388563558E-5</v>
      </c>
      <c r="Q71" t="s">
        <v>481</v>
      </c>
      <c r="R71">
        <v>13.504977840260144</v>
      </c>
      <c r="S71">
        <v>4.6237148552858293E-3</v>
      </c>
      <c r="T71" t="s">
        <v>481</v>
      </c>
    </row>
    <row r="72" spans="1:20" x14ac:dyDescent="0.5">
      <c r="A72">
        <v>786.29302978515625</v>
      </c>
      <c r="B72">
        <v>1327</v>
      </c>
      <c r="F72">
        <v>25</v>
      </c>
      <c r="I72" t="s">
        <v>478</v>
      </c>
      <c r="J72">
        <v>287338.86851880787</v>
      </c>
      <c r="K72">
        <v>7626.430054691893</v>
      </c>
      <c r="L72">
        <v>37.676719835912316</v>
      </c>
      <c r="M72">
        <v>2.2281388519862744</v>
      </c>
      <c r="N72">
        <v>270346.12341199303</v>
      </c>
      <c r="O72">
        <v>304331.6136256227</v>
      </c>
      <c r="P72">
        <v>4.1342429195596432E-12</v>
      </c>
      <c r="Q72" t="s">
        <v>481</v>
      </c>
      <c r="R72">
        <v>2.6541588661516924</v>
      </c>
      <c r="S72">
        <v>1.4025820624099951E-9</v>
      </c>
      <c r="T72" t="s">
        <v>481</v>
      </c>
    </row>
    <row r="73" spans="1:20" x14ac:dyDescent="0.5">
      <c r="A73">
        <v>786.30499267578125</v>
      </c>
      <c r="B73">
        <v>3371</v>
      </c>
      <c r="F73">
        <f>AVERAGE(B$794:B$804)</f>
        <v>55.640909368341617</v>
      </c>
      <c r="I73" t="s">
        <v>514</v>
      </c>
      <c r="J73">
        <v>13.753941535949707</v>
      </c>
      <c r="K73">
        <v>0.38917054833405118</v>
      </c>
      <c r="L73">
        <v>35.341681416610633</v>
      </c>
      <c r="M73">
        <v>2.2281388519862744</v>
      </c>
      <c r="N73">
        <v>12.886815517157805</v>
      </c>
      <c r="O73">
        <v>14.621067554741609</v>
      </c>
      <c r="P73">
        <v>7.8046740254536124E-12</v>
      </c>
      <c r="Q73" t="s">
        <v>481</v>
      </c>
      <c r="R73">
        <v>2.8295201583985725</v>
      </c>
      <c r="S73">
        <v>2.6394144445423846E-9</v>
      </c>
      <c r="T73" t="s">
        <v>481</v>
      </c>
    </row>
    <row r="74" spans="1:20" x14ac:dyDescent="0.5">
      <c r="A74">
        <v>786.3170166015625</v>
      </c>
      <c r="B74">
        <v>9438</v>
      </c>
      <c r="I74" t="s">
        <v>515</v>
      </c>
      <c r="J74">
        <v>0.69498108334521813</v>
      </c>
      <c r="K74">
        <v>2.2587557400794208E-2</v>
      </c>
      <c r="L74">
        <v>30.768315095495083</v>
      </c>
      <c r="M74">
        <v>2.2281388519862744</v>
      </c>
      <c r="N74">
        <v>0.64465286912903841</v>
      </c>
      <c r="O74">
        <v>0.74530929756139785</v>
      </c>
      <c r="P74">
        <v>3.0842269181673624E-11</v>
      </c>
      <c r="Q74" t="s">
        <v>481</v>
      </c>
      <c r="R74">
        <v>3.2500967209166878</v>
      </c>
      <c r="S74">
        <v>1.0342819234342999E-8</v>
      </c>
      <c r="T74" t="s">
        <v>481</v>
      </c>
    </row>
    <row r="75" spans="1:20" x14ac:dyDescent="0.5">
      <c r="A75">
        <v>786.33001708984375</v>
      </c>
      <c r="B75">
        <v>20310</v>
      </c>
      <c r="I75" t="s">
        <v>516</v>
      </c>
      <c r="J75">
        <v>84721.079981450166</v>
      </c>
      <c r="K75">
        <v>2636.8710325059269</v>
      </c>
      <c r="L75">
        <v>32.129398418449099</v>
      </c>
      <c r="M75">
        <v>2.2281388519862744</v>
      </c>
      <c r="N75">
        <v>78845.765186246543</v>
      </c>
      <c r="O75">
        <v>90596.394776653789</v>
      </c>
      <c r="P75">
        <v>2.0085560753030754E-11</v>
      </c>
      <c r="Q75" t="s">
        <v>481</v>
      </c>
      <c r="R75">
        <v>3.1124143283858925</v>
      </c>
      <c r="S75">
        <v>6.7550611477707941E-9</v>
      </c>
      <c r="T75" t="s">
        <v>481</v>
      </c>
    </row>
    <row r="76" spans="1:20" x14ac:dyDescent="0.5">
      <c r="A76">
        <v>786.34197998046875</v>
      </c>
      <c r="B76">
        <v>27430</v>
      </c>
    </row>
    <row r="77" spans="1:20" x14ac:dyDescent="0.5">
      <c r="A77">
        <v>786.35400390625</v>
      </c>
      <c r="B77">
        <v>22630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12220</v>
      </c>
      <c r="I78">
        <f>MIN(I32:I34)</f>
        <v>0.1003670574342635</v>
      </c>
      <c r="J78">
        <f>I30</f>
        <v>0.51988482492115418</v>
      </c>
      <c r="K78">
        <f>I28</f>
        <v>2.2493406650297101</v>
      </c>
    </row>
    <row r="79" spans="1:20" x14ac:dyDescent="0.5">
      <c r="A79">
        <v>786.3790283203125</v>
      </c>
      <c r="B79">
        <v>5072</v>
      </c>
      <c r="I79">
        <f>8</f>
        <v>8</v>
      </c>
      <c r="J79">
        <f>J80*2</f>
        <v>0.87562439114464496</v>
      </c>
      <c r="K79">
        <v>2</v>
      </c>
    </row>
    <row r="80" spans="1:20" x14ac:dyDescent="0.5">
      <c r="A80">
        <v>786.3909912109375</v>
      </c>
      <c r="B80">
        <v>2011</v>
      </c>
      <c r="I80">
        <f>4</f>
        <v>4</v>
      </c>
      <c r="J80">
        <f>I31</f>
        <v>0.43781219557232248</v>
      </c>
      <c r="K80">
        <v>1.5</v>
      </c>
    </row>
    <row r="81" spans="1:11" x14ac:dyDescent="0.5">
      <c r="A81">
        <v>786.40301513671875</v>
      </c>
      <c r="B81">
        <v>968.20001220703125</v>
      </c>
      <c r="I81">
        <f>2</f>
        <v>2</v>
      </c>
      <c r="J81">
        <f>J80/2</f>
        <v>0.21890609778616124</v>
      </c>
      <c r="K81">
        <v>1</v>
      </c>
    </row>
    <row r="82" spans="1:11" x14ac:dyDescent="0.5">
      <c r="A82">
        <v>786.41497802734375</v>
      </c>
      <c r="B82">
        <v>488.5</v>
      </c>
    </row>
    <row r="83" spans="1:11" x14ac:dyDescent="0.5">
      <c r="A83">
        <v>786.427978515625</v>
      </c>
      <c r="B83">
        <v>228.30000305175781</v>
      </c>
    </row>
    <row r="84" spans="1:11" x14ac:dyDescent="0.5">
      <c r="A84">
        <v>786.44000244140625</v>
      </c>
      <c r="B84">
        <v>139.5</v>
      </c>
    </row>
    <row r="85" spans="1:11" x14ac:dyDescent="0.5">
      <c r="A85">
        <v>786.4520263671875</v>
      </c>
      <c r="B85">
        <v>94.75</v>
      </c>
    </row>
    <row r="86" spans="1:11" x14ac:dyDescent="0.5">
      <c r="A86">
        <v>786.4639892578125</v>
      </c>
      <c r="B86">
        <v>132.5</v>
      </c>
    </row>
    <row r="87" spans="1:11" x14ac:dyDescent="0.5">
      <c r="A87">
        <v>786.47698974609375</v>
      </c>
      <c r="B87">
        <v>157.30000305175781</v>
      </c>
    </row>
    <row r="88" spans="1:11" x14ac:dyDescent="0.5">
      <c r="A88">
        <v>786.489013671875</v>
      </c>
      <c r="B88">
        <v>84</v>
      </c>
    </row>
    <row r="89" spans="1:11" x14ac:dyDescent="0.5">
      <c r="A89">
        <v>786.5009765625</v>
      </c>
      <c r="B89">
        <v>54.75</v>
      </c>
      <c r="I89">
        <v>4033533920.502687</v>
      </c>
    </row>
    <row r="90" spans="1:11" x14ac:dyDescent="0.5">
      <c r="A90">
        <v>786.51300048828125</v>
      </c>
      <c r="B90">
        <v>100</v>
      </c>
      <c r="H90" t="s">
        <v>500</v>
      </c>
      <c r="I90">
        <f>((MIN(I24:I25)-I26)/(I98-I97))/((I26/(I96-I98)))</f>
        <v>1180.6372335041087</v>
      </c>
    </row>
    <row r="91" spans="1:11" x14ac:dyDescent="0.5">
      <c r="A91">
        <v>786.5260009765625</v>
      </c>
      <c r="B91">
        <v>117</v>
      </c>
      <c r="H91" t="s">
        <v>501</v>
      </c>
      <c r="I91">
        <f>_xlfn.F.DIST(I90,I96-I97,I96-I98,FALSE)</f>
        <v>1.0271204575564949E-17</v>
      </c>
    </row>
    <row r="92" spans="1:11" x14ac:dyDescent="0.5">
      <c r="A92">
        <v>786.53802490234375</v>
      </c>
      <c r="B92">
        <v>101.80000305175781</v>
      </c>
      <c r="I92">
        <f>ROUND(I91,3-(1+INT(LOG10(I91))))</f>
        <v>1.0300000000000001E-17</v>
      </c>
    </row>
    <row r="93" spans="1:11" x14ac:dyDescent="0.5">
      <c r="A93">
        <v>786.54998779296875</v>
      </c>
      <c r="B93">
        <v>134.5</v>
      </c>
      <c r="H93" t="s">
        <v>518</v>
      </c>
      <c r="I93">
        <f>((I26-I6)/(I99-I98))/((I6/(I96-I99)))</f>
        <v>1.3863595331230778</v>
      </c>
    </row>
    <row r="94" spans="1:11" x14ac:dyDescent="0.5">
      <c r="A94">
        <v>786.56201171875</v>
      </c>
      <c r="B94">
        <v>198.5</v>
      </c>
      <c r="H94" t="s">
        <v>519</v>
      </c>
      <c r="I94">
        <f>_xlfn.F.DIST(I93,I96-I98,I96-I99,FALSE)</f>
        <v>0.37762092015094734</v>
      </c>
    </row>
    <row r="95" spans="1:11" x14ac:dyDescent="0.5">
      <c r="A95">
        <v>786.57501220703125</v>
      </c>
      <c r="B95">
        <v>190</v>
      </c>
      <c r="I95">
        <f>ROUND(I94,3-(1+INT(LOG10(I94))))</f>
        <v>0.378</v>
      </c>
    </row>
    <row r="96" spans="1:11" x14ac:dyDescent="0.5">
      <c r="A96">
        <v>786.58697509765625</v>
      </c>
      <c r="B96">
        <v>121.80000305175781</v>
      </c>
      <c r="H96" t="s">
        <v>499</v>
      </c>
      <c r="I96">
        <v>17</v>
      </c>
    </row>
    <row r="97" spans="1:19" x14ac:dyDescent="0.5">
      <c r="A97">
        <v>786.5989990234375</v>
      </c>
      <c r="B97">
        <v>86.5</v>
      </c>
      <c r="H97" t="s">
        <v>23</v>
      </c>
      <c r="I97">
        <v>3</v>
      </c>
      <c r="J97" t="s">
        <v>464</v>
      </c>
      <c r="K97">
        <f>AVERAGE(K101:K120)</f>
        <v>2.4213186871627874</v>
      </c>
      <c r="L97">
        <f t="shared" ref="L97:P97" si="12">AVERAGE(L101:L120)</f>
        <v>122134.5511411356</v>
      </c>
      <c r="M97">
        <f t="shared" si="12"/>
        <v>4.0354565202564681</v>
      </c>
      <c r="N97">
        <f t="shared" si="12"/>
        <v>168008.6497974713</v>
      </c>
      <c r="O97">
        <f t="shared" si="12"/>
        <v>9.4649902071439769</v>
      </c>
      <c r="P97">
        <f t="shared" si="12"/>
        <v>88478.244668467465</v>
      </c>
    </row>
    <row r="98" spans="1:19" x14ac:dyDescent="0.5">
      <c r="A98">
        <v>786.61102294921875</v>
      </c>
      <c r="B98">
        <v>111.30000305175781</v>
      </c>
      <c r="H98" t="s">
        <v>24</v>
      </c>
      <c r="I98">
        <v>6</v>
      </c>
      <c r="J98" t="s">
        <v>465</v>
      </c>
      <c r="K98">
        <f>K99/AVERAGE(K101:K120)</f>
        <v>0.25702417004778211</v>
      </c>
      <c r="L98">
        <f t="shared" ref="L98:P98" si="13">L99/AVERAGE(L101:L120)</f>
        <v>0.74420902916553566</v>
      </c>
      <c r="M98">
        <f t="shared" si="13"/>
        <v>0.1188455314097959</v>
      </c>
      <c r="N98">
        <f t="shared" si="13"/>
        <v>0.55035595342637744</v>
      </c>
      <c r="O98">
        <f t="shared" si="13"/>
        <v>2.228890813108033E-2</v>
      </c>
      <c r="P98">
        <f t="shared" si="13"/>
        <v>6.3942545606546969E-2</v>
      </c>
    </row>
    <row r="99" spans="1:19" x14ac:dyDescent="0.5">
      <c r="A99">
        <v>786.62298583984375</v>
      </c>
      <c r="B99">
        <v>159</v>
      </c>
      <c r="H99" t="s">
        <v>1</v>
      </c>
      <c r="I99">
        <v>9</v>
      </c>
      <c r="J99" t="s">
        <v>456</v>
      </c>
      <c r="K99">
        <f>STDEV(K101:K120)</f>
        <v>0.62233742598920083</v>
      </c>
      <c r="L99">
        <f t="shared" ref="L99:P99" si="14">STDEV(L101:L120)</f>
        <v>90893.635732312992</v>
      </c>
      <c r="M99">
        <f t="shared" si="14"/>
        <v>0.47959597463100573</v>
      </c>
      <c r="N99">
        <f t="shared" si="14"/>
        <v>92464.560643165663</v>
      </c>
      <c r="O99">
        <f t="shared" si="14"/>
        <v>0.2109642971886071</v>
      </c>
      <c r="P99">
        <f t="shared" si="14"/>
        <v>5657.5241949007022</v>
      </c>
    </row>
    <row r="100" spans="1:19" x14ac:dyDescent="0.5">
      <c r="A100">
        <v>786.635986328125</v>
      </c>
      <c r="B100">
        <v>185.69999694824219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184.30000305175781</v>
      </c>
      <c r="J101">
        <v>1</v>
      </c>
      <c r="K101">
        <v>2.7275194283571751</v>
      </c>
      <c r="L101">
        <v>194465.83766331134</v>
      </c>
      <c r="M101">
        <v>4.6160358639424111</v>
      </c>
      <c r="N101">
        <v>101447.60210400284</v>
      </c>
      <c r="O101">
        <v>9.4336102827463488</v>
      </c>
      <c r="P101">
        <v>92036.632008505403</v>
      </c>
      <c r="Q101">
        <f>L101/SUM(P101,N101,L101)</f>
        <v>0.50126511582574251</v>
      </c>
      <c r="R101">
        <f>N101/SUM(P101,N101,L101)</f>
        <v>0.26149654165452829</v>
      </c>
      <c r="S101">
        <f>P101/SUM(P101,N101,L101)</f>
        <v>0.23723834251972917</v>
      </c>
    </row>
    <row r="102" spans="1:19" x14ac:dyDescent="0.5">
      <c r="A102">
        <v>786.65997314453125</v>
      </c>
      <c r="B102">
        <v>157.30000305175781</v>
      </c>
      <c r="J102">
        <v>2</v>
      </c>
      <c r="K102">
        <v>2.7657552400122647</v>
      </c>
      <c r="L102">
        <v>152689.7172979496</v>
      </c>
      <c r="M102">
        <v>4.0438046385015216</v>
      </c>
      <c r="N102">
        <v>121481.49468088173</v>
      </c>
      <c r="O102">
        <v>9.2218436748936696</v>
      </c>
      <c r="P102">
        <v>98266.385379784449</v>
      </c>
      <c r="Q102">
        <f t="shared" ref="Q102:Q110" si="15">L102/SUM(P102,N102,L102)</f>
        <v>0.40997396176124096</v>
      </c>
      <c r="R102">
        <f t="shared" ref="R102:R110" si="16">N102/SUM(P102,N102,L102)</f>
        <v>0.32617946078067039</v>
      </c>
      <c r="S102">
        <f t="shared" ref="S102:S110" si="17">P102/SUM(P102,N102,L102)</f>
        <v>0.26384657745808865</v>
      </c>
    </row>
    <row r="103" spans="1:19" x14ac:dyDescent="0.5">
      <c r="A103">
        <v>786.6719970703125</v>
      </c>
      <c r="B103">
        <v>150.80000305175781</v>
      </c>
      <c r="J103">
        <v>3</v>
      </c>
      <c r="K103">
        <v>2.3046283562256669</v>
      </c>
      <c r="L103">
        <v>68856.487938235834</v>
      </c>
      <c r="M103">
        <v>3.7737958304460437</v>
      </c>
      <c r="N103">
        <v>220630.20004310718</v>
      </c>
      <c r="O103">
        <v>9.5892398631943436</v>
      </c>
      <c r="P103">
        <v>89375.382058500691</v>
      </c>
      <c r="Q103">
        <f t="shared" si="15"/>
        <v>0.18174553058582618</v>
      </c>
      <c r="R103">
        <f t="shared" si="16"/>
        <v>0.58234966625163676</v>
      </c>
      <c r="S103">
        <f t="shared" si="17"/>
        <v>0.23590480316253717</v>
      </c>
    </row>
    <row r="104" spans="1:19" x14ac:dyDescent="0.5">
      <c r="A104">
        <v>786.68499755859375</v>
      </c>
      <c r="B104">
        <v>190</v>
      </c>
      <c r="J104">
        <v>4</v>
      </c>
      <c r="K104">
        <v>2.0286984965924706</v>
      </c>
      <c r="L104">
        <v>33927.226354044004</v>
      </c>
      <c r="M104">
        <v>3.571541324973178</v>
      </c>
      <c r="N104">
        <v>252969.63618828051</v>
      </c>
      <c r="O104">
        <v>9.5615065742549117</v>
      </c>
      <c r="P104">
        <v>84239.701679245321</v>
      </c>
      <c r="Q104">
        <f t="shared" si="15"/>
        <v>9.1414400047604399E-2</v>
      </c>
      <c r="R104">
        <f t="shared" si="16"/>
        <v>0.68160795937437402</v>
      </c>
      <c r="S104">
        <f t="shared" si="17"/>
        <v>0.22697764057802167</v>
      </c>
    </row>
    <row r="105" spans="1:19" x14ac:dyDescent="0.5">
      <c r="A105">
        <v>786.697021484375</v>
      </c>
      <c r="B105">
        <v>219</v>
      </c>
      <c r="J105">
        <v>5</v>
      </c>
      <c r="K105">
        <v>2.5251249098741684</v>
      </c>
      <c r="L105">
        <v>74006.120084110065</v>
      </c>
      <c r="M105">
        <v>3.8325988072187811</v>
      </c>
      <c r="N105">
        <v>211158.87465855468</v>
      </c>
      <c r="O105">
        <v>9.3429653093953142</v>
      </c>
      <c r="P105">
        <v>86233.606075091491</v>
      </c>
      <c r="Q105">
        <f t="shared" si="15"/>
        <v>0.19926332495911733</v>
      </c>
      <c r="R105">
        <f t="shared" si="16"/>
        <v>0.56855053894553964</v>
      </c>
      <c r="S105">
        <f t="shared" si="17"/>
        <v>0.23218613609534292</v>
      </c>
    </row>
    <row r="106" spans="1:19" x14ac:dyDescent="0.5">
      <c r="A106">
        <v>786.708984375</v>
      </c>
      <c r="B106">
        <v>214.30000305175781</v>
      </c>
      <c r="J106">
        <v>6</v>
      </c>
      <c r="K106">
        <v>2.7503839412467928</v>
      </c>
      <c r="L106">
        <v>207839.73534836463</v>
      </c>
      <c r="M106">
        <v>4.9608370292779407</v>
      </c>
      <c r="N106">
        <v>68979.285817260199</v>
      </c>
      <c r="O106">
        <v>9.4863044400570811</v>
      </c>
      <c r="P106">
        <v>92887.286363907711</v>
      </c>
      <c r="Q106">
        <f t="shared" si="15"/>
        <v>0.56217524861071566</v>
      </c>
      <c r="R106">
        <f t="shared" si="16"/>
        <v>0.18657860148017644</v>
      </c>
      <c r="S106">
        <f t="shared" si="17"/>
        <v>0.25124614990910799</v>
      </c>
    </row>
    <row r="107" spans="1:19" x14ac:dyDescent="0.5">
      <c r="A107">
        <v>786.72100830078125</v>
      </c>
      <c r="B107">
        <v>271.20001220703125</v>
      </c>
      <c r="J107">
        <v>7</v>
      </c>
      <c r="K107">
        <v>2.1354745642546833</v>
      </c>
      <c r="L107">
        <v>141112.26041591316</v>
      </c>
      <c r="M107">
        <v>4.4308147395277757</v>
      </c>
      <c r="N107">
        <v>132291.25510389326</v>
      </c>
      <c r="O107">
        <v>9.0675552118866545</v>
      </c>
      <c r="P107">
        <v>89075.742850542956</v>
      </c>
      <c r="Q107">
        <f t="shared" si="15"/>
        <v>0.38929747608271992</v>
      </c>
      <c r="R107">
        <f t="shared" si="16"/>
        <v>0.36496227590691466</v>
      </c>
      <c r="S107">
        <f t="shared" si="17"/>
        <v>0.24574024801036531</v>
      </c>
    </row>
    <row r="108" spans="1:19" x14ac:dyDescent="0.5">
      <c r="A108">
        <v>786.7340087890625</v>
      </c>
      <c r="B108">
        <v>395</v>
      </c>
      <c r="J108">
        <v>8</v>
      </c>
      <c r="K108">
        <v>3.45365967045552</v>
      </c>
      <c r="L108">
        <v>291472.46382323984</v>
      </c>
      <c r="M108">
        <v>3.701925043860971</v>
      </c>
      <c r="N108">
        <v>15727.716064342882</v>
      </c>
      <c r="O108">
        <v>9.5763551618384675</v>
      </c>
      <c r="P108">
        <v>90203.241077054656</v>
      </c>
      <c r="Q108">
        <f t="shared" si="15"/>
        <v>0.73344226155812653</v>
      </c>
      <c r="R108">
        <f t="shared" si="16"/>
        <v>3.9576196969231425E-2</v>
      </c>
      <c r="S108">
        <f t="shared" si="17"/>
        <v>0.22698154147264205</v>
      </c>
    </row>
    <row r="109" spans="1:19" x14ac:dyDescent="0.5">
      <c r="A109">
        <v>786.7459716796875</v>
      </c>
      <c r="B109">
        <v>445.70001220703125</v>
      </c>
      <c r="J109">
        <v>9</v>
      </c>
      <c r="K109">
        <v>2.4562983709975832</v>
      </c>
      <c r="L109">
        <v>54311.627478290946</v>
      </c>
      <c r="M109">
        <v>3.9046019810137658</v>
      </c>
      <c r="N109">
        <v>268582.72786218027</v>
      </c>
      <c r="O109">
        <v>9.8136269363317119</v>
      </c>
      <c r="P109">
        <v>77490.022201300453</v>
      </c>
      <c r="Q109">
        <f t="shared" si="15"/>
        <v>0.13564871789390603</v>
      </c>
      <c r="R109">
        <f t="shared" si="16"/>
        <v>0.67081220678786191</v>
      </c>
      <c r="S109">
        <f t="shared" si="17"/>
        <v>0.1935390753182322</v>
      </c>
    </row>
    <row r="110" spans="1:19" x14ac:dyDescent="0.5">
      <c r="A110">
        <v>786.75799560546875</v>
      </c>
      <c r="B110">
        <v>458</v>
      </c>
      <c r="J110">
        <v>10</v>
      </c>
      <c r="K110">
        <v>1.0656438936115555</v>
      </c>
      <c r="L110">
        <v>2664.0350078965243</v>
      </c>
      <c r="M110">
        <v>3.5186099438022977</v>
      </c>
      <c r="N110">
        <v>286817.70545220945</v>
      </c>
      <c r="O110">
        <v>9.5568946168412658</v>
      </c>
      <c r="P110">
        <v>84974.446990741344</v>
      </c>
      <c r="Q110">
        <f t="shared" si="15"/>
        <v>7.1144104361907934E-3</v>
      </c>
      <c r="R110">
        <f t="shared" si="16"/>
        <v>0.76595798137227555</v>
      </c>
      <c r="S110">
        <f t="shared" si="17"/>
        <v>0.2269276081915336</v>
      </c>
    </row>
    <row r="111" spans="1:19" x14ac:dyDescent="0.5">
      <c r="A111">
        <v>786.77001953125</v>
      </c>
      <c r="B111">
        <v>622.29998779296875</v>
      </c>
      <c r="J111">
        <v>11</v>
      </c>
    </row>
    <row r="112" spans="1:19" x14ac:dyDescent="0.5">
      <c r="A112">
        <v>786.78302001953125</v>
      </c>
      <c r="B112">
        <v>942.79998779296875</v>
      </c>
      <c r="J112">
        <v>12</v>
      </c>
    </row>
    <row r="113" spans="1:10" x14ac:dyDescent="0.5">
      <c r="A113">
        <v>786.79498291015625</v>
      </c>
      <c r="B113">
        <v>1531</v>
      </c>
      <c r="J113">
        <v>13</v>
      </c>
    </row>
    <row r="114" spans="1:10" x14ac:dyDescent="0.5">
      <c r="A114">
        <v>786.8070068359375</v>
      </c>
      <c r="B114">
        <v>4278</v>
      </c>
      <c r="J114">
        <v>14</v>
      </c>
    </row>
    <row r="115" spans="1:10" x14ac:dyDescent="0.5">
      <c r="A115">
        <v>786.8189697265625</v>
      </c>
      <c r="B115">
        <v>16640</v>
      </c>
      <c r="J115">
        <v>15</v>
      </c>
    </row>
    <row r="116" spans="1:10" x14ac:dyDescent="0.5">
      <c r="A116">
        <v>786.83197021484375</v>
      </c>
      <c r="B116">
        <v>47420</v>
      </c>
      <c r="J116">
        <v>16</v>
      </c>
    </row>
    <row r="117" spans="1:10" x14ac:dyDescent="0.5">
      <c r="A117">
        <v>786.843994140625</v>
      </c>
      <c r="B117">
        <v>77070</v>
      </c>
      <c r="J117">
        <v>17</v>
      </c>
    </row>
    <row r="118" spans="1:10" x14ac:dyDescent="0.5">
      <c r="A118">
        <v>786.85601806640625</v>
      </c>
      <c r="B118">
        <v>68390</v>
      </c>
      <c r="J118">
        <v>18</v>
      </c>
    </row>
    <row r="119" spans="1:10" x14ac:dyDescent="0.5">
      <c r="A119">
        <v>786.86798095703125</v>
      </c>
      <c r="B119">
        <v>32460</v>
      </c>
      <c r="J119">
        <v>19</v>
      </c>
    </row>
    <row r="120" spans="1:10" x14ac:dyDescent="0.5">
      <c r="A120">
        <v>786.8809814453125</v>
      </c>
      <c r="B120">
        <v>8759</v>
      </c>
      <c r="J120">
        <v>20</v>
      </c>
    </row>
    <row r="121" spans="1:10" x14ac:dyDescent="0.5">
      <c r="A121">
        <v>786.89300537109375</v>
      </c>
      <c r="B121">
        <v>2344</v>
      </c>
    </row>
    <row r="122" spans="1:10" x14ac:dyDescent="0.5">
      <c r="A122">
        <v>786.905029296875</v>
      </c>
      <c r="B122">
        <v>1089</v>
      </c>
    </row>
    <row r="123" spans="1:10" x14ac:dyDescent="0.5">
      <c r="A123">
        <v>786.9169921875</v>
      </c>
      <c r="B123">
        <v>836.70001220703125</v>
      </c>
    </row>
    <row r="124" spans="1:10" x14ac:dyDescent="0.5">
      <c r="A124">
        <v>786.92999267578125</v>
      </c>
      <c r="B124">
        <v>700.79998779296875</v>
      </c>
    </row>
    <row r="125" spans="1:10" x14ac:dyDescent="0.5">
      <c r="A125">
        <v>786.9420166015625</v>
      </c>
      <c r="B125">
        <v>540</v>
      </c>
    </row>
    <row r="126" spans="1:10" x14ac:dyDescent="0.5">
      <c r="A126">
        <v>786.9539794921875</v>
      </c>
      <c r="B126">
        <v>390.20001220703125</v>
      </c>
    </row>
    <row r="127" spans="1:10" x14ac:dyDescent="0.5">
      <c r="A127">
        <v>786.96600341796875</v>
      </c>
      <c r="B127">
        <v>291.29998779296875</v>
      </c>
    </row>
    <row r="128" spans="1:10" x14ac:dyDescent="0.5">
      <c r="A128">
        <v>786.97900390625</v>
      </c>
      <c r="B128">
        <v>290.5</v>
      </c>
    </row>
    <row r="129" spans="1:2" x14ac:dyDescent="0.5">
      <c r="A129">
        <v>786.99102783203125</v>
      </c>
      <c r="B129">
        <v>263</v>
      </c>
    </row>
    <row r="130" spans="1:2" x14ac:dyDescent="0.5">
      <c r="A130">
        <v>787.00299072265625</v>
      </c>
      <c r="B130">
        <v>185.30000305175781</v>
      </c>
    </row>
    <row r="131" spans="1:2" x14ac:dyDescent="0.5">
      <c r="A131">
        <v>787.0150146484375</v>
      </c>
      <c r="B131">
        <v>140.30000305175781</v>
      </c>
    </row>
    <row r="132" spans="1:2" x14ac:dyDescent="0.5">
      <c r="A132">
        <v>787.02801513671875</v>
      </c>
      <c r="B132">
        <v>122</v>
      </c>
    </row>
    <row r="133" spans="1:2" x14ac:dyDescent="0.5">
      <c r="A133">
        <v>787.03997802734375</v>
      </c>
      <c r="B133">
        <v>125</v>
      </c>
    </row>
    <row r="134" spans="1:2" x14ac:dyDescent="0.5">
      <c r="A134">
        <v>787.052001953125</v>
      </c>
      <c r="B134">
        <v>138.5</v>
      </c>
    </row>
    <row r="135" spans="1:2" x14ac:dyDescent="0.5">
      <c r="A135">
        <v>787.06402587890625</v>
      </c>
      <c r="B135">
        <v>202.30000305175781</v>
      </c>
    </row>
    <row r="136" spans="1:2" x14ac:dyDescent="0.5">
      <c r="A136">
        <v>787.0770263671875</v>
      </c>
      <c r="B136">
        <v>308</v>
      </c>
    </row>
    <row r="137" spans="1:2" x14ac:dyDescent="0.5">
      <c r="A137">
        <v>787.0889892578125</v>
      </c>
      <c r="B137">
        <v>354</v>
      </c>
    </row>
    <row r="138" spans="1:2" x14ac:dyDescent="0.5">
      <c r="A138">
        <v>787.10101318359375</v>
      </c>
      <c r="B138">
        <v>307</v>
      </c>
    </row>
    <row r="139" spans="1:2" x14ac:dyDescent="0.5">
      <c r="A139">
        <v>787.11297607421875</v>
      </c>
      <c r="B139">
        <v>261.5</v>
      </c>
    </row>
    <row r="140" spans="1:2" x14ac:dyDescent="0.5">
      <c r="A140">
        <v>787.1259765625</v>
      </c>
      <c r="B140">
        <v>239.5</v>
      </c>
    </row>
    <row r="141" spans="1:2" x14ac:dyDescent="0.5">
      <c r="A141">
        <v>787.13800048828125</v>
      </c>
      <c r="B141">
        <v>214</v>
      </c>
    </row>
    <row r="142" spans="1:2" x14ac:dyDescent="0.5">
      <c r="A142">
        <v>787.1500244140625</v>
      </c>
      <c r="B142">
        <v>206.69999694824219</v>
      </c>
    </row>
    <row r="143" spans="1:2" x14ac:dyDescent="0.5">
      <c r="A143">
        <v>787.1619873046875</v>
      </c>
      <c r="B143">
        <v>191.5</v>
      </c>
    </row>
    <row r="144" spans="1:2" x14ac:dyDescent="0.5">
      <c r="A144">
        <v>787.17498779296875</v>
      </c>
      <c r="B144">
        <v>196</v>
      </c>
    </row>
    <row r="145" spans="1:2" x14ac:dyDescent="0.5">
      <c r="A145">
        <v>787.18701171875</v>
      </c>
      <c r="B145">
        <v>235.30000305175781</v>
      </c>
    </row>
    <row r="146" spans="1:2" x14ac:dyDescent="0.5">
      <c r="A146">
        <v>787.198974609375</v>
      </c>
      <c r="B146">
        <v>289</v>
      </c>
    </row>
    <row r="147" spans="1:2" x14ac:dyDescent="0.5">
      <c r="A147">
        <v>787.21099853515625</v>
      </c>
      <c r="B147">
        <v>359</v>
      </c>
    </row>
    <row r="148" spans="1:2" x14ac:dyDescent="0.5">
      <c r="A148">
        <v>787.2239990234375</v>
      </c>
      <c r="B148">
        <v>378.5</v>
      </c>
    </row>
    <row r="149" spans="1:2" x14ac:dyDescent="0.5">
      <c r="A149">
        <v>787.23602294921875</v>
      </c>
      <c r="B149">
        <v>369.5</v>
      </c>
    </row>
    <row r="150" spans="1:2" x14ac:dyDescent="0.5">
      <c r="A150">
        <v>787.24798583984375</v>
      </c>
      <c r="B150">
        <v>443.79998779296875</v>
      </c>
    </row>
    <row r="151" spans="1:2" x14ac:dyDescent="0.5">
      <c r="A151">
        <v>787.260009765625</v>
      </c>
      <c r="B151">
        <v>557.70001220703125</v>
      </c>
    </row>
    <row r="152" spans="1:2" x14ac:dyDescent="0.5">
      <c r="A152">
        <v>787.27301025390625</v>
      </c>
      <c r="B152">
        <v>656.70001220703125</v>
      </c>
    </row>
    <row r="153" spans="1:2" x14ac:dyDescent="0.5">
      <c r="A153">
        <v>787.28497314453125</v>
      </c>
      <c r="B153">
        <v>749.70001220703125</v>
      </c>
    </row>
    <row r="154" spans="1:2" x14ac:dyDescent="0.5">
      <c r="A154">
        <v>787.2969970703125</v>
      </c>
      <c r="B154">
        <v>1256</v>
      </c>
    </row>
    <row r="155" spans="1:2" x14ac:dyDescent="0.5">
      <c r="A155">
        <v>787.30902099609375</v>
      </c>
      <c r="B155">
        <v>3892</v>
      </c>
    </row>
    <row r="156" spans="1:2" x14ac:dyDescent="0.5">
      <c r="A156">
        <v>787.322021484375</v>
      </c>
      <c r="B156">
        <v>18860</v>
      </c>
    </row>
    <row r="157" spans="1:2" x14ac:dyDescent="0.5">
      <c r="A157">
        <v>787.333984375</v>
      </c>
      <c r="B157">
        <v>67570</v>
      </c>
    </row>
    <row r="158" spans="1:2" x14ac:dyDescent="0.5">
      <c r="A158">
        <v>787.34600830078125</v>
      </c>
      <c r="B158">
        <v>125100</v>
      </c>
    </row>
    <row r="159" spans="1:2" x14ac:dyDescent="0.5">
      <c r="A159">
        <v>787.35797119140625</v>
      </c>
      <c r="B159">
        <v>118000</v>
      </c>
    </row>
    <row r="160" spans="1:2" x14ac:dyDescent="0.5">
      <c r="A160">
        <v>787.3709716796875</v>
      </c>
      <c r="B160">
        <v>55920</v>
      </c>
    </row>
    <row r="161" spans="1:2" x14ac:dyDescent="0.5">
      <c r="A161">
        <v>787.38299560546875</v>
      </c>
      <c r="B161">
        <v>13430</v>
      </c>
    </row>
    <row r="162" spans="1:2" x14ac:dyDescent="0.5">
      <c r="A162">
        <v>787.39501953125</v>
      </c>
      <c r="B162">
        <v>2728</v>
      </c>
    </row>
    <row r="163" spans="1:2" x14ac:dyDescent="0.5">
      <c r="A163">
        <v>787.406982421875</v>
      </c>
      <c r="B163">
        <v>1019</v>
      </c>
    </row>
    <row r="164" spans="1:2" x14ac:dyDescent="0.5">
      <c r="A164">
        <v>787.41998291015625</v>
      </c>
      <c r="B164">
        <v>857.20001220703125</v>
      </c>
    </row>
    <row r="165" spans="1:2" x14ac:dyDescent="0.5">
      <c r="A165">
        <v>787.4320068359375</v>
      </c>
      <c r="B165">
        <v>882.79998779296875</v>
      </c>
    </row>
    <row r="166" spans="1:2" x14ac:dyDescent="0.5">
      <c r="A166">
        <v>787.4439697265625</v>
      </c>
      <c r="B166">
        <v>772.29998779296875</v>
      </c>
    </row>
    <row r="167" spans="1:2" x14ac:dyDescent="0.5">
      <c r="A167">
        <v>787.45599365234375</v>
      </c>
      <c r="B167">
        <v>502</v>
      </c>
    </row>
    <row r="168" spans="1:2" x14ac:dyDescent="0.5">
      <c r="A168">
        <v>787.468994140625</v>
      </c>
      <c r="B168">
        <v>320.29998779296875</v>
      </c>
    </row>
    <row r="169" spans="1:2" x14ac:dyDescent="0.5">
      <c r="A169">
        <v>787.48101806640625</v>
      </c>
      <c r="B169">
        <v>357</v>
      </c>
    </row>
    <row r="170" spans="1:2" x14ac:dyDescent="0.5">
      <c r="A170">
        <v>787.49298095703125</v>
      </c>
      <c r="B170">
        <v>472.29998779296875</v>
      </c>
    </row>
    <row r="171" spans="1:2" x14ac:dyDescent="0.5">
      <c r="A171">
        <v>787.5050048828125</v>
      </c>
      <c r="B171">
        <v>489.5</v>
      </c>
    </row>
    <row r="172" spans="1:2" x14ac:dyDescent="0.5">
      <c r="A172">
        <v>787.51800537109375</v>
      </c>
      <c r="B172">
        <v>403.5</v>
      </c>
    </row>
    <row r="173" spans="1:2" x14ac:dyDescent="0.5">
      <c r="A173">
        <v>787.530029296875</v>
      </c>
      <c r="B173">
        <v>273.20001220703125</v>
      </c>
    </row>
    <row r="174" spans="1:2" x14ac:dyDescent="0.5">
      <c r="A174">
        <v>787.5419921875</v>
      </c>
      <c r="B174">
        <v>199</v>
      </c>
    </row>
    <row r="175" spans="1:2" x14ac:dyDescent="0.5">
      <c r="A175">
        <v>787.55401611328125</v>
      </c>
      <c r="B175">
        <v>265</v>
      </c>
    </row>
    <row r="176" spans="1:2" x14ac:dyDescent="0.5">
      <c r="A176">
        <v>787.5670166015625</v>
      </c>
      <c r="B176">
        <v>354.70001220703125</v>
      </c>
    </row>
    <row r="177" spans="1:2" x14ac:dyDescent="0.5">
      <c r="A177">
        <v>787.5789794921875</v>
      </c>
      <c r="B177">
        <v>364.5</v>
      </c>
    </row>
    <row r="178" spans="1:2" x14ac:dyDescent="0.5">
      <c r="A178">
        <v>787.59100341796875</v>
      </c>
      <c r="B178">
        <v>349.5</v>
      </c>
    </row>
    <row r="179" spans="1:2" x14ac:dyDescent="0.5">
      <c r="A179">
        <v>787.60302734375</v>
      </c>
      <c r="B179">
        <v>313.20001220703125</v>
      </c>
    </row>
    <row r="180" spans="1:2" x14ac:dyDescent="0.5">
      <c r="A180">
        <v>787.61602783203125</v>
      </c>
      <c r="B180">
        <v>242.80000305175781</v>
      </c>
    </row>
    <row r="181" spans="1:2" x14ac:dyDescent="0.5">
      <c r="A181">
        <v>787.62799072265625</v>
      </c>
      <c r="B181">
        <v>182.5</v>
      </c>
    </row>
    <row r="182" spans="1:2" x14ac:dyDescent="0.5">
      <c r="A182">
        <v>787.6400146484375</v>
      </c>
      <c r="B182">
        <v>191.30000305175781</v>
      </c>
    </row>
    <row r="183" spans="1:2" x14ac:dyDescent="0.5">
      <c r="A183">
        <v>787.6519775390625</v>
      </c>
      <c r="B183">
        <v>300.5</v>
      </c>
    </row>
    <row r="184" spans="1:2" x14ac:dyDescent="0.5">
      <c r="A184">
        <v>787.66497802734375</v>
      </c>
      <c r="B184">
        <v>363.20001220703125</v>
      </c>
    </row>
    <row r="185" spans="1:2" x14ac:dyDescent="0.5">
      <c r="A185">
        <v>787.677001953125</v>
      </c>
      <c r="B185">
        <v>330.29998779296875</v>
      </c>
    </row>
    <row r="186" spans="1:2" x14ac:dyDescent="0.5">
      <c r="A186">
        <v>787.68902587890625</v>
      </c>
      <c r="B186">
        <v>325</v>
      </c>
    </row>
    <row r="187" spans="1:2" x14ac:dyDescent="0.5">
      <c r="A187">
        <v>787.70098876953125</v>
      </c>
      <c r="B187">
        <v>297.79998779296875</v>
      </c>
    </row>
    <row r="188" spans="1:2" x14ac:dyDescent="0.5">
      <c r="A188">
        <v>787.7139892578125</v>
      </c>
      <c r="B188">
        <v>299.29998779296875</v>
      </c>
    </row>
    <row r="189" spans="1:2" x14ac:dyDescent="0.5">
      <c r="A189">
        <v>787.72601318359375</v>
      </c>
      <c r="B189">
        <v>443</v>
      </c>
    </row>
    <row r="190" spans="1:2" x14ac:dyDescent="0.5">
      <c r="A190">
        <v>787.73797607421875</v>
      </c>
      <c r="B190">
        <v>589.79998779296875</v>
      </c>
    </row>
    <row r="191" spans="1:2" x14ac:dyDescent="0.5">
      <c r="A191">
        <v>787.75</v>
      </c>
      <c r="B191">
        <v>616</v>
      </c>
    </row>
    <row r="192" spans="1:2" x14ac:dyDescent="0.5">
      <c r="A192">
        <v>787.76300048828125</v>
      </c>
      <c r="B192">
        <v>621.29998779296875</v>
      </c>
    </row>
    <row r="193" spans="1:2" x14ac:dyDescent="0.5">
      <c r="A193">
        <v>787.7750244140625</v>
      </c>
      <c r="B193">
        <v>737</v>
      </c>
    </row>
    <row r="194" spans="1:2" x14ac:dyDescent="0.5">
      <c r="A194">
        <v>787.7869873046875</v>
      </c>
      <c r="B194">
        <v>886</v>
      </c>
    </row>
    <row r="195" spans="1:2" x14ac:dyDescent="0.5">
      <c r="A195">
        <v>787.79901123046875</v>
      </c>
      <c r="B195">
        <v>1172</v>
      </c>
    </row>
    <row r="196" spans="1:2" x14ac:dyDescent="0.5">
      <c r="A196">
        <v>787.81201171875</v>
      </c>
      <c r="B196">
        <v>3528</v>
      </c>
    </row>
    <row r="197" spans="1:2" x14ac:dyDescent="0.5">
      <c r="A197">
        <v>787.823974609375</v>
      </c>
      <c r="B197">
        <v>21360</v>
      </c>
    </row>
    <row r="198" spans="1:2" x14ac:dyDescent="0.5">
      <c r="A198">
        <v>787.83599853515625</v>
      </c>
      <c r="B198">
        <v>80410</v>
      </c>
    </row>
    <row r="199" spans="1:2" x14ac:dyDescent="0.5">
      <c r="A199">
        <v>787.8480224609375</v>
      </c>
      <c r="B199">
        <v>146700</v>
      </c>
    </row>
    <row r="200" spans="1:2" x14ac:dyDescent="0.5">
      <c r="A200">
        <v>787.86102294921875</v>
      </c>
      <c r="B200">
        <v>135100</v>
      </c>
    </row>
    <row r="201" spans="1:2" x14ac:dyDescent="0.5">
      <c r="A201">
        <v>787.87298583984375</v>
      </c>
      <c r="B201">
        <v>63550</v>
      </c>
    </row>
    <row r="202" spans="1:2" x14ac:dyDescent="0.5">
      <c r="A202">
        <v>787.885009765625</v>
      </c>
      <c r="B202">
        <v>15690</v>
      </c>
    </row>
    <row r="203" spans="1:2" x14ac:dyDescent="0.5">
      <c r="A203">
        <v>787.89697265625</v>
      </c>
      <c r="B203">
        <v>3186</v>
      </c>
    </row>
    <row r="204" spans="1:2" x14ac:dyDescent="0.5">
      <c r="A204">
        <v>787.90997314453125</v>
      </c>
      <c r="B204">
        <v>1264</v>
      </c>
    </row>
    <row r="205" spans="1:2" x14ac:dyDescent="0.5">
      <c r="A205">
        <v>787.9219970703125</v>
      </c>
      <c r="B205">
        <v>1147</v>
      </c>
    </row>
    <row r="206" spans="1:2" x14ac:dyDescent="0.5">
      <c r="A206">
        <v>787.93402099609375</v>
      </c>
      <c r="B206">
        <v>1122</v>
      </c>
    </row>
    <row r="207" spans="1:2" x14ac:dyDescent="0.5">
      <c r="A207">
        <v>787.94598388671875</v>
      </c>
      <c r="B207">
        <v>813</v>
      </c>
    </row>
    <row r="208" spans="1:2" x14ac:dyDescent="0.5">
      <c r="A208">
        <v>787.958984375</v>
      </c>
      <c r="B208">
        <v>498.70001220703125</v>
      </c>
    </row>
    <row r="209" spans="1:2" x14ac:dyDescent="0.5">
      <c r="A209">
        <v>787.97100830078125</v>
      </c>
      <c r="B209">
        <v>387</v>
      </c>
    </row>
    <row r="210" spans="1:2" x14ac:dyDescent="0.5">
      <c r="A210">
        <v>787.98297119140625</v>
      </c>
      <c r="B210">
        <v>426.5</v>
      </c>
    </row>
    <row r="211" spans="1:2" x14ac:dyDescent="0.5">
      <c r="A211">
        <v>787.9949951171875</v>
      </c>
      <c r="B211">
        <v>460</v>
      </c>
    </row>
    <row r="212" spans="1:2" x14ac:dyDescent="0.5">
      <c r="A212">
        <v>788.00799560546875</v>
      </c>
      <c r="B212">
        <v>407</v>
      </c>
    </row>
    <row r="213" spans="1:2" x14ac:dyDescent="0.5">
      <c r="A213">
        <v>788.02001953125</v>
      </c>
      <c r="B213">
        <v>356.5</v>
      </c>
    </row>
    <row r="214" spans="1:2" x14ac:dyDescent="0.5">
      <c r="A214">
        <v>788.031982421875</v>
      </c>
      <c r="B214">
        <v>324.29998779296875</v>
      </c>
    </row>
    <row r="215" spans="1:2" x14ac:dyDescent="0.5">
      <c r="A215">
        <v>788.04400634765625</v>
      </c>
      <c r="B215">
        <v>348.5</v>
      </c>
    </row>
    <row r="216" spans="1:2" x14ac:dyDescent="0.5">
      <c r="A216">
        <v>788.0570068359375</v>
      </c>
      <c r="B216">
        <v>403.70001220703125</v>
      </c>
    </row>
    <row r="217" spans="1:2" x14ac:dyDescent="0.5">
      <c r="A217">
        <v>788.0689697265625</v>
      </c>
      <c r="B217">
        <v>387.29998779296875</v>
      </c>
    </row>
    <row r="218" spans="1:2" x14ac:dyDescent="0.5">
      <c r="A218">
        <v>788.08099365234375</v>
      </c>
      <c r="B218">
        <v>371</v>
      </c>
    </row>
    <row r="219" spans="1:2" x14ac:dyDescent="0.5">
      <c r="A219">
        <v>788.093994140625</v>
      </c>
      <c r="B219">
        <v>452.70001220703125</v>
      </c>
    </row>
    <row r="220" spans="1:2" x14ac:dyDescent="0.5">
      <c r="A220">
        <v>788.10601806640625</v>
      </c>
      <c r="B220">
        <v>488.79998779296875</v>
      </c>
    </row>
    <row r="221" spans="1:2" x14ac:dyDescent="0.5">
      <c r="A221">
        <v>788.11798095703125</v>
      </c>
      <c r="B221">
        <v>399.29998779296875</v>
      </c>
    </row>
    <row r="222" spans="1:2" x14ac:dyDescent="0.5">
      <c r="A222">
        <v>788.1300048828125</v>
      </c>
      <c r="B222">
        <v>305.79998779296875</v>
      </c>
    </row>
    <row r="223" spans="1:2" x14ac:dyDescent="0.5">
      <c r="A223">
        <v>788.14300537109375</v>
      </c>
      <c r="B223">
        <v>329.70001220703125</v>
      </c>
    </row>
    <row r="224" spans="1:2" x14ac:dyDescent="0.5">
      <c r="A224">
        <v>788.155029296875</v>
      </c>
      <c r="B224">
        <v>429.29998779296875</v>
      </c>
    </row>
    <row r="225" spans="1:2" x14ac:dyDescent="0.5">
      <c r="A225">
        <v>788.1669921875</v>
      </c>
      <c r="B225">
        <v>411.20001220703125</v>
      </c>
    </row>
    <row r="226" spans="1:2" x14ac:dyDescent="0.5">
      <c r="A226">
        <v>788.17901611328125</v>
      </c>
      <c r="B226">
        <v>355.29998779296875</v>
      </c>
    </row>
    <row r="227" spans="1:2" x14ac:dyDescent="0.5">
      <c r="A227">
        <v>788.1920166015625</v>
      </c>
      <c r="B227">
        <v>419.5</v>
      </c>
    </row>
    <row r="228" spans="1:2" x14ac:dyDescent="0.5">
      <c r="A228">
        <v>788.2039794921875</v>
      </c>
      <c r="B228">
        <v>457.70001220703125</v>
      </c>
    </row>
    <row r="229" spans="1:2" x14ac:dyDescent="0.5">
      <c r="A229">
        <v>788.21600341796875</v>
      </c>
      <c r="B229">
        <v>428</v>
      </c>
    </row>
    <row r="230" spans="1:2" x14ac:dyDescent="0.5">
      <c r="A230">
        <v>788.22802734375</v>
      </c>
      <c r="B230">
        <v>400.29998779296875</v>
      </c>
    </row>
    <row r="231" spans="1:2" x14ac:dyDescent="0.5">
      <c r="A231">
        <v>788.24102783203125</v>
      </c>
      <c r="B231">
        <v>316</v>
      </c>
    </row>
    <row r="232" spans="1:2" x14ac:dyDescent="0.5">
      <c r="A232">
        <v>788.25299072265625</v>
      </c>
      <c r="B232">
        <v>267.20001220703125</v>
      </c>
    </row>
    <row r="233" spans="1:2" x14ac:dyDescent="0.5">
      <c r="A233">
        <v>788.2650146484375</v>
      </c>
      <c r="B233">
        <v>357.20001220703125</v>
      </c>
    </row>
    <row r="234" spans="1:2" x14ac:dyDescent="0.5">
      <c r="A234">
        <v>788.2769775390625</v>
      </c>
      <c r="B234">
        <v>471</v>
      </c>
    </row>
    <row r="235" spans="1:2" x14ac:dyDescent="0.5">
      <c r="A235">
        <v>788.28997802734375</v>
      </c>
      <c r="B235">
        <v>536.70001220703125</v>
      </c>
    </row>
    <row r="236" spans="1:2" x14ac:dyDescent="0.5">
      <c r="A236">
        <v>788.302001953125</v>
      </c>
      <c r="B236">
        <v>1003</v>
      </c>
    </row>
    <row r="237" spans="1:2" x14ac:dyDescent="0.5">
      <c r="A237">
        <v>788.31402587890625</v>
      </c>
      <c r="B237">
        <v>3852</v>
      </c>
    </row>
    <row r="238" spans="1:2" x14ac:dyDescent="0.5">
      <c r="A238">
        <v>788.32598876953125</v>
      </c>
      <c r="B238">
        <v>19930</v>
      </c>
    </row>
    <row r="239" spans="1:2" x14ac:dyDescent="0.5">
      <c r="A239">
        <v>788.3389892578125</v>
      </c>
      <c r="B239">
        <v>71630</v>
      </c>
    </row>
    <row r="240" spans="1:2" x14ac:dyDescent="0.5">
      <c r="A240">
        <v>788.35101318359375</v>
      </c>
      <c r="B240">
        <v>131300</v>
      </c>
    </row>
    <row r="241" spans="1:2" x14ac:dyDescent="0.5">
      <c r="A241">
        <v>788.36297607421875</v>
      </c>
      <c r="B241">
        <v>123100</v>
      </c>
    </row>
    <row r="242" spans="1:2" x14ac:dyDescent="0.5">
      <c r="A242">
        <v>788.375</v>
      </c>
      <c r="B242">
        <v>59320</v>
      </c>
    </row>
    <row r="243" spans="1:2" x14ac:dyDescent="0.5">
      <c r="A243">
        <v>788.38800048828125</v>
      </c>
      <c r="B243">
        <v>15050</v>
      </c>
    </row>
    <row r="244" spans="1:2" x14ac:dyDescent="0.5">
      <c r="A244">
        <v>788.4000244140625</v>
      </c>
      <c r="B244">
        <v>2914</v>
      </c>
    </row>
    <row r="245" spans="1:2" x14ac:dyDescent="0.5">
      <c r="A245">
        <v>788.4119873046875</v>
      </c>
      <c r="B245">
        <v>1163</v>
      </c>
    </row>
    <row r="246" spans="1:2" x14ac:dyDescent="0.5">
      <c r="A246">
        <v>788.42401123046875</v>
      </c>
      <c r="B246">
        <v>1244</v>
      </c>
    </row>
    <row r="247" spans="1:2" x14ac:dyDescent="0.5">
      <c r="A247">
        <v>788.43701171875</v>
      </c>
      <c r="B247">
        <v>1094</v>
      </c>
    </row>
    <row r="248" spans="1:2" x14ac:dyDescent="0.5">
      <c r="A248">
        <v>788.448974609375</v>
      </c>
      <c r="B248">
        <v>732.20001220703125</v>
      </c>
    </row>
    <row r="249" spans="1:2" x14ac:dyDescent="0.5">
      <c r="A249">
        <v>788.46099853515625</v>
      </c>
      <c r="B249">
        <v>516</v>
      </c>
    </row>
    <row r="250" spans="1:2" x14ac:dyDescent="0.5">
      <c r="A250">
        <v>788.4739990234375</v>
      </c>
      <c r="B250">
        <v>387.5</v>
      </c>
    </row>
    <row r="251" spans="1:2" x14ac:dyDescent="0.5">
      <c r="A251">
        <v>788.48602294921875</v>
      </c>
      <c r="B251">
        <v>323</v>
      </c>
    </row>
    <row r="252" spans="1:2" x14ac:dyDescent="0.5">
      <c r="A252">
        <v>788.49798583984375</v>
      </c>
      <c r="B252">
        <v>350.20001220703125</v>
      </c>
    </row>
    <row r="253" spans="1:2" x14ac:dyDescent="0.5">
      <c r="A253">
        <v>788.510009765625</v>
      </c>
      <c r="B253">
        <v>381.5</v>
      </c>
    </row>
    <row r="254" spans="1:2" x14ac:dyDescent="0.5">
      <c r="A254">
        <v>788.52301025390625</v>
      </c>
      <c r="B254">
        <v>342.79998779296875</v>
      </c>
    </row>
    <row r="255" spans="1:2" x14ac:dyDescent="0.5">
      <c r="A255">
        <v>788.53497314453125</v>
      </c>
      <c r="B255">
        <v>275.70001220703125</v>
      </c>
    </row>
    <row r="256" spans="1:2" x14ac:dyDescent="0.5">
      <c r="A256">
        <v>788.5469970703125</v>
      </c>
      <c r="B256">
        <v>225.5</v>
      </c>
    </row>
    <row r="257" spans="1:2" x14ac:dyDescent="0.5">
      <c r="A257">
        <v>788.55902099609375</v>
      </c>
      <c r="B257">
        <v>206.5</v>
      </c>
    </row>
    <row r="258" spans="1:2" x14ac:dyDescent="0.5">
      <c r="A258">
        <v>788.572021484375</v>
      </c>
      <c r="B258">
        <v>219.19999694824219</v>
      </c>
    </row>
    <row r="259" spans="1:2" x14ac:dyDescent="0.5">
      <c r="A259">
        <v>788.583984375</v>
      </c>
      <c r="B259">
        <v>271.5</v>
      </c>
    </row>
    <row r="260" spans="1:2" x14ac:dyDescent="0.5">
      <c r="A260">
        <v>788.59600830078125</v>
      </c>
      <c r="B260">
        <v>347</v>
      </c>
    </row>
    <row r="261" spans="1:2" x14ac:dyDescent="0.5">
      <c r="A261">
        <v>788.60797119140625</v>
      </c>
      <c r="B261">
        <v>370</v>
      </c>
    </row>
    <row r="262" spans="1:2" x14ac:dyDescent="0.5">
      <c r="A262">
        <v>788.6209716796875</v>
      </c>
      <c r="B262">
        <v>360</v>
      </c>
    </row>
    <row r="263" spans="1:2" x14ac:dyDescent="0.5">
      <c r="A263">
        <v>788.63299560546875</v>
      </c>
      <c r="B263">
        <v>339</v>
      </c>
    </row>
    <row r="264" spans="1:2" x14ac:dyDescent="0.5">
      <c r="A264">
        <v>788.64501953125</v>
      </c>
      <c r="B264">
        <v>282.5</v>
      </c>
    </row>
    <row r="265" spans="1:2" x14ac:dyDescent="0.5">
      <c r="A265">
        <v>788.656982421875</v>
      </c>
      <c r="B265">
        <v>277.29998779296875</v>
      </c>
    </row>
    <row r="266" spans="1:2" x14ac:dyDescent="0.5">
      <c r="A266">
        <v>788.66998291015625</v>
      </c>
      <c r="B266">
        <v>336.5</v>
      </c>
    </row>
    <row r="267" spans="1:2" x14ac:dyDescent="0.5">
      <c r="A267">
        <v>788.6820068359375</v>
      </c>
      <c r="B267">
        <v>393</v>
      </c>
    </row>
    <row r="268" spans="1:2" x14ac:dyDescent="0.5">
      <c r="A268">
        <v>788.6939697265625</v>
      </c>
      <c r="B268">
        <v>429.29998779296875</v>
      </c>
    </row>
    <row r="269" spans="1:2" x14ac:dyDescent="0.5">
      <c r="A269">
        <v>788.70599365234375</v>
      </c>
      <c r="B269">
        <v>372.5</v>
      </c>
    </row>
    <row r="270" spans="1:2" x14ac:dyDescent="0.5">
      <c r="A270">
        <v>788.718994140625</v>
      </c>
      <c r="B270">
        <v>319</v>
      </c>
    </row>
    <row r="271" spans="1:2" x14ac:dyDescent="0.5">
      <c r="A271">
        <v>788.73101806640625</v>
      </c>
      <c r="B271">
        <v>350.70001220703125</v>
      </c>
    </row>
    <row r="272" spans="1:2" x14ac:dyDescent="0.5">
      <c r="A272">
        <v>788.74298095703125</v>
      </c>
      <c r="B272">
        <v>331.29998779296875</v>
      </c>
    </row>
    <row r="273" spans="1:2" x14ac:dyDescent="0.5">
      <c r="A273">
        <v>788.7550048828125</v>
      </c>
      <c r="B273">
        <v>284</v>
      </c>
    </row>
    <row r="274" spans="1:2" x14ac:dyDescent="0.5">
      <c r="A274">
        <v>788.76800537109375</v>
      </c>
      <c r="B274">
        <v>341</v>
      </c>
    </row>
    <row r="275" spans="1:2" x14ac:dyDescent="0.5">
      <c r="A275">
        <v>788.780029296875</v>
      </c>
      <c r="B275">
        <v>447.29998779296875</v>
      </c>
    </row>
    <row r="276" spans="1:2" x14ac:dyDescent="0.5">
      <c r="A276">
        <v>788.7919921875</v>
      </c>
      <c r="B276">
        <v>557.20001220703125</v>
      </c>
    </row>
    <row r="277" spans="1:2" x14ac:dyDescent="0.5">
      <c r="A277">
        <v>788.80499267578125</v>
      </c>
      <c r="B277">
        <v>1046</v>
      </c>
    </row>
    <row r="278" spans="1:2" x14ac:dyDescent="0.5">
      <c r="A278">
        <v>788.8170166015625</v>
      </c>
      <c r="B278">
        <v>3194</v>
      </c>
    </row>
    <row r="279" spans="1:2" x14ac:dyDescent="0.5">
      <c r="A279">
        <v>788.8289794921875</v>
      </c>
      <c r="B279">
        <v>15660</v>
      </c>
    </row>
    <row r="280" spans="1:2" x14ac:dyDescent="0.5">
      <c r="A280">
        <v>788.84100341796875</v>
      </c>
      <c r="B280">
        <v>53710</v>
      </c>
    </row>
    <row r="281" spans="1:2" x14ac:dyDescent="0.5">
      <c r="A281">
        <v>788.85400390625</v>
      </c>
      <c r="B281">
        <v>95040</v>
      </c>
    </row>
    <row r="282" spans="1:2" x14ac:dyDescent="0.5">
      <c r="A282">
        <v>788.86602783203125</v>
      </c>
      <c r="B282">
        <v>89440</v>
      </c>
    </row>
    <row r="283" spans="1:2" x14ac:dyDescent="0.5">
      <c r="A283">
        <v>788.87799072265625</v>
      </c>
      <c r="B283">
        <v>46380</v>
      </c>
    </row>
    <row r="284" spans="1:2" x14ac:dyDescent="0.5">
      <c r="A284">
        <v>788.8900146484375</v>
      </c>
      <c r="B284">
        <v>13830</v>
      </c>
    </row>
    <row r="285" spans="1:2" x14ac:dyDescent="0.5">
      <c r="A285">
        <v>788.90301513671875</v>
      </c>
      <c r="B285">
        <v>3105</v>
      </c>
    </row>
    <row r="286" spans="1:2" x14ac:dyDescent="0.5">
      <c r="A286">
        <v>788.91497802734375</v>
      </c>
      <c r="B286">
        <v>1179</v>
      </c>
    </row>
    <row r="287" spans="1:2" x14ac:dyDescent="0.5">
      <c r="A287">
        <v>788.927001953125</v>
      </c>
      <c r="B287">
        <v>810.5</v>
      </c>
    </row>
    <row r="288" spans="1:2" x14ac:dyDescent="0.5">
      <c r="A288">
        <v>788.93902587890625</v>
      </c>
      <c r="B288">
        <v>731.5</v>
      </c>
    </row>
    <row r="289" spans="1:2" x14ac:dyDescent="0.5">
      <c r="A289">
        <v>788.9520263671875</v>
      </c>
      <c r="B289">
        <v>624.20001220703125</v>
      </c>
    </row>
    <row r="290" spans="1:2" x14ac:dyDescent="0.5">
      <c r="A290">
        <v>788.9639892578125</v>
      </c>
      <c r="B290">
        <v>539</v>
      </c>
    </row>
    <row r="291" spans="1:2" x14ac:dyDescent="0.5">
      <c r="A291">
        <v>788.97601318359375</v>
      </c>
      <c r="B291">
        <v>498.5</v>
      </c>
    </row>
    <row r="292" spans="1:2" x14ac:dyDescent="0.5">
      <c r="A292">
        <v>788.98797607421875</v>
      </c>
      <c r="B292">
        <v>456.5</v>
      </c>
    </row>
    <row r="293" spans="1:2" x14ac:dyDescent="0.5">
      <c r="A293">
        <v>789.0009765625</v>
      </c>
      <c r="B293">
        <v>447.5</v>
      </c>
    </row>
    <row r="294" spans="1:2" x14ac:dyDescent="0.5">
      <c r="A294">
        <v>789.01300048828125</v>
      </c>
      <c r="B294">
        <v>413.79998779296875</v>
      </c>
    </row>
    <row r="295" spans="1:2" x14ac:dyDescent="0.5">
      <c r="A295">
        <v>789.0250244140625</v>
      </c>
      <c r="B295">
        <v>329.29998779296875</v>
      </c>
    </row>
    <row r="296" spans="1:2" x14ac:dyDescent="0.5">
      <c r="A296">
        <v>789.0369873046875</v>
      </c>
      <c r="B296">
        <v>230.80000305175781</v>
      </c>
    </row>
    <row r="297" spans="1:2" x14ac:dyDescent="0.5">
      <c r="A297">
        <v>789.04998779296875</v>
      </c>
      <c r="B297">
        <v>143</v>
      </c>
    </row>
    <row r="298" spans="1:2" x14ac:dyDescent="0.5">
      <c r="A298">
        <v>789.06201171875</v>
      </c>
      <c r="B298">
        <v>127.30000305175781</v>
      </c>
    </row>
    <row r="299" spans="1:2" x14ac:dyDescent="0.5">
      <c r="A299">
        <v>789.073974609375</v>
      </c>
      <c r="B299">
        <v>173</v>
      </c>
    </row>
    <row r="300" spans="1:2" x14ac:dyDescent="0.5">
      <c r="A300">
        <v>789.08599853515625</v>
      </c>
      <c r="B300">
        <v>219</v>
      </c>
    </row>
    <row r="301" spans="1:2" x14ac:dyDescent="0.5">
      <c r="A301">
        <v>789.0989990234375</v>
      </c>
      <c r="B301">
        <v>217.19999694824219</v>
      </c>
    </row>
    <row r="302" spans="1:2" x14ac:dyDescent="0.5">
      <c r="A302">
        <v>789.11102294921875</v>
      </c>
      <c r="B302">
        <v>198.5</v>
      </c>
    </row>
    <row r="303" spans="1:2" x14ac:dyDescent="0.5">
      <c r="A303">
        <v>789.12298583984375</v>
      </c>
      <c r="B303">
        <v>252.30000305175781</v>
      </c>
    </row>
    <row r="304" spans="1:2" x14ac:dyDescent="0.5">
      <c r="A304">
        <v>789.135986328125</v>
      </c>
      <c r="B304">
        <v>298.20001220703125</v>
      </c>
    </row>
    <row r="305" spans="1:2" x14ac:dyDescent="0.5">
      <c r="A305">
        <v>789.14801025390625</v>
      </c>
      <c r="B305">
        <v>266</v>
      </c>
    </row>
    <row r="306" spans="1:2" x14ac:dyDescent="0.5">
      <c r="A306">
        <v>789.15997314453125</v>
      </c>
      <c r="B306">
        <v>227</v>
      </c>
    </row>
    <row r="307" spans="1:2" x14ac:dyDescent="0.5">
      <c r="A307">
        <v>789.1719970703125</v>
      </c>
      <c r="B307">
        <v>205.80000305175781</v>
      </c>
    </row>
    <row r="308" spans="1:2" x14ac:dyDescent="0.5">
      <c r="A308">
        <v>789.18499755859375</v>
      </c>
      <c r="B308">
        <v>185.5</v>
      </c>
    </row>
    <row r="309" spans="1:2" x14ac:dyDescent="0.5">
      <c r="A309">
        <v>789.197021484375</v>
      </c>
      <c r="B309">
        <v>196.5</v>
      </c>
    </row>
    <row r="310" spans="1:2" x14ac:dyDescent="0.5">
      <c r="A310">
        <v>789.208984375</v>
      </c>
      <c r="B310">
        <v>289.29998779296875</v>
      </c>
    </row>
    <row r="311" spans="1:2" x14ac:dyDescent="0.5">
      <c r="A311">
        <v>789.22100830078125</v>
      </c>
      <c r="B311">
        <v>364.5</v>
      </c>
    </row>
    <row r="312" spans="1:2" x14ac:dyDescent="0.5">
      <c r="A312">
        <v>789.2340087890625</v>
      </c>
      <c r="B312">
        <v>300</v>
      </c>
    </row>
    <row r="313" spans="1:2" x14ac:dyDescent="0.5">
      <c r="A313">
        <v>789.2459716796875</v>
      </c>
      <c r="B313">
        <v>228</v>
      </c>
    </row>
    <row r="314" spans="1:2" x14ac:dyDescent="0.5">
      <c r="A314">
        <v>789.25799560546875</v>
      </c>
      <c r="B314">
        <v>258.29998779296875</v>
      </c>
    </row>
    <row r="315" spans="1:2" x14ac:dyDescent="0.5">
      <c r="A315">
        <v>789.27099609375</v>
      </c>
      <c r="B315">
        <v>316.79998779296875</v>
      </c>
    </row>
    <row r="316" spans="1:2" x14ac:dyDescent="0.5">
      <c r="A316">
        <v>789.28302001953125</v>
      </c>
      <c r="B316">
        <v>394.20001220703125</v>
      </c>
    </row>
    <row r="317" spans="1:2" x14ac:dyDescent="0.5">
      <c r="A317">
        <v>789.29498291015625</v>
      </c>
      <c r="B317">
        <v>580.5</v>
      </c>
    </row>
    <row r="318" spans="1:2" x14ac:dyDescent="0.5">
      <c r="A318">
        <v>789.3070068359375</v>
      </c>
      <c r="B318">
        <v>1050</v>
      </c>
    </row>
    <row r="319" spans="1:2" x14ac:dyDescent="0.5">
      <c r="A319">
        <v>789.32000732421875</v>
      </c>
      <c r="B319">
        <v>3088</v>
      </c>
    </row>
    <row r="320" spans="1:2" x14ac:dyDescent="0.5">
      <c r="A320">
        <v>789.33197021484375</v>
      </c>
      <c r="B320">
        <v>12450</v>
      </c>
    </row>
    <row r="321" spans="1:2" x14ac:dyDescent="0.5">
      <c r="A321">
        <v>789.343994140625</v>
      </c>
      <c r="B321">
        <v>36690</v>
      </c>
    </row>
    <row r="322" spans="1:2" x14ac:dyDescent="0.5">
      <c r="A322">
        <v>789.35601806640625</v>
      </c>
      <c r="B322">
        <v>60810</v>
      </c>
    </row>
    <row r="323" spans="1:2" x14ac:dyDescent="0.5">
      <c r="A323">
        <v>789.3690185546875</v>
      </c>
      <c r="B323">
        <v>55790</v>
      </c>
    </row>
    <row r="324" spans="1:2" x14ac:dyDescent="0.5">
      <c r="A324">
        <v>789.3809814453125</v>
      </c>
      <c r="B324">
        <v>29020</v>
      </c>
    </row>
    <row r="325" spans="1:2" x14ac:dyDescent="0.5">
      <c r="A325">
        <v>789.39300537109375</v>
      </c>
      <c r="B325">
        <v>9187</v>
      </c>
    </row>
    <row r="326" spans="1:2" x14ac:dyDescent="0.5">
      <c r="A326">
        <v>789.405029296875</v>
      </c>
      <c r="B326">
        <v>2365</v>
      </c>
    </row>
    <row r="327" spans="1:2" x14ac:dyDescent="0.5">
      <c r="A327">
        <v>789.41802978515625</v>
      </c>
      <c r="B327">
        <v>905.5</v>
      </c>
    </row>
    <row r="328" spans="1:2" x14ac:dyDescent="0.5">
      <c r="A328">
        <v>789.42999267578125</v>
      </c>
      <c r="B328">
        <v>590.20001220703125</v>
      </c>
    </row>
    <row r="329" spans="1:2" x14ac:dyDescent="0.5">
      <c r="A329">
        <v>789.4420166015625</v>
      </c>
      <c r="B329">
        <v>489.29998779296875</v>
      </c>
    </row>
    <row r="330" spans="1:2" x14ac:dyDescent="0.5">
      <c r="A330">
        <v>789.4539794921875</v>
      </c>
      <c r="B330">
        <v>404.29998779296875</v>
      </c>
    </row>
    <row r="331" spans="1:2" x14ac:dyDescent="0.5">
      <c r="A331">
        <v>789.46697998046875</v>
      </c>
      <c r="B331">
        <v>279.70001220703125</v>
      </c>
    </row>
    <row r="332" spans="1:2" x14ac:dyDescent="0.5">
      <c r="A332">
        <v>789.47900390625</v>
      </c>
      <c r="B332">
        <v>233.30000305175781</v>
      </c>
    </row>
    <row r="333" spans="1:2" x14ac:dyDescent="0.5">
      <c r="A333">
        <v>789.49102783203125</v>
      </c>
      <c r="B333">
        <v>246.69999694824219</v>
      </c>
    </row>
    <row r="334" spans="1:2" x14ac:dyDescent="0.5">
      <c r="A334">
        <v>789.5040283203125</v>
      </c>
      <c r="B334">
        <v>245</v>
      </c>
    </row>
    <row r="335" spans="1:2" x14ac:dyDescent="0.5">
      <c r="A335">
        <v>789.5159912109375</v>
      </c>
      <c r="B335">
        <v>232</v>
      </c>
    </row>
    <row r="336" spans="1:2" x14ac:dyDescent="0.5">
      <c r="A336">
        <v>789.52801513671875</v>
      </c>
      <c r="B336">
        <v>214.30000305175781</v>
      </c>
    </row>
    <row r="337" spans="1:2" x14ac:dyDescent="0.5">
      <c r="A337">
        <v>789.53997802734375</v>
      </c>
      <c r="B337">
        <v>182.5</v>
      </c>
    </row>
    <row r="338" spans="1:2" x14ac:dyDescent="0.5">
      <c r="A338">
        <v>789.552978515625</v>
      </c>
      <c r="B338">
        <v>133</v>
      </c>
    </row>
    <row r="339" spans="1:2" x14ac:dyDescent="0.5">
      <c r="A339">
        <v>789.56500244140625</v>
      </c>
      <c r="B339">
        <v>103.30000305175781</v>
      </c>
    </row>
    <row r="340" spans="1:2" x14ac:dyDescent="0.5">
      <c r="A340">
        <v>789.5770263671875</v>
      </c>
      <c r="B340">
        <v>80.75</v>
      </c>
    </row>
    <row r="341" spans="1:2" x14ac:dyDescent="0.5">
      <c r="A341">
        <v>789.5889892578125</v>
      </c>
      <c r="B341">
        <v>67</v>
      </c>
    </row>
    <row r="342" spans="1:2" x14ac:dyDescent="0.5">
      <c r="A342">
        <v>789.60198974609375</v>
      </c>
      <c r="B342">
        <v>105</v>
      </c>
    </row>
    <row r="343" spans="1:2" x14ac:dyDescent="0.5">
      <c r="A343">
        <v>789.614013671875</v>
      </c>
      <c r="B343">
        <v>135</v>
      </c>
    </row>
    <row r="344" spans="1:2" x14ac:dyDescent="0.5">
      <c r="A344">
        <v>789.6259765625</v>
      </c>
      <c r="B344">
        <v>147.5</v>
      </c>
    </row>
    <row r="345" spans="1:2" x14ac:dyDescent="0.5">
      <c r="A345">
        <v>789.63800048828125</v>
      </c>
      <c r="B345">
        <v>194</v>
      </c>
    </row>
    <row r="346" spans="1:2" x14ac:dyDescent="0.5">
      <c r="A346">
        <v>789.6510009765625</v>
      </c>
      <c r="B346">
        <v>233</v>
      </c>
    </row>
    <row r="347" spans="1:2" x14ac:dyDescent="0.5">
      <c r="A347">
        <v>789.66302490234375</v>
      </c>
      <c r="B347">
        <v>246.19999694824219</v>
      </c>
    </row>
    <row r="348" spans="1:2" x14ac:dyDescent="0.5">
      <c r="A348">
        <v>789.67498779296875</v>
      </c>
      <c r="B348">
        <v>244.19999694824219</v>
      </c>
    </row>
    <row r="349" spans="1:2" x14ac:dyDescent="0.5">
      <c r="A349">
        <v>789.68798828125</v>
      </c>
      <c r="B349">
        <v>235.69999694824219</v>
      </c>
    </row>
    <row r="350" spans="1:2" x14ac:dyDescent="0.5">
      <c r="A350">
        <v>789.70001220703125</v>
      </c>
      <c r="B350">
        <v>231</v>
      </c>
    </row>
    <row r="351" spans="1:2" x14ac:dyDescent="0.5">
      <c r="A351">
        <v>789.71197509765625</v>
      </c>
      <c r="B351">
        <v>230.80000305175781</v>
      </c>
    </row>
    <row r="352" spans="1:2" x14ac:dyDescent="0.5">
      <c r="A352">
        <v>789.7239990234375</v>
      </c>
      <c r="B352">
        <v>290.5</v>
      </c>
    </row>
    <row r="353" spans="1:2" x14ac:dyDescent="0.5">
      <c r="A353">
        <v>789.73699951171875</v>
      </c>
      <c r="B353">
        <v>379.5</v>
      </c>
    </row>
    <row r="354" spans="1:2" x14ac:dyDescent="0.5">
      <c r="A354">
        <v>789.7490234375</v>
      </c>
      <c r="B354">
        <v>345.79998779296875</v>
      </c>
    </row>
    <row r="355" spans="1:2" x14ac:dyDescent="0.5">
      <c r="A355">
        <v>789.760986328125</v>
      </c>
      <c r="B355">
        <v>240.19999694824219</v>
      </c>
    </row>
    <row r="356" spans="1:2" x14ac:dyDescent="0.5">
      <c r="A356">
        <v>789.77301025390625</v>
      </c>
      <c r="B356">
        <v>271.20001220703125</v>
      </c>
    </row>
    <row r="357" spans="1:2" x14ac:dyDescent="0.5">
      <c r="A357">
        <v>789.7860107421875</v>
      </c>
      <c r="B357">
        <v>493.5</v>
      </c>
    </row>
    <row r="358" spans="1:2" x14ac:dyDescent="0.5">
      <c r="A358">
        <v>789.7979736328125</v>
      </c>
      <c r="B358">
        <v>772.79998779296875</v>
      </c>
    </row>
    <row r="359" spans="1:2" x14ac:dyDescent="0.5">
      <c r="A359">
        <v>789.80999755859375</v>
      </c>
      <c r="B359">
        <v>1303</v>
      </c>
    </row>
    <row r="360" spans="1:2" x14ac:dyDescent="0.5">
      <c r="A360">
        <v>789.822998046875</v>
      </c>
      <c r="B360">
        <v>3114</v>
      </c>
    </row>
    <row r="361" spans="1:2" x14ac:dyDescent="0.5">
      <c r="A361">
        <v>789.83502197265625</v>
      </c>
      <c r="B361">
        <v>9594</v>
      </c>
    </row>
    <row r="362" spans="1:2" x14ac:dyDescent="0.5">
      <c r="A362">
        <v>789.84698486328125</v>
      </c>
      <c r="B362">
        <v>24860</v>
      </c>
    </row>
    <row r="363" spans="1:2" x14ac:dyDescent="0.5">
      <c r="A363">
        <v>789.8590087890625</v>
      </c>
      <c r="B363">
        <v>40440</v>
      </c>
    </row>
    <row r="364" spans="1:2" x14ac:dyDescent="0.5">
      <c r="A364">
        <v>789.87200927734375</v>
      </c>
      <c r="B364">
        <v>39100</v>
      </c>
    </row>
    <row r="365" spans="1:2" x14ac:dyDescent="0.5">
      <c r="A365">
        <v>789.88397216796875</v>
      </c>
      <c r="B365">
        <v>22490</v>
      </c>
    </row>
    <row r="366" spans="1:2" x14ac:dyDescent="0.5">
      <c r="A366">
        <v>789.89599609375</v>
      </c>
      <c r="B366">
        <v>7747</v>
      </c>
    </row>
    <row r="367" spans="1:2" x14ac:dyDescent="0.5">
      <c r="A367">
        <v>789.90802001953125</v>
      </c>
      <c r="B367">
        <v>1814</v>
      </c>
    </row>
    <row r="368" spans="1:2" x14ac:dyDescent="0.5">
      <c r="A368">
        <v>789.9210205078125</v>
      </c>
      <c r="B368">
        <v>561.5</v>
      </c>
    </row>
    <row r="369" spans="1:2" x14ac:dyDescent="0.5">
      <c r="A369">
        <v>789.9329833984375</v>
      </c>
      <c r="B369">
        <v>363.20001220703125</v>
      </c>
    </row>
    <row r="370" spans="1:2" x14ac:dyDescent="0.5">
      <c r="A370">
        <v>789.94500732421875</v>
      </c>
      <c r="B370">
        <v>363.20001220703125</v>
      </c>
    </row>
    <row r="371" spans="1:2" x14ac:dyDescent="0.5">
      <c r="A371">
        <v>789.95697021484375</v>
      </c>
      <c r="B371">
        <v>336.79998779296875</v>
      </c>
    </row>
    <row r="372" spans="1:2" x14ac:dyDescent="0.5">
      <c r="A372">
        <v>789.969970703125</v>
      </c>
      <c r="B372">
        <v>271.20001220703125</v>
      </c>
    </row>
    <row r="373" spans="1:2" x14ac:dyDescent="0.5">
      <c r="A373">
        <v>789.98199462890625</v>
      </c>
      <c r="B373">
        <v>282</v>
      </c>
    </row>
    <row r="374" spans="1:2" x14ac:dyDescent="0.5">
      <c r="A374">
        <v>789.9940185546875</v>
      </c>
      <c r="B374">
        <v>305.29998779296875</v>
      </c>
    </row>
    <row r="375" spans="1:2" x14ac:dyDescent="0.5">
      <c r="A375">
        <v>790.00701904296875</v>
      </c>
      <c r="B375">
        <v>231.69999694824219</v>
      </c>
    </row>
    <row r="376" spans="1:2" x14ac:dyDescent="0.5">
      <c r="A376">
        <v>790.01898193359375</v>
      </c>
      <c r="B376">
        <v>163</v>
      </c>
    </row>
    <row r="377" spans="1:2" x14ac:dyDescent="0.5">
      <c r="A377">
        <v>790.031005859375</v>
      </c>
      <c r="B377">
        <v>141</v>
      </c>
    </row>
    <row r="378" spans="1:2" x14ac:dyDescent="0.5">
      <c r="A378">
        <v>790.04302978515625</v>
      </c>
      <c r="B378">
        <v>119</v>
      </c>
    </row>
    <row r="379" spans="1:2" x14ac:dyDescent="0.5">
      <c r="A379">
        <v>790.0560302734375</v>
      </c>
      <c r="B379">
        <v>121</v>
      </c>
    </row>
    <row r="380" spans="1:2" x14ac:dyDescent="0.5">
      <c r="A380">
        <v>790.0679931640625</v>
      </c>
      <c r="B380">
        <v>147</v>
      </c>
    </row>
    <row r="381" spans="1:2" x14ac:dyDescent="0.5">
      <c r="A381">
        <v>790.08001708984375</v>
      </c>
      <c r="B381">
        <v>169.5</v>
      </c>
    </row>
    <row r="382" spans="1:2" x14ac:dyDescent="0.5">
      <c r="A382">
        <v>790.09197998046875</v>
      </c>
      <c r="B382">
        <v>161.5</v>
      </c>
    </row>
    <row r="383" spans="1:2" x14ac:dyDescent="0.5">
      <c r="A383">
        <v>790.10498046875</v>
      </c>
      <c r="B383">
        <v>139.30000305175781</v>
      </c>
    </row>
    <row r="384" spans="1:2" x14ac:dyDescent="0.5">
      <c r="A384">
        <v>790.11700439453125</v>
      </c>
      <c r="B384">
        <v>151.5</v>
      </c>
    </row>
    <row r="385" spans="1:2" x14ac:dyDescent="0.5">
      <c r="A385">
        <v>790.1290283203125</v>
      </c>
      <c r="B385">
        <v>174.80000305175781</v>
      </c>
    </row>
    <row r="386" spans="1:2" x14ac:dyDescent="0.5">
      <c r="A386">
        <v>790.14202880859375</v>
      </c>
      <c r="B386">
        <v>164</v>
      </c>
    </row>
    <row r="387" spans="1:2" x14ac:dyDescent="0.5">
      <c r="A387">
        <v>790.15399169921875</v>
      </c>
      <c r="B387">
        <v>141.80000305175781</v>
      </c>
    </row>
    <row r="388" spans="1:2" x14ac:dyDescent="0.5">
      <c r="A388">
        <v>790.166015625</v>
      </c>
      <c r="B388">
        <v>145</v>
      </c>
    </row>
    <row r="389" spans="1:2" x14ac:dyDescent="0.5">
      <c r="A389">
        <v>790.177978515625</v>
      </c>
      <c r="B389">
        <v>188.5</v>
      </c>
    </row>
    <row r="390" spans="1:2" x14ac:dyDescent="0.5">
      <c r="A390">
        <v>790.19097900390625</v>
      </c>
      <c r="B390">
        <v>244.19999694824219</v>
      </c>
    </row>
    <row r="391" spans="1:2" x14ac:dyDescent="0.5">
      <c r="A391">
        <v>790.2030029296875</v>
      </c>
      <c r="B391">
        <v>241.30000305175781</v>
      </c>
    </row>
    <row r="392" spans="1:2" x14ac:dyDescent="0.5">
      <c r="A392">
        <v>790.21502685546875</v>
      </c>
      <c r="B392">
        <v>222</v>
      </c>
    </row>
    <row r="393" spans="1:2" x14ac:dyDescent="0.5">
      <c r="A393">
        <v>790.22698974609375</v>
      </c>
      <c r="B393">
        <v>271.20001220703125</v>
      </c>
    </row>
    <row r="394" spans="1:2" x14ac:dyDescent="0.5">
      <c r="A394">
        <v>790.239990234375</v>
      </c>
      <c r="B394">
        <v>317.20001220703125</v>
      </c>
    </row>
    <row r="395" spans="1:2" x14ac:dyDescent="0.5">
      <c r="A395">
        <v>790.25201416015625</v>
      </c>
      <c r="B395">
        <v>299.29998779296875</v>
      </c>
    </row>
    <row r="396" spans="1:2" x14ac:dyDescent="0.5">
      <c r="A396">
        <v>790.26397705078125</v>
      </c>
      <c r="B396">
        <v>269.70001220703125</v>
      </c>
    </row>
    <row r="397" spans="1:2" x14ac:dyDescent="0.5">
      <c r="A397">
        <v>790.2769775390625</v>
      </c>
      <c r="B397">
        <v>269</v>
      </c>
    </row>
    <row r="398" spans="1:2" x14ac:dyDescent="0.5">
      <c r="A398">
        <v>790.28900146484375</v>
      </c>
      <c r="B398">
        <v>287.29998779296875</v>
      </c>
    </row>
    <row r="399" spans="1:2" x14ac:dyDescent="0.5">
      <c r="A399">
        <v>790.301025390625</v>
      </c>
      <c r="B399">
        <v>391.5</v>
      </c>
    </row>
    <row r="400" spans="1:2" x14ac:dyDescent="0.5">
      <c r="A400">
        <v>790.31298828125</v>
      </c>
      <c r="B400">
        <v>881.29998779296875</v>
      </c>
    </row>
    <row r="401" spans="1:2" x14ac:dyDescent="0.5">
      <c r="A401">
        <v>790.32598876953125</v>
      </c>
      <c r="B401">
        <v>2501</v>
      </c>
    </row>
    <row r="402" spans="1:2" x14ac:dyDescent="0.5">
      <c r="A402">
        <v>790.3380126953125</v>
      </c>
      <c r="B402">
        <v>8257</v>
      </c>
    </row>
    <row r="403" spans="1:2" x14ac:dyDescent="0.5">
      <c r="A403">
        <v>790.3499755859375</v>
      </c>
      <c r="B403">
        <v>23670</v>
      </c>
    </row>
    <row r="404" spans="1:2" x14ac:dyDescent="0.5">
      <c r="A404">
        <v>790.36199951171875</v>
      </c>
      <c r="B404">
        <v>40860</v>
      </c>
    </row>
    <row r="405" spans="1:2" x14ac:dyDescent="0.5">
      <c r="A405">
        <v>790.375</v>
      </c>
      <c r="B405">
        <v>39610</v>
      </c>
    </row>
    <row r="406" spans="1:2" x14ac:dyDescent="0.5">
      <c r="A406">
        <v>790.38702392578125</v>
      </c>
      <c r="B406">
        <v>22060</v>
      </c>
    </row>
    <row r="407" spans="1:2" x14ac:dyDescent="0.5">
      <c r="A407">
        <v>790.39898681640625</v>
      </c>
      <c r="B407">
        <v>7842</v>
      </c>
    </row>
    <row r="408" spans="1:2" x14ac:dyDescent="0.5">
      <c r="A408">
        <v>790.4119873046875</v>
      </c>
      <c r="B408">
        <v>2509</v>
      </c>
    </row>
    <row r="409" spans="1:2" x14ac:dyDescent="0.5">
      <c r="A409">
        <v>790.42401123046875</v>
      </c>
      <c r="B409">
        <v>1083</v>
      </c>
    </row>
    <row r="410" spans="1:2" x14ac:dyDescent="0.5">
      <c r="A410">
        <v>790.43597412109375</v>
      </c>
      <c r="B410">
        <v>610</v>
      </c>
    </row>
    <row r="411" spans="1:2" x14ac:dyDescent="0.5">
      <c r="A411">
        <v>790.447998046875</v>
      </c>
      <c r="B411">
        <v>406.29998779296875</v>
      </c>
    </row>
    <row r="412" spans="1:2" x14ac:dyDescent="0.5">
      <c r="A412">
        <v>790.46099853515625</v>
      </c>
      <c r="B412">
        <v>289.29998779296875</v>
      </c>
    </row>
    <row r="413" spans="1:2" x14ac:dyDescent="0.5">
      <c r="A413">
        <v>790.4730224609375</v>
      </c>
      <c r="B413">
        <v>235.30000305175781</v>
      </c>
    </row>
    <row r="414" spans="1:2" x14ac:dyDescent="0.5">
      <c r="A414">
        <v>790.4849853515625</v>
      </c>
      <c r="B414">
        <v>217</v>
      </c>
    </row>
    <row r="415" spans="1:2" x14ac:dyDescent="0.5">
      <c r="A415">
        <v>790.49700927734375</v>
      </c>
      <c r="B415">
        <v>178.30000305175781</v>
      </c>
    </row>
    <row r="416" spans="1:2" x14ac:dyDescent="0.5">
      <c r="A416">
        <v>790.510009765625</v>
      </c>
      <c r="B416">
        <v>124.80000305175781</v>
      </c>
    </row>
    <row r="417" spans="1:2" x14ac:dyDescent="0.5">
      <c r="A417">
        <v>790.52197265625</v>
      </c>
      <c r="B417">
        <v>98</v>
      </c>
    </row>
    <row r="418" spans="1:2" x14ac:dyDescent="0.5">
      <c r="A418">
        <v>790.53399658203125</v>
      </c>
      <c r="B418">
        <v>113.5</v>
      </c>
    </row>
    <row r="419" spans="1:2" x14ac:dyDescent="0.5">
      <c r="A419">
        <v>790.5469970703125</v>
      </c>
      <c r="B419">
        <v>139.30000305175781</v>
      </c>
    </row>
    <row r="420" spans="1:2" x14ac:dyDescent="0.5">
      <c r="A420">
        <v>790.55902099609375</v>
      </c>
      <c r="B420">
        <v>176</v>
      </c>
    </row>
    <row r="421" spans="1:2" x14ac:dyDescent="0.5">
      <c r="A421">
        <v>790.57098388671875</v>
      </c>
      <c r="B421">
        <v>193.30000305175781</v>
      </c>
    </row>
    <row r="422" spans="1:2" x14ac:dyDescent="0.5">
      <c r="A422">
        <v>790.5830078125</v>
      </c>
      <c r="B422">
        <v>146.19999694824219</v>
      </c>
    </row>
    <row r="423" spans="1:2" x14ac:dyDescent="0.5">
      <c r="A423">
        <v>790.59600830078125</v>
      </c>
      <c r="B423">
        <v>82.25</v>
      </c>
    </row>
    <row r="424" spans="1:2" x14ac:dyDescent="0.5">
      <c r="A424">
        <v>790.60797119140625</v>
      </c>
      <c r="B424">
        <v>96.25</v>
      </c>
    </row>
    <row r="425" spans="1:2" x14ac:dyDescent="0.5">
      <c r="A425">
        <v>790.6199951171875</v>
      </c>
      <c r="B425">
        <v>168</v>
      </c>
    </row>
    <row r="426" spans="1:2" x14ac:dyDescent="0.5">
      <c r="A426">
        <v>790.63299560546875</v>
      </c>
      <c r="B426">
        <v>186.69999694824219</v>
      </c>
    </row>
    <row r="427" spans="1:2" x14ac:dyDescent="0.5">
      <c r="A427">
        <v>790.64501953125</v>
      </c>
      <c r="B427">
        <v>161.30000305175781</v>
      </c>
    </row>
    <row r="428" spans="1:2" x14ac:dyDescent="0.5">
      <c r="A428">
        <v>790.656982421875</v>
      </c>
      <c r="B428">
        <v>142</v>
      </c>
    </row>
    <row r="429" spans="1:2" x14ac:dyDescent="0.5">
      <c r="A429">
        <v>790.66900634765625</v>
      </c>
      <c r="B429">
        <v>140</v>
      </c>
    </row>
    <row r="430" spans="1:2" x14ac:dyDescent="0.5">
      <c r="A430">
        <v>790.6820068359375</v>
      </c>
      <c r="B430">
        <v>142</v>
      </c>
    </row>
    <row r="431" spans="1:2" x14ac:dyDescent="0.5">
      <c r="A431">
        <v>790.6939697265625</v>
      </c>
      <c r="B431">
        <v>145.80000305175781</v>
      </c>
    </row>
    <row r="432" spans="1:2" x14ac:dyDescent="0.5">
      <c r="A432">
        <v>790.70599365234375</v>
      </c>
      <c r="B432">
        <v>155.80000305175781</v>
      </c>
    </row>
    <row r="433" spans="1:2" x14ac:dyDescent="0.5">
      <c r="A433">
        <v>790.718017578125</v>
      </c>
      <c r="B433">
        <v>199</v>
      </c>
    </row>
    <row r="434" spans="1:2" x14ac:dyDescent="0.5">
      <c r="A434">
        <v>790.73101806640625</v>
      </c>
      <c r="B434">
        <v>323.70001220703125</v>
      </c>
    </row>
    <row r="435" spans="1:2" x14ac:dyDescent="0.5">
      <c r="A435">
        <v>790.74298095703125</v>
      </c>
      <c r="B435">
        <v>420.20001220703125</v>
      </c>
    </row>
    <row r="436" spans="1:2" x14ac:dyDescent="0.5">
      <c r="A436">
        <v>790.7550048828125</v>
      </c>
      <c r="B436">
        <v>356.70001220703125</v>
      </c>
    </row>
    <row r="437" spans="1:2" x14ac:dyDescent="0.5">
      <c r="A437">
        <v>790.76800537109375</v>
      </c>
      <c r="B437">
        <v>234.80000305175781</v>
      </c>
    </row>
    <row r="438" spans="1:2" x14ac:dyDescent="0.5">
      <c r="A438">
        <v>790.780029296875</v>
      </c>
      <c r="B438">
        <v>228.5</v>
      </c>
    </row>
    <row r="439" spans="1:2" x14ac:dyDescent="0.5">
      <c r="A439">
        <v>790.7919921875</v>
      </c>
      <c r="B439">
        <v>329.5</v>
      </c>
    </row>
    <row r="440" spans="1:2" x14ac:dyDescent="0.5">
      <c r="A440">
        <v>790.80401611328125</v>
      </c>
      <c r="B440">
        <v>505.5</v>
      </c>
    </row>
    <row r="441" spans="1:2" x14ac:dyDescent="0.5">
      <c r="A441">
        <v>790.8170166015625</v>
      </c>
      <c r="B441">
        <v>770.70001220703125</v>
      </c>
    </row>
    <row r="442" spans="1:2" x14ac:dyDescent="0.5">
      <c r="A442">
        <v>790.8289794921875</v>
      </c>
      <c r="B442">
        <v>2122</v>
      </c>
    </row>
    <row r="443" spans="1:2" x14ac:dyDescent="0.5">
      <c r="A443">
        <v>790.84100341796875</v>
      </c>
      <c r="B443">
        <v>8487</v>
      </c>
    </row>
    <row r="444" spans="1:2" x14ac:dyDescent="0.5">
      <c r="A444">
        <v>790.85302734375</v>
      </c>
      <c r="B444">
        <v>24490</v>
      </c>
    </row>
    <row r="445" spans="1:2" x14ac:dyDescent="0.5">
      <c r="A445">
        <v>790.86602783203125</v>
      </c>
      <c r="B445">
        <v>42460</v>
      </c>
    </row>
    <row r="446" spans="1:2" x14ac:dyDescent="0.5">
      <c r="A446">
        <v>790.87799072265625</v>
      </c>
      <c r="B446">
        <v>42660</v>
      </c>
    </row>
    <row r="447" spans="1:2" x14ac:dyDescent="0.5">
      <c r="A447">
        <v>790.8900146484375</v>
      </c>
      <c r="B447">
        <v>24520</v>
      </c>
    </row>
    <row r="448" spans="1:2" x14ac:dyDescent="0.5">
      <c r="A448">
        <v>790.90301513671875</v>
      </c>
      <c r="B448">
        <v>8507</v>
      </c>
    </row>
    <row r="449" spans="1:2" x14ac:dyDescent="0.5">
      <c r="A449">
        <v>790.91497802734375</v>
      </c>
      <c r="B449">
        <v>2440</v>
      </c>
    </row>
    <row r="450" spans="1:2" x14ac:dyDescent="0.5">
      <c r="A450">
        <v>790.927001953125</v>
      </c>
      <c r="B450">
        <v>768.79998779296875</v>
      </c>
    </row>
    <row r="451" spans="1:2" x14ac:dyDescent="0.5">
      <c r="A451">
        <v>790.93902587890625</v>
      </c>
      <c r="B451">
        <v>351.29998779296875</v>
      </c>
    </row>
    <row r="452" spans="1:2" x14ac:dyDescent="0.5">
      <c r="A452">
        <v>790.9520263671875</v>
      </c>
      <c r="B452">
        <v>366.5</v>
      </c>
    </row>
    <row r="453" spans="1:2" x14ac:dyDescent="0.5">
      <c r="A453">
        <v>790.9639892578125</v>
      </c>
      <c r="B453">
        <v>337.29998779296875</v>
      </c>
    </row>
    <row r="454" spans="1:2" x14ac:dyDescent="0.5">
      <c r="A454">
        <v>790.97601318359375</v>
      </c>
      <c r="B454">
        <v>256.5</v>
      </c>
    </row>
    <row r="455" spans="1:2" x14ac:dyDescent="0.5">
      <c r="A455">
        <v>790.989013671875</v>
      </c>
      <c r="B455">
        <v>227.69999694824219</v>
      </c>
    </row>
    <row r="456" spans="1:2" x14ac:dyDescent="0.5">
      <c r="A456">
        <v>791.0009765625</v>
      </c>
      <c r="B456">
        <v>195.19999694824219</v>
      </c>
    </row>
    <row r="457" spans="1:2" x14ac:dyDescent="0.5">
      <c r="A457">
        <v>791.01300048828125</v>
      </c>
      <c r="B457">
        <v>142.5</v>
      </c>
    </row>
    <row r="458" spans="1:2" x14ac:dyDescent="0.5">
      <c r="A458">
        <v>791.0250244140625</v>
      </c>
      <c r="B458">
        <v>107.5</v>
      </c>
    </row>
    <row r="459" spans="1:2" x14ac:dyDescent="0.5">
      <c r="A459">
        <v>791.03802490234375</v>
      </c>
      <c r="B459">
        <v>70</v>
      </c>
    </row>
    <row r="460" spans="1:2" x14ac:dyDescent="0.5">
      <c r="A460">
        <v>791.04998779296875</v>
      </c>
      <c r="B460">
        <v>63.25</v>
      </c>
    </row>
    <row r="461" spans="1:2" x14ac:dyDescent="0.5">
      <c r="A461">
        <v>791.06201171875</v>
      </c>
      <c r="B461">
        <v>77.5</v>
      </c>
    </row>
    <row r="462" spans="1:2" x14ac:dyDescent="0.5">
      <c r="A462">
        <v>791.073974609375</v>
      </c>
      <c r="B462">
        <v>90.25</v>
      </c>
    </row>
    <row r="463" spans="1:2" x14ac:dyDescent="0.5">
      <c r="A463">
        <v>791.08697509765625</v>
      </c>
      <c r="B463">
        <v>101.80000305175781</v>
      </c>
    </row>
    <row r="464" spans="1:2" x14ac:dyDescent="0.5">
      <c r="A464">
        <v>791.0989990234375</v>
      </c>
      <c r="B464">
        <v>96.5</v>
      </c>
    </row>
    <row r="465" spans="1:2" x14ac:dyDescent="0.5">
      <c r="A465">
        <v>791.11102294921875</v>
      </c>
      <c r="B465">
        <v>82.5</v>
      </c>
    </row>
    <row r="466" spans="1:2" x14ac:dyDescent="0.5">
      <c r="A466">
        <v>791.1240234375</v>
      </c>
      <c r="B466">
        <v>89.75</v>
      </c>
    </row>
    <row r="467" spans="1:2" x14ac:dyDescent="0.5">
      <c r="A467">
        <v>791.135986328125</v>
      </c>
      <c r="B467">
        <v>132</v>
      </c>
    </row>
    <row r="468" spans="1:2" x14ac:dyDescent="0.5">
      <c r="A468">
        <v>791.14801025390625</v>
      </c>
      <c r="B468">
        <v>159</v>
      </c>
    </row>
    <row r="469" spans="1:2" x14ac:dyDescent="0.5">
      <c r="A469">
        <v>791.15997314453125</v>
      </c>
      <c r="B469">
        <v>148.19999694824219</v>
      </c>
    </row>
    <row r="470" spans="1:2" x14ac:dyDescent="0.5">
      <c r="A470">
        <v>791.1729736328125</v>
      </c>
      <c r="B470">
        <v>155.30000305175781</v>
      </c>
    </row>
    <row r="471" spans="1:2" x14ac:dyDescent="0.5">
      <c r="A471">
        <v>791.18499755859375</v>
      </c>
      <c r="B471">
        <v>220</v>
      </c>
    </row>
    <row r="472" spans="1:2" x14ac:dyDescent="0.5">
      <c r="A472">
        <v>791.197021484375</v>
      </c>
      <c r="B472">
        <v>242.5</v>
      </c>
    </row>
    <row r="473" spans="1:2" x14ac:dyDescent="0.5">
      <c r="A473">
        <v>791.21002197265625</v>
      </c>
      <c r="B473">
        <v>151.80000305175781</v>
      </c>
    </row>
    <row r="474" spans="1:2" x14ac:dyDescent="0.5">
      <c r="A474">
        <v>791.22198486328125</v>
      </c>
      <c r="B474">
        <v>125</v>
      </c>
    </row>
    <row r="475" spans="1:2" x14ac:dyDescent="0.5">
      <c r="A475">
        <v>791.2340087890625</v>
      </c>
      <c r="B475">
        <v>201</v>
      </c>
    </row>
    <row r="476" spans="1:2" x14ac:dyDescent="0.5">
      <c r="A476">
        <v>791.2459716796875</v>
      </c>
      <c r="B476">
        <v>268</v>
      </c>
    </row>
    <row r="477" spans="1:2" x14ac:dyDescent="0.5">
      <c r="A477">
        <v>791.25897216796875</v>
      </c>
      <c r="B477">
        <v>267</v>
      </c>
    </row>
    <row r="478" spans="1:2" x14ac:dyDescent="0.5">
      <c r="A478">
        <v>791.27099609375</v>
      </c>
      <c r="B478">
        <v>175.19999694824219</v>
      </c>
    </row>
    <row r="479" spans="1:2" x14ac:dyDescent="0.5">
      <c r="A479">
        <v>791.28302001953125</v>
      </c>
      <c r="B479">
        <v>127.5</v>
      </c>
    </row>
    <row r="480" spans="1:2" x14ac:dyDescent="0.5">
      <c r="A480">
        <v>791.2960205078125</v>
      </c>
      <c r="B480">
        <v>202.5</v>
      </c>
    </row>
    <row r="481" spans="1:2" x14ac:dyDescent="0.5">
      <c r="A481">
        <v>791.3079833984375</v>
      </c>
      <c r="B481">
        <v>344</v>
      </c>
    </row>
    <row r="482" spans="1:2" x14ac:dyDescent="0.5">
      <c r="A482">
        <v>791.32000732421875</v>
      </c>
      <c r="B482">
        <v>731</v>
      </c>
    </row>
    <row r="483" spans="1:2" x14ac:dyDescent="0.5">
      <c r="A483">
        <v>791.33197021484375</v>
      </c>
      <c r="B483">
        <v>1998</v>
      </c>
    </row>
    <row r="484" spans="1:2" x14ac:dyDescent="0.5">
      <c r="A484">
        <v>791.344970703125</v>
      </c>
      <c r="B484">
        <v>7593</v>
      </c>
    </row>
    <row r="485" spans="1:2" x14ac:dyDescent="0.5">
      <c r="A485">
        <v>791.35699462890625</v>
      </c>
      <c r="B485">
        <v>22680</v>
      </c>
    </row>
    <row r="486" spans="1:2" x14ac:dyDescent="0.5">
      <c r="A486">
        <v>791.3690185546875</v>
      </c>
      <c r="B486">
        <v>38840</v>
      </c>
    </row>
    <row r="487" spans="1:2" x14ac:dyDescent="0.5">
      <c r="A487">
        <v>791.3809814453125</v>
      </c>
      <c r="B487">
        <v>37510</v>
      </c>
    </row>
    <row r="488" spans="1:2" x14ac:dyDescent="0.5">
      <c r="A488">
        <v>791.39398193359375</v>
      </c>
      <c r="B488">
        <v>21260</v>
      </c>
    </row>
    <row r="489" spans="1:2" x14ac:dyDescent="0.5">
      <c r="A489">
        <v>791.406005859375</v>
      </c>
      <c r="B489">
        <v>7954</v>
      </c>
    </row>
    <row r="490" spans="1:2" x14ac:dyDescent="0.5">
      <c r="A490">
        <v>791.41802978515625</v>
      </c>
      <c r="B490">
        <v>2427</v>
      </c>
    </row>
    <row r="491" spans="1:2" x14ac:dyDescent="0.5">
      <c r="A491">
        <v>791.4310302734375</v>
      </c>
      <c r="B491">
        <v>692.5</v>
      </c>
    </row>
    <row r="492" spans="1:2" x14ac:dyDescent="0.5">
      <c r="A492">
        <v>791.4429931640625</v>
      </c>
      <c r="B492">
        <v>371.70001220703125</v>
      </c>
    </row>
    <row r="493" spans="1:2" x14ac:dyDescent="0.5">
      <c r="A493">
        <v>791.45501708984375</v>
      </c>
      <c r="B493">
        <v>343</v>
      </c>
    </row>
    <row r="494" spans="1:2" x14ac:dyDescent="0.5">
      <c r="A494">
        <v>791.46697998046875</v>
      </c>
      <c r="B494">
        <v>296.5</v>
      </c>
    </row>
    <row r="495" spans="1:2" x14ac:dyDescent="0.5">
      <c r="A495">
        <v>791.47998046875</v>
      </c>
      <c r="B495">
        <v>220</v>
      </c>
    </row>
    <row r="496" spans="1:2" x14ac:dyDescent="0.5">
      <c r="A496">
        <v>791.49200439453125</v>
      </c>
      <c r="B496">
        <v>163.30000305175781</v>
      </c>
    </row>
    <row r="497" spans="1:2" x14ac:dyDescent="0.5">
      <c r="A497">
        <v>791.5040283203125</v>
      </c>
      <c r="B497">
        <v>122.5</v>
      </c>
    </row>
    <row r="498" spans="1:2" x14ac:dyDescent="0.5">
      <c r="A498">
        <v>791.51702880859375</v>
      </c>
      <c r="B498">
        <v>100</v>
      </c>
    </row>
    <row r="499" spans="1:2" x14ac:dyDescent="0.5">
      <c r="A499">
        <v>791.52899169921875</v>
      </c>
      <c r="B499">
        <v>124</v>
      </c>
    </row>
    <row r="500" spans="1:2" x14ac:dyDescent="0.5">
      <c r="A500">
        <v>791.541015625</v>
      </c>
      <c r="B500">
        <v>140.30000305175781</v>
      </c>
    </row>
    <row r="501" spans="1:2" x14ac:dyDescent="0.5">
      <c r="A501">
        <v>791.552978515625</v>
      </c>
      <c r="B501">
        <v>126.30000305175781</v>
      </c>
    </row>
    <row r="502" spans="1:2" x14ac:dyDescent="0.5">
      <c r="A502">
        <v>791.56597900390625</v>
      </c>
      <c r="B502">
        <v>115.30000305175781</v>
      </c>
    </row>
    <row r="503" spans="1:2" x14ac:dyDescent="0.5">
      <c r="A503">
        <v>791.5780029296875</v>
      </c>
      <c r="B503">
        <v>111.5</v>
      </c>
    </row>
    <row r="504" spans="1:2" x14ac:dyDescent="0.5">
      <c r="A504">
        <v>791.59002685546875</v>
      </c>
      <c r="B504">
        <v>94</v>
      </c>
    </row>
    <row r="505" spans="1:2" x14ac:dyDescent="0.5">
      <c r="A505">
        <v>791.60302734375</v>
      </c>
      <c r="B505">
        <v>87.25</v>
      </c>
    </row>
    <row r="506" spans="1:2" x14ac:dyDescent="0.5">
      <c r="A506">
        <v>791.614990234375</v>
      </c>
      <c r="B506">
        <v>92.25</v>
      </c>
    </row>
    <row r="507" spans="1:2" x14ac:dyDescent="0.5">
      <c r="A507">
        <v>791.62701416015625</v>
      </c>
      <c r="B507">
        <v>94.75</v>
      </c>
    </row>
    <row r="508" spans="1:2" x14ac:dyDescent="0.5">
      <c r="A508">
        <v>791.63897705078125</v>
      </c>
      <c r="B508">
        <v>105.80000305175781</v>
      </c>
    </row>
    <row r="509" spans="1:2" x14ac:dyDescent="0.5">
      <c r="A509">
        <v>791.6519775390625</v>
      </c>
      <c r="B509">
        <v>128.80000305175781</v>
      </c>
    </row>
    <row r="510" spans="1:2" x14ac:dyDescent="0.5">
      <c r="A510">
        <v>791.66400146484375</v>
      </c>
      <c r="B510">
        <v>170</v>
      </c>
    </row>
    <row r="511" spans="1:2" x14ac:dyDescent="0.5">
      <c r="A511">
        <v>791.676025390625</v>
      </c>
      <c r="B511">
        <v>185.5</v>
      </c>
    </row>
    <row r="512" spans="1:2" x14ac:dyDescent="0.5">
      <c r="A512">
        <v>791.68902587890625</v>
      </c>
      <c r="B512">
        <v>164.30000305175781</v>
      </c>
    </row>
    <row r="513" spans="1:2" x14ac:dyDescent="0.5">
      <c r="A513">
        <v>791.70098876953125</v>
      </c>
      <c r="B513">
        <v>124</v>
      </c>
    </row>
    <row r="514" spans="1:2" x14ac:dyDescent="0.5">
      <c r="A514">
        <v>791.7130126953125</v>
      </c>
      <c r="B514">
        <v>82.75</v>
      </c>
    </row>
    <row r="515" spans="1:2" x14ac:dyDescent="0.5">
      <c r="A515">
        <v>791.7249755859375</v>
      </c>
      <c r="B515">
        <v>91.5</v>
      </c>
    </row>
    <row r="516" spans="1:2" x14ac:dyDescent="0.5">
      <c r="A516">
        <v>791.73797607421875</v>
      </c>
      <c r="B516">
        <v>124.19999694824219</v>
      </c>
    </row>
    <row r="517" spans="1:2" x14ac:dyDescent="0.5">
      <c r="A517">
        <v>791.75</v>
      </c>
      <c r="B517">
        <v>146</v>
      </c>
    </row>
    <row r="518" spans="1:2" x14ac:dyDescent="0.5">
      <c r="A518">
        <v>791.76202392578125</v>
      </c>
      <c r="B518">
        <v>212.5</v>
      </c>
    </row>
    <row r="519" spans="1:2" x14ac:dyDescent="0.5">
      <c r="A519">
        <v>791.7750244140625</v>
      </c>
      <c r="B519">
        <v>294.20001220703125</v>
      </c>
    </row>
    <row r="520" spans="1:2" x14ac:dyDescent="0.5">
      <c r="A520">
        <v>791.7869873046875</v>
      </c>
      <c r="B520">
        <v>297.29998779296875</v>
      </c>
    </row>
    <row r="521" spans="1:2" x14ac:dyDescent="0.5">
      <c r="A521">
        <v>791.79901123046875</v>
      </c>
      <c r="B521">
        <v>234.80000305175781</v>
      </c>
    </row>
    <row r="522" spans="1:2" x14ac:dyDescent="0.5">
      <c r="A522">
        <v>791.81097412109375</v>
      </c>
      <c r="B522">
        <v>258.5</v>
      </c>
    </row>
    <row r="523" spans="1:2" x14ac:dyDescent="0.5">
      <c r="A523">
        <v>791.823974609375</v>
      </c>
      <c r="B523">
        <v>603.20001220703125</v>
      </c>
    </row>
    <row r="524" spans="1:2" x14ac:dyDescent="0.5">
      <c r="A524">
        <v>791.83599853515625</v>
      </c>
      <c r="B524">
        <v>1985</v>
      </c>
    </row>
    <row r="525" spans="1:2" x14ac:dyDescent="0.5">
      <c r="A525">
        <v>791.8480224609375</v>
      </c>
      <c r="B525">
        <v>7003</v>
      </c>
    </row>
    <row r="526" spans="1:2" x14ac:dyDescent="0.5">
      <c r="A526">
        <v>791.8599853515625</v>
      </c>
      <c r="B526">
        <v>18740</v>
      </c>
    </row>
    <row r="527" spans="1:2" x14ac:dyDescent="0.5">
      <c r="A527">
        <v>791.87298583984375</v>
      </c>
      <c r="B527">
        <v>30210</v>
      </c>
    </row>
    <row r="528" spans="1:2" x14ac:dyDescent="0.5">
      <c r="A528">
        <v>791.885009765625</v>
      </c>
      <c r="B528">
        <v>28180</v>
      </c>
    </row>
    <row r="529" spans="1:2" x14ac:dyDescent="0.5">
      <c r="A529">
        <v>791.89697265625</v>
      </c>
      <c r="B529">
        <v>15540</v>
      </c>
    </row>
    <row r="530" spans="1:2" x14ac:dyDescent="0.5">
      <c r="A530">
        <v>791.90997314453125</v>
      </c>
      <c r="B530">
        <v>5436</v>
      </c>
    </row>
    <row r="531" spans="1:2" x14ac:dyDescent="0.5">
      <c r="A531">
        <v>791.9219970703125</v>
      </c>
      <c r="B531">
        <v>1551</v>
      </c>
    </row>
    <row r="532" spans="1:2" x14ac:dyDescent="0.5">
      <c r="A532">
        <v>791.93402099609375</v>
      </c>
      <c r="B532">
        <v>583.20001220703125</v>
      </c>
    </row>
    <row r="533" spans="1:2" x14ac:dyDescent="0.5">
      <c r="A533">
        <v>791.947021484375</v>
      </c>
      <c r="B533">
        <v>297</v>
      </c>
    </row>
    <row r="534" spans="1:2" x14ac:dyDescent="0.5">
      <c r="A534">
        <v>791.958984375</v>
      </c>
      <c r="B534">
        <v>211</v>
      </c>
    </row>
    <row r="535" spans="1:2" x14ac:dyDescent="0.5">
      <c r="A535">
        <v>791.97100830078125</v>
      </c>
      <c r="B535">
        <v>192.5</v>
      </c>
    </row>
    <row r="536" spans="1:2" x14ac:dyDescent="0.5">
      <c r="A536">
        <v>791.98297119140625</v>
      </c>
      <c r="B536">
        <v>160</v>
      </c>
    </row>
    <row r="537" spans="1:2" x14ac:dyDescent="0.5">
      <c r="A537">
        <v>791.9959716796875</v>
      </c>
      <c r="B537">
        <v>188.5</v>
      </c>
    </row>
    <row r="538" spans="1:2" x14ac:dyDescent="0.5">
      <c r="A538">
        <v>792.00799560546875</v>
      </c>
      <c r="B538">
        <v>231.69999694824219</v>
      </c>
    </row>
    <row r="539" spans="1:2" x14ac:dyDescent="0.5">
      <c r="A539">
        <v>792.02001953125</v>
      </c>
      <c r="B539">
        <v>176.80000305175781</v>
      </c>
    </row>
    <row r="540" spans="1:2" x14ac:dyDescent="0.5">
      <c r="A540">
        <v>792.03302001953125</v>
      </c>
      <c r="B540">
        <v>94.25</v>
      </c>
    </row>
    <row r="541" spans="1:2" x14ac:dyDescent="0.5">
      <c r="A541">
        <v>792.04498291015625</v>
      </c>
      <c r="B541">
        <v>43.75</v>
      </c>
    </row>
    <row r="542" spans="1:2" x14ac:dyDescent="0.5">
      <c r="A542">
        <v>792.0570068359375</v>
      </c>
      <c r="B542">
        <v>43.75</v>
      </c>
    </row>
    <row r="543" spans="1:2" x14ac:dyDescent="0.5">
      <c r="A543">
        <v>792.0689697265625</v>
      </c>
      <c r="B543">
        <v>102.30000305175781</v>
      </c>
    </row>
    <row r="544" spans="1:2" x14ac:dyDescent="0.5">
      <c r="A544">
        <v>792.08197021484375</v>
      </c>
      <c r="B544">
        <v>165.30000305175781</v>
      </c>
    </row>
    <row r="545" spans="1:2" x14ac:dyDescent="0.5">
      <c r="A545">
        <v>792.093994140625</v>
      </c>
      <c r="B545">
        <v>150.19999694824219</v>
      </c>
    </row>
    <row r="546" spans="1:2" x14ac:dyDescent="0.5">
      <c r="A546">
        <v>792.10601806640625</v>
      </c>
      <c r="B546">
        <v>93</v>
      </c>
    </row>
    <row r="547" spans="1:2" x14ac:dyDescent="0.5">
      <c r="A547">
        <v>792.1190185546875</v>
      </c>
      <c r="B547">
        <v>124.19999694824219</v>
      </c>
    </row>
    <row r="548" spans="1:2" x14ac:dyDescent="0.5">
      <c r="A548">
        <v>792.1309814453125</v>
      </c>
      <c r="B548">
        <v>192.30000305175781</v>
      </c>
    </row>
    <row r="549" spans="1:2" x14ac:dyDescent="0.5">
      <c r="A549">
        <v>792.14300537109375</v>
      </c>
      <c r="B549">
        <v>187.69999694824219</v>
      </c>
    </row>
    <row r="550" spans="1:2" x14ac:dyDescent="0.5">
      <c r="A550">
        <v>792.155029296875</v>
      </c>
      <c r="B550">
        <v>125.80000305175781</v>
      </c>
    </row>
    <row r="551" spans="1:2" x14ac:dyDescent="0.5">
      <c r="A551">
        <v>792.16802978515625</v>
      </c>
      <c r="B551">
        <v>67.75</v>
      </c>
    </row>
    <row r="552" spans="1:2" x14ac:dyDescent="0.5">
      <c r="A552">
        <v>792.17999267578125</v>
      </c>
      <c r="B552">
        <v>62</v>
      </c>
    </row>
    <row r="553" spans="1:2" x14ac:dyDescent="0.5">
      <c r="A553">
        <v>792.1920166015625</v>
      </c>
      <c r="B553">
        <v>75.75</v>
      </c>
    </row>
    <row r="554" spans="1:2" x14ac:dyDescent="0.5">
      <c r="A554">
        <v>792.20501708984375</v>
      </c>
      <c r="B554">
        <v>54.25</v>
      </c>
    </row>
    <row r="555" spans="1:2" x14ac:dyDescent="0.5">
      <c r="A555">
        <v>792.21697998046875</v>
      </c>
      <c r="B555">
        <v>39.5</v>
      </c>
    </row>
    <row r="556" spans="1:2" x14ac:dyDescent="0.5">
      <c r="A556">
        <v>792.22900390625</v>
      </c>
      <c r="B556">
        <v>71.75</v>
      </c>
    </row>
    <row r="557" spans="1:2" x14ac:dyDescent="0.5">
      <c r="A557">
        <v>792.24102783203125</v>
      </c>
      <c r="B557">
        <v>111.5</v>
      </c>
    </row>
    <row r="558" spans="1:2" x14ac:dyDescent="0.5">
      <c r="A558">
        <v>792.2540283203125</v>
      </c>
      <c r="B558">
        <v>134.30000305175781</v>
      </c>
    </row>
    <row r="559" spans="1:2" x14ac:dyDescent="0.5">
      <c r="A559">
        <v>792.2659912109375</v>
      </c>
      <c r="B559">
        <v>144</v>
      </c>
    </row>
    <row r="560" spans="1:2" x14ac:dyDescent="0.5">
      <c r="A560">
        <v>792.27801513671875</v>
      </c>
      <c r="B560">
        <v>137.5</v>
      </c>
    </row>
    <row r="561" spans="1:2" x14ac:dyDescent="0.5">
      <c r="A561">
        <v>792.291015625</v>
      </c>
      <c r="B561">
        <v>133.5</v>
      </c>
    </row>
    <row r="562" spans="1:2" x14ac:dyDescent="0.5">
      <c r="A562">
        <v>792.302978515625</v>
      </c>
      <c r="B562">
        <v>159.5</v>
      </c>
    </row>
    <row r="563" spans="1:2" x14ac:dyDescent="0.5">
      <c r="A563">
        <v>792.31500244140625</v>
      </c>
      <c r="B563">
        <v>230.30000305175781</v>
      </c>
    </row>
    <row r="564" spans="1:2" x14ac:dyDescent="0.5">
      <c r="A564">
        <v>792.3270263671875</v>
      </c>
      <c r="B564">
        <v>486</v>
      </c>
    </row>
    <row r="565" spans="1:2" x14ac:dyDescent="0.5">
      <c r="A565">
        <v>792.34002685546875</v>
      </c>
      <c r="B565">
        <v>1634</v>
      </c>
    </row>
    <row r="566" spans="1:2" x14ac:dyDescent="0.5">
      <c r="A566">
        <v>792.35198974609375</v>
      </c>
      <c r="B566">
        <v>5168</v>
      </c>
    </row>
    <row r="567" spans="1:2" x14ac:dyDescent="0.5">
      <c r="A567">
        <v>792.364013671875</v>
      </c>
      <c r="B567">
        <v>12010</v>
      </c>
    </row>
    <row r="568" spans="1:2" x14ac:dyDescent="0.5">
      <c r="A568">
        <v>792.37701416015625</v>
      </c>
      <c r="B568">
        <v>17640</v>
      </c>
    </row>
    <row r="569" spans="1:2" x14ac:dyDescent="0.5">
      <c r="A569">
        <v>792.38897705078125</v>
      </c>
      <c r="B569">
        <v>15830</v>
      </c>
    </row>
    <row r="570" spans="1:2" x14ac:dyDescent="0.5">
      <c r="A570">
        <v>792.4010009765625</v>
      </c>
      <c r="B570">
        <v>9220</v>
      </c>
    </row>
    <row r="571" spans="1:2" x14ac:dyDescent="0.5">
      <c r="A571">
        <v>792.41302490234375</v>
      </c>
      <c r="B571">
        <v>3953</v>
      </c>
    </row>
    <row r="572" spans="1:2" x14ac:dyDescent="0.5">
      <c r="A572">
        <v>792.426025390625</v>
      </c>
      <c r="B572">
        <v>1369</v>
      </c>
    </row>
    <row r="573" spans="1:2" x14ac:dyDescent="0.5">
      <c r="A573">
        <v>792.43798828125</v>
      </c>
      <c r="B573">
        <v>492</v>
      </c>
    </row>
    <row r="574" spans="1:2" x14ac:dyDescent="0.5">
      <c r="A574">
        <v>792.45001220703125</v>
      </c>
      <c r="B574">
        <v>316.29998779296875</v>
      </c>
    </row>
    <row r="575" spans="1:2" x14ac:dyDescent="0.5">
      <c r="A575">
        <v>792.4630126953125</v>
      </c>
      <c r="B575">
        <v>236</v>
      </c>
    </row>
    <row r="576" spans="1:2" x14ac:dyDescent="0.5">
      <c r="A576">
        <v>792.4749755859375</v>
      </c>
      <c r="B576">
        <v>191.80000305175781</v>
      </c>
    </row>
    <row r="577" spans="1:2" x14ac:dyDescent="0.5">
      <c r="A577">
        <v>792.48699951171875</v>
      </c>
      <c r="B577">
        <v>186.5</v>
      </c>
    </row>
    <row r="578" spans="1:2" x14ac:dyDescent="0.5">
      <c r="A578">
        <v>792.4990234375</v>
      </c>
      <c r="B578">
        <v>139.5</v>
      </c>
    </row>
    <row r="579" spans="1:2" x14ac:dyDescent="0.5">
      <c r="A579">
        <v>792.51202392578125</v>
      </c>
      <c r="B579">
        <v>77.25</v>
      </c>
    </row>
    <row r="580" spans="1:2" x14ac:dyDescent="0.5">
      <c r="A580">
        <v>792.52398681640625</v>
      </c>
      <c r="B580">
        <v>56</v>
      </c>
    </row>
    <row r="581" spans="1:2" x14ac:dyDescent="0.5">
      <c r="A581">
        <v>792.5360107421875</v>
      </c>
      <c r="B581">
        <v>48.75</v>
      </c>
    </row>
    <row r="582" spans="1:2" x14ac:dyDescent="0.5">
      <c r="A582">
        <v>792.54901123046875</v>
      </c>
      <c r="B582">
        <v>41</v>
      </c>
    </row>
    <row r="583" spans="1:2" x14ac:dyDescent="0.5">
      <c r="A583">
        <v>792.56097412109375</v>
      </c>
      <c r="B583">
        <v>59.25</v>
      </c>
    </row>
    <row r="584" spans="1:2" x14ac:dyDescent="0.5">
      <c r="A584">
        <v>792.572998046875</v>
      </c>
      <c r="B584">
        <v>89.25</v>
      </c>
    </row>
    <row r="585" spans="1:2" x14ac:dyDescent="0.5">
      <c r="A585">
        <v>792.58599853515625</v>
      </c>
      <c r="B585">
        <v>92.75</v>
      </c>
    </row>
    <row r="586" spans="1:2" x14ac:dyDescent="0.5">
      <c r="A586">
        <v>792.5980224609375</v>
      </c>
      <c r="B586">
        <v>116</v>
      </c>
    </row>
    <row r="587" spans="1:2" x14ac:dyDescent="0.5">
      <c r="A587">
        <v>792.6099853515625</v>
      </c>
      <c r="B587">
        <v>163.80000305175781</v>
      </c>
    </row>
    <row r="588" spans="1:2" x14ac:dyDescent="0.5">
      <c r="A588">
        <v>792.62200927734375</v>
      </c>
      <c r="B588">
        <v>155.80000305175781</v>
      </c>
    </row>
    <row r="589" spans="1:2" x14ac:dyDescent="0.5">
      <c r="A589">
        <v>792.635009765625</v>
      </c>
      <c r="B589">
        <v>113.30000305175781</v>
      </c>
    </row>
    <row r="590" spans="1:2" x14ac:dyDescent="0.5">
      <c r="A590">
        <v>792.64697265625</v>
      </c>
      <c r="B590">
        <v>73</v>
      </c>
    </row>
    <row r="591" spans="1:2" x14ac:dyDescent="0.5">
      <c r="A591">
        <v>792.65899658203125</v>
      </c>
      <c r="B591">
        <v>53.25</v>
      </c>
    </row>
    <row r="592" spans="1:2" x14ac:dyDescent="0.5">
      <c r="A592">
        <v>792.6719970703125</v>
      </c>
      <c r="B592">
        <v>95.75</v>
      </c>
    </row>
    <row r="593" spans="1:2" x14ac:dyDescent="0.5">
      <c r="A593">
        <v>792.68402099609375</v>
      </c>
      <c r="B593">
        <v>160.5</v>
      </c>
    </row>
    <row r="594" spans="1:2" x14ac:dyDescent="0.5">
      <c r="A594">
        <v>792.69598388671875</v>
      </c>
      <c r="B594">
        <v>185</v>
      </c>
    </row>
    <row r="595" spans="1:2" x14ac:dyDescent="0.5">
      <c r="A595">
        <v>792.7080078125</v>
      </c>
      <c r="B595">
        <v>190.5</v>
      </c>
    </row>
    <row r="596" spans="1:2" x14ac:dyDescent="0.5">
      <c r="A596">
        <v>792.72100830078125</v>
      </c>
      <c r="B596">
        <v>219.5</v>
      </c>
    </row>
    <row r="597" spans="1:2" x14ac:dyDescent="0.5">
      <c r="A597">
        <v>792.73297119140625</v>
      </c>
      <c r="B597">
        <v>237.30000305175781</v>
      </c>
    </row>
    <row r="598" spans="1:2" x14ac:dyDescent="0.5">
      <c r="A598">
        <v>792.7449951171875</v>
      </c>
      <c r="B598">
        <v>171.80000305175781</v>
      </c>
    </row>
    <row r="599" spans="1:2" x14ac:dyDescent="0.5">
      <c r="A599">
        <v>792.75799560546875</v>
      </c>
      <c r="B599">
        <v>99.25</v>
      </c>
    </row>
    <row r="600" spans="1:2" x14ac:dyDescent="0.5">
      <c r="A600">
        <v>792.77001953125</v>
      </c>
      <c r="B600">
        <v>91.75</v>
      </c>
    </row>
    <row r="601" spans="1:2" x14ac:dyDescent="0.5">
      <c r="A601">
        <v>792.781982421875</v>
      </c>
      <c r="B601">
        <v>89.75</v>
      </c>
    </row>
    <row r="602" spans="1:2" x14ac:dyDescent="0.5">
      <c r="A602">
        <v>792.79400634765625</v>
      </c>
      <c r="B602">
        <v>116.80000305175781</v>
      </c>
    </row>
    <row r="603" spans="1:2" x14ac:dyDescent="0.5">
      <c r="A603">
        <v>792.8070068359375</v>
      </c>
      <c r="B603">
        <v>248</v>
      </c>
    </row>
    <row r="604" spans="1:2" x14ac:dyDescent="0.5">
      <c r="A604">
        <v>792.8189697265625</v>
      </c>
      <c r="B604">
        <v>397.79998779296875</v>
      </c>
    </row>
    <row r="605" spans="1:2" x14ac:dyDescent="0.5">
      <c r="A605">
        <v>792.83099365234375</v>
      </c>
      <c r="B605">
        <v>547.29998779296875</v>
      </c>
    </row>
    <row r="606" spans="1:2" x14ac:dyDescent="0.5">
      <c r="A606">
        <v>792.843994140625</v>
      </c>
      <c r="B606">
        <v>1202</v>
      </c>
    </row>
    <row r="607" spans="1:2" x14ac:dyDescent="0.5">
      <c r="A607">
        <v>792.85601806640625</v>
      </c>
      <c r="B607">
        <v>3092</v>
      </c>
    </row>
    <row r="608" spans="1:2" x14ac:dyDescent="0.5">
      <c r="A608">
        <v>792.86798095703125</v>
      </c>
      <c r="B608">
        <v>6218</v>
      </c>
    </row>
    <row r="609" spans="1:2" x14ac:dyDescent="0.5">
      <c r="A609">
        <v>792.8809814453125</v>
      </c>
      <c r="B609">
        <v>8208</v>
      </c>
    </row>
    <row r="610" spans="1:2" x14ac:dyDescent="0.5">
      <c r="A610">
        <v>792.89300537109375</v>
      </c>
      <c r="B610">
        <v>6861</v>
      </c>
    </row>
    <row r="611" spans="1:2" x14ac:dyDescent="0.5">
      <c r="A611">
        <v>792.905029296875</v>
      </c>
      <c r="B611">
        <v>3839</v>
      </c>
    </row>
    <row r="612" spans="1:2" x14ac:dyDescent="0.5">
      <c r="A612">
        <v>792.9169921875</v>
      </c>
      <c r="B612">
        <v>1540</v>
      </c>
    </row>
    <row r="613" spans="1:2" x14ac:dyDescent="0.5">
      <c r="A613">
        <v>792.92999267578125</v>
      </c>
      <c r="B613">
        <v>492</v>
      </c>
    </row>
    <row r="614" spans="1:2" x14ac:dyDescent="0.5">
      <c r="A614">
        <v>792.9420166015625</v>
      </c>
      <c r="B614">
        <v>185.69999694824219</v>
      </c>
    </row>
    <row r="615" spans="1:2" x14ac:dyDescent="0.5">
      <c r="A615">
        <v>792.9539794921875</v>
      </c>
      <c r="B615">
        <v>86.25</v>
      </c>
    </row>
    <row r="616" spans="1:2" x14ac:dyDescent="0.5">
      <c r="A616">
        <v>792.96697998046875</v>
      </c>
      <c r="B616">
        <v>59.5</v>
      </c>
    </row>
    <row r="617" spans="1:2" x14ac:dyDescent="0.5">
      <c r="A617">
        <v>792.97900390625</v>
      </c>
      <c r="B617">
        <v>72.25</v>
      </c>
    </row>
    <row r="618" spans="1:2" x14ac:dyDescent="0.5">
      <c r="A618">
        <v>792.99102783203125</v>
      </c>
      <c r="B618">
        <v>78.75</v>
      </c>
    </row>
    <row r="619" spans="1:2" x14ac:dyDescent="0.5">
      <c r="A619">
        <v>793.00299072265625</v>
      </c>
      <c r="B619">
        <v>58.5</v>
      </c>
    </row>
    <row r="620" spans="1:2" x14ac:dyDescent="0.5">
      <c r="A620">
        <v>793.0159912109375</v>
      </c>
      <c r="B620">
        <v>71.5</v>
      </c>
    </row>
    <row r="621" spans="1:2" x14ac:dyDescent="0.5">
      <c r="A621">
        <v>793.02801513671875</v>
      </c>
      <c r="B621">
        <v>87.25</v>
      </c>
    </row>
    <row r="622" spans="1:2" x14ac:dyDescent="0.5">
      <c r="A622">
        <v>793.03997802734375</v>
      </c>
      <c r="B622">
        <v>85</v>
      </c>
    </row>
    <row r="623" spans="1:2" x14ac:dyDescent="0.5">
      <c r="A623">
        <v>793.052978515625</v>
      </c>
      <c r="B623">
        <v>94.5</v>
      </c>
    </row>
    <row r="624" spans="1:2" x14ac:dyDescent="0.5">
      <c r="A624">
        <v>793.06500244140625</v>
      </c>
      <c r="B624">
        <v>85.5</v>
      </c>
    </row>
    <row r="625" spans="1:2" x14ac:dyDescent="0.5">
      <c r="A625">
        <v>793.0770263671875</v>
      </c>
      <c r="B625">
        <v>56</v>
      </c>
    </row>
    <row r="626" spans="1:2" x14ac:dyDescent="0.5">
      <c r="A626">
        <v>793.09002685546875</v>
      </c>
      <c r="B626">
        <v>27</v>
      </c>
    </row>
    <row r="627" spans="1:2" x14ac:dyDescent="0.5">
      <c r="A627">
        <v>793.10198974609375</v>
      </c>
      <c r="B627">
        <v>18.75</v>
      </c>
    </row>
    <row r="628" spans="1:2" x14ac:dyDescent="0.5">
      <c r="A628">
        <v>793.114013671875</v>
      </c>
      <c r="B628">
        <v>31.75</v>
      </c>
    </row>
    <row r="629" spans="1:2" x14ac:dyDescent="0.5">
      <c r="A629">
        <v>793.1259765625</v>
      </c>
      <c r="B629">
        <v>64.5</v>
      </c>
    </row>
    <row r="630" spans="1:2" x14ac:dyDescent="0.5">
      <c r="A630">
        <v>793.13897705078125</v>
      </c>
      <c r="B630">
        <v>103.5</v>
      </c>
    </row>
    <row r="631" spans="1:2" x14ac:dyDescent="0.5">
      <c r="A631">
        <v>793.1510009765625</v>
      </c>
      <c r="B631">
        <v>87.75</v>
      </c>
    </row>
    <row r="632" spans="1:2" x14ac:dyDescent="0.5">
      <c r="A632">
        <v>793.16302490234375</v>
      </c>
      <c r="B632">
        <v>68.25</v>
      </c>
    </row>
    <row r="633" spans="1:2" x14ac:dyDescent="0.5">
      <c r="A633">
        <v>793.176025390625</v>
      </c>
      <c r="B633">
        <v>84.75</v>
      </c>
    </row>
    <row r="634" spans="1:2" x14ac:dyDescent="0.5">
      <c r="A634">
        <v>793.18798828125</v>
      </c>
      <c r="B634">
        <v>68</v>
      </c>
    </row>
    <row r="635" spans="1:2" x14ac:dyDescent="0.5">
      <c r="A635">
        <v>793.20001220703125</v>
      </c>
      <c r="B635">
        <v>40</v>
      </c>
    </row>
    <row r="636" spans="1:2" x14ac:dyDescent="0.5">
      <c r="A636">
        <v>793.21197509765625</v>
      </c>
      <c r="B636">
        <v>60.5</v>
      </c>
    </row>
    <row r="637" spans="1:2" x14ac:dyDescent="0.5">
      <c r="A637">
        <v>793.2249755859375</v>
      </c>
      <c r="B637">
        <v>100</v>
      </c>
    </row>
    <row r="638" spans="1:2" x14ac:dyDescent="0.5">
      <c r="A638">
        <v>793.23699951171875</v>
      </c>
      <c r="B638">
        <v>119.5</v>
      </c>
    </row>
    <row r="639" spans="1:2" x14ac:dyDescent="0.5">
      <c r="A639">
        <v>793.2490234375</v>
      </c>
      <c r="B639">
        <v>147.5</v>
      </c>
    </row>
    <row r="640" spans="1:2" x14ac:dyDescent="0.5">
      <c r="A640">
        <v>793.26202392578125</v>
      </c>
      <c r="B640">
        <v>157.30000305175781</v>
      </c>
    </row>
    <row r="641" spans="1:2" x14ac:dyDescent="0.5">
      <c r="A641">
        <v>793.27398681640625</v>
      </c>
      <c r="B641">
        <v>124.5</v>
      </c>
    </row>
    <row r="642" spans="1:2" x14ac:dyDescent="0.5">
      <c r="A642">
        <v>793.2860107421875</v>
      </c>
      <c r="B642">
        <v>129</v>
      </c>
    </row>
    <row r="643" spans="1:2" x14ac:dyDescent="0.5">
      <c r="A643">
        <v>793.29901123046875</v>
      </c>
      <c r="B643">
        <v>191.80000305175781</v>
      </c>
    </row>
    <row r="644" spans="1:2" x14ac:dyDescent="0.5">
      <c r="A644">
        <v>793.31097412109375</v>
      </c>
      <c r="B644">
        <v>246.5</v>
      </c>
    </row>
    <row r="645" spans="1:2" x14ac:dyDescent="0.5">
      <c r="A645">
        <v>793.322998046875</v>
      </c>
      <c r="B645">
        <v>288.79998779296875</v>
      </c>
    </row>
    <row r="646" spans="1:2" x14ac:dyDescent="0.5">
      <c r="A646">
        <v>793.33502197265625</v>
      </c>
      <c r="B646">
        <v>456</v>
      </c>
    </row>
    <row r="647" spans="1:2" x14ac:dyDescent="0.5">
      <c r="A647">
        <v>793.3480224609375</v>
      </c>
      <c r="B647">
        <v>1002</v>
      </c>
    </row>
    <row r="648" spans="1:2" x14ac:dyDescent="0.5">
      <c r="A648">
        <v>793.3599853515625</v>
      </c>
      <c r="B648">
        <v>1956</v>
      </c>
    </row>
    <row r="649" spans="1:2" x14ac:dyDescent="0.5">
      <c r="A649">
        <v>793.37200927734375</v>
      </c>
      <c r="B649">
        <v>2826</v>
      </c>
    </row>
    <row r="650" spans="1:2" x14ac:dyDescent="0.5">
      <c r="A650">
        <v>793.385009765625</v>
      </c>
      <c r="B650">
        <v>3110</v>
      </c>
    </row>
    <row r="651" spans="1:2" x14ac:dyDescent="0.5">
      <c r="A651">
        <v>793.39697265625</v>
      </c>
      <c r="B651">
        <v>2577</v>
      </c>
    </row>
    <row r="652" spans="1:2" x14ac:dyDescent="0.5">
      <c r="A652">
        <v>793.40899658203125</v>
      </c>
      <c r="B652">
        <v>1490</v>
      </c>
    </row>
    <row r="653" spans="1:2" x14ac:dyDescent="0.5">
      <c r="A653">
        <v>793.4219970703125</v>
      </c>
      <c r="B653">
        <v>605</v>
      </c>
    </row>
    <row r="654" spans="1:2" x14ac:dyDescent="0.5">
      <c r="A654">
        <v>793.43402099609375</v>
      </c>
      <c r="B654">
        <v>218</v>
      </c>
    </row>
    <row r="655" spans="1:2" x14ac:dyDescent="0.5">
      <c r="A655">
        <v>793.44598388671875</v>
      </c>
      <c r="B655">
        <v>104.80000305175781</v>
      </c>
    </row>
    <row r="656" spans="1:2" x14ac:dyDescent="0.5">
      <c r="A656">
        <v>793.4580078125</v>
      </c>
      <c r="B656">
        <v>65.5</v>
      </c>
    </row>
    <row r="657" spans="1:2" x14ac:dyDescent="0.5">
      <c r="A657">
        <v>793.47100830078125</v>
      </c>
      <c r="B657">
        <v>40.75</v>
      </c>
    </row>
    <row r="658" spans="1:2" x14ac:dyDescent="0.5">
      <c r="A658">
        <v>793.48297119140625</v>
      </c>
      <c r="B658">
        <v>29</v>
      </c>
    </row>
    <row r="659" spans="1:2" x14ac:dyDescent="0.5">
      <c r="A659">
        <v>793.4949951171875</v>
      </c>
      <c r="B659">
        <v>28.5</v>
      </c>
    </row>
    <row r="660" spans="1:2" x14ac:dyDescent="0.5">
      <c r="A660">
        <v>793.50799560546875</v>
      </c>
      <c r="B660">
        <v>43.5</v>
      </c>
    </row>
    <row r="661" spans="1:2" x14ac:dyDescent="0.5">
      <c r="A661">
        <v>793.52001953125</v>
      </c>
      <c r="B661">
        <v>59.5</v>
      </c>
    </row>
    <row r="662" spans="1:2" x14ac:dyDescent="0.5">
      <c r="A662">
        <v>793.531982421875</v>
      </c>
      <c r="B662">
        <v>68.5</v>
      </c>
    </row>
    <row r="663" spans="1:2" x14ac:dyDescent="0.5">
      <c r="A663">
        <v>793.54400634765625</v>
      </c>
      <c r="B663">
        <v>58.75</v>
      </c>
    </row>
    <row r="664" spans="1:2" x14ac:dyDescent="0.5">
      <c r="A664">
        <v>793.5570068359375</v>
      </c>
      <c r="B664">
        <v>54.75</v>
      </c>
    </row>
    <row r="665" spans="1:2" x14ac:dyDescent="0.5">
      <c r="A665">
        <v>793.5689697265625</v>
      </c>
      <c r="B665">
        <v>61</v>
      </c>
    </row>
    <row r="666" spans="1:2" x14ac:dyDescent="0.5">
      <c r="A666">
        <v>793.58099365234375</v>
      </c>
      <c r="B666">
        <v>52</v>
      </c>
    </row>
    <row r="667" spans="1:2" x14ac:dyDescent="0.5">
      <c r="A667">
        <v>793.593994140625</v>
      </c>
      <c r="B667">
        <v>36.25</v>
      </c>
    </row>
    <row r="668" spans="1:2" x14ac:dyDescent="0.5">
      <c r="A668">
        <v>793.60601806640625</v>
      </c>
      <c r="B668">
        <v>25.5</v>
      </c>
    </row>
    <row r="669" spans="1:2" x14ac:dyDescent="0.5">
      <c r="A669">
        <v>793.61798095703125</v>
      </c>
      <c r="B669">
        <v>35</v>
      </c>
    </row>
    <row r="670" spans="1:2" x14ac:dyDescent="0.5">
      <c r="A670">
        <v>793.6309814453125</v>
      </c>
      <c r="B670">
        <v>54.5</v>
      </c>
    </row>
    <row r="671" spans="1:2" x14ac:dyDescent="0.5">
      <c r="A671">
        <v>793.64300537109375</v>
      </c>
      <c r="B671">
        <v>49.75</v>
      </c>
    </row>
    <row r="672" spans="1:2" x14ac:dyDescent="0.5">
      <c r="A672">
        <v>793.655029296875</v>
      </c>
      <c r="B672">
        <v>48</v>
      </c>
    </row>
    <row r="673" spans="1:2" x14ac:dyDescent="0.5">
      <c r="A673">
        <v>793.6669921875</v>
      </c>
      <c r="B673">
        <v>69.5</v>
      </c>
    </row>
    <row r="674" spans="1:2" x14ac:dyDescent="0.5">
      <c r="A674">
        <v>793.67999267578125</v>
      </c>
      <c r="B674">
        <v>69.75</v>
      </c>
    </row>
    <row r="675" spans="1:2" x14ac:dyDescent="0.5">
      <c r="A675">
        <v>793.6920166015625</v>
      </c>
      <c r="B675">
        <v>39.25</v>
      </c>
    </row>
    <row r="676" spans="1:2" x14ac:dyDescent="0.5">
      <c r="A676">
        <v>793.7039794921875</v>
      </c>
      <c r="B676">
        <v>13.5</v>
      </c>
    </row>
    <row r="677" spans="1:2" x14ac:dyDescent="0.5">
      <c r="A677">
        <v>793.71697998046875</v>
      </c>
      <c r="B677">
        <v>30.25</v>
      </c>
    </row>
    <row r="678" spans="1:2" x14ac:dyDescent="0.5">
      <c r="A678">
        <v>793.72900390625</v>
      </c>
      <c r="B678">
        <v>65.75</v>
      </c>
    </row>
    <row r="679" spans="1:2" x14ac:dyDescent="0.5">
      <c r="A679">
        <v>793.74102783203125</v>
      </c>
      <c r="B679">
        <v>68.25</v>
      </c>
    </row>
    <row r="680" spans="1:2" x14ac:dyDescent="0.5">
      <c r="A680">
        <v>793.7540283203125</v>
      </c>
      <c r="B680">
        <v>55.25</v>
      </c>
    </row>
    <row r="681" spans="1:2" x14ac:dyDescent="0.5">
      <c r="A681">
        <v>793.7659912109375</v>
      </c>
      <c r="B681">
        <v>69.25</v>
      </c>
    </row>
    <row r="682" spans="1:2" x14ac:dyDescent="0.5">
      <c r="A682">
        <v>793.77801513671875</v>
      </c>
      <c r="B682">
        <v>145.5</v>
      </c>
    </row>
    <row r="683" spans="1:2" x14ac:dyDescent="0.5">
      <c r="A683">
        <v>793.78997802734375</v>
      </c>
      <c r="B683">
        <v>243</v>
      </c>
    </row>
    <row r="684" spans="1:2" x14ac:dyDescent="0.5">
      <c r="A684">
        <v>793.802978515625</v>
      </c>
      <c r="B684">
        <v>285.29998779296875</v>
      </c>
    </row>
    <row r="685" spans="1:2" x14ac:dyDescent="0.5">
      <c r="A685">
        <v>793.81500244140625</v>
      </c>
      <c r="B685">
        <v>320.79998779296875</v>
      </c>
    </row>
    <row r="686" spans="1:2" x14ac:dyDescent="0.5">
      <c r="A686">
        <v>793.8270263671875</v>
      </c>
      <c r="B686">
        <v>436.5</v>
      </c>
    </row>
    <row r="687" spans="1:2" x14ac:dyDescent="0.5">
      <c r="A687">
        <v>793.84002685546875</v>
      </c>
      <c r="B687">
        <v>571</v>
      </c>
    </row>
    <row r="688" spans="1:2" x14ac:dyDescent="0.5">
      <c r="A688">
        <v>793.85198974609375</v>
      </c>
      <c r="B688">
        <v>589.5</v>
      </c>
    </row>
    <row r="689" spans="1:2" x14ac:dyDescent="0.5">
      <c r="A689">
        <v>793.864013671875</v>
      </c>
      <c r="B689">
        <v>726.5</v>
      </c>
    </row>
    <row r="690" spans="1:2" x14ac:dyDescent="0.5">
      <c r="A690">
        <v>793.87701416015625</v>
      </c>
      <c r="B690">
        <v>1049</v>
      </c>
    </row>
    <row r="691" spans="1:2" x14ac:dyDescent="0.5">
      <c r="A691">
        <v>793.88897705078125</v>
      </c>
      <c r="B691">
        <v>1084</v>
      </c>
    </row>
    <row r="692" spans="1:2" x14ac:dyDescent="0.5">
      <c r="A692">
        <v>793.9010009765625</v>
      </c>
      <c r="B692">
        <v>830.5</v>
      </c>
    </row>
    <row r="693" spans="1:2" x14ac:dyDescent="0.5">
      <c r="A693">
        <v>793.91302490234375</v>
      </c>
      <c r="B693">
        <v>576.79998779296875</v>
      </c>
    </row>
    <row r="694" spans="1:2" x14ac:dyDescent="0.5">
      <c r="A694">
        <v>793.926025390625</v>
      </c>
      <c r="B694">
        <v>363.79998779296875</v>
      </c>
    </row>
    <row r="695" spans="1:2" x14ac:dyDescent="0.5">
      <c r="A695">
        <v>793.93798828125</v>
      </c>
      <c r="B695">
        <v>186.30000305175781</v>
      </c>
    </row>
    <row r="696" spans="1:2" x14ac:dyDescent="0.5">
      <c r="A696">
        <v>793.95001220703125</v>
      </c>
      <c r="B696">
        <v>75.25</v>
      </c>
    </row>
    <row r="697" spans="1:2" x14ac:dyDescent="0.5">
      <c r="A697">
        <v>793.9630126953125</v>
      </c>
      <c r="B697">
        <v>55.25</v>
      </c>
    </row>
    <row r="698" spans="1:2" x14ac:dyDescent="0.5">
      <c r="A698">
        <v>793.9749755859375</v>
      </c>
      <c r="B698">
        <v>50.75</v>
      </c>
    </row>
    <row r="699" spans="1:2" x14ac:dyDescent="0.5">
      <c r="A699">
        <v>793.98699951171875</v>
      </c>
      <c r="B699">
        <v>49.5</v>
      </c>
    </row>
    <row r="700" spans="1:2" x14ac:dyDescent="0.5">
      <c r="A700">
        <v>794</v>
      </c>
      <c r="B700">
        <v>73.25</v>
      </c>
    </row>
    <row r="701" spans="1:2" x14ac:dyDescent="0.5">
      <c r="A701">
        <v>794.01202392578125</v>
      </c>
      <c r="B701">
        <v>76.5</v>
      </c>
    </row>
    <row r="702" spans="1:2" x14ac:dyDescent="0.5">
      <c r="A702">
        <v>794.02398681640625</v>
      </c>
      <c r="B702">
        <v>49.5</v>
      </c>
    </row>
    <row r="703" spans="1:2" x14ac:dyDescent="0.5">
      <c r="A703">
        <v>794.0360107421875</v>
      </c>
      <c r="B703">
        <v>17.75</v>
      </c>
    </row>
    <row r="704" spans="1:2" x14ac:dyDescent="0.5">
      <c r="A704">
        <v>794.04901123046875</v>
      </c>
      <c r="B704">
        <v>9.5</v>
      </c>
    </row>
    <row r="705" spans="1:2" x14ac:dyDescent="0.5">
      <c r="A705">
        <v>794.06097412109375</v>
      </c>
      <c r="B705">
        <v>22</v>
      </c>
    </row>
    <row r="706" spans="1:2" x14ac:dyDescent="0.5">
      <c r="A706">
        <v>794.072998046875</v>
      </c>
      <c r="B706">
        <v>35.75</v>
      </c>
    </row>
    <row r="707" spans="1:2" x14ac:dyDescent="0.5">
      <c r="A707">
        <v>794.08599853515625</v>
      </c>
      <c r="B707">
        <v>40.25</v>
      </c>
    </row>
    <row r="708" spans="1:2" x14ac:dyDescent="0.5">
      <c r="A708">
        <v>794.0980224609375</v>
      </c>
      <c r="B708">
        <v>36.5</v>
      </c>
    </row>
    <row r="709" spans="1:2" x14ac:dyDescent="0.5">
      <c r="A709">
        <v>794.1099853515625</v>
      </c>
      <c r="B709">
        <v>45.5</v>
      </c>
    </row>
    <row r="710" spans="1:2" x14ac:dyDescent="0.5">
      <c r="A710">
        <v>794.12298583984375</v>
      </c>
      <c r="B710">
        <v>51</v>
      </c>
    </row>
    <row r="711" spans="1:2" x14ac:dyDescent="0.5">
      <c r="A711">
        <v>794.135009765625</v>
      </c>
      <c r="B711">
        <v>41.75</v>
      </c>
    </row>
    <row r="712" spans="1:2" x14ac:dyDescent="0.5">
      <c r="A712">
        <v>794.14697265625</v>
      </c>
      <c r="B712">
        <v>54.5</v>
      </c>
    </row>
    <row r="713" spans="1:2" x14ac:dyDescent="0.5">
      <c r="A713">
        <v>794.15899658203125</v>
      </c>
      <c r="B713">
        <v>60.5</v>
      </c>
    </row>
    <row r="714" spans="1:2" x14ac:dyDescent="0.5">
      <c r="A714">
        <v>794.1719970703125</v>
      </c>
      <c r="B714">
        <v>39.75</v>
      </c>
    </row>
    <row r="715" spans="1:2" x14ac:dyDescent="0.5">
      <c r="A715">
        <v>794.18402099609375</v>
      </c>
      <c r="B715">
        <v>45.5</v>
      </c>
    </row>
    <row r="716" spans="1:2" x14ac:dyDescent="0.5">
      <c r="A716">
        <v>794.19598388671875</v>
      </c>
      <c r="B716">
        <v>62.5</v>
      </c>
    </row>
    <row r="717" spans="1:2" x14ac:dyDescent="0.5">
      <c r="A717">
        <v>794.208984375</v>
      </c>
      <c r="B717">
        <v>49</v>
      </c>
    </row>
    <row r="718" spans="1:2" x14ac:dyDescent="0.5">
      <c r="A718">
        <v>794.22100830078125</v>
      </c>
      <c r="B718">
        <v>52.5</v>
      </c>
    </row>
    <row r="719" spans="1:2" x14ac:dyDescent="0.5">
      <c r="A719">
        <v>794.23297119140625</v>
      </c>
      <c r="B719">
        <v>93.25</v>
      </c>
    </row>
    <row r="720" spans="1:2" x14ac:dyDescent="0.5">
      <c r="A720">
        <v>794.2459716796875</v>
      </c>
      <c r="B720">
        <v>95.5</v>
      </c>
    </row>
    <row r="721" spans="1:2" x14ac:dyDescent="0.5">
      <c r="A721">
        <v>794.25799560546875</v>
      </c>
      <c r="B721">
        <v>83</v>
      </c>
    </row>
    <row r="722" spans="1:2" x14ac:dyDescent="0.5">
      <c r="A722">
        <v>794.27001953125</v>
      </c>
      <c r="B722">
        <v>106</v>
      </c>
    </row>
    <row r="723" spans="1:2" x14ac:dyDescent="0.5">
      <c r="A723">
        <v>794.28302001953125</v>
      </c>
      <c r="B723">
        <v>99</v>
      </c>
    </row>
    <row r="724" spans="1:2" x14ac:dyDescent="0.5">
      <c r="A724">
        <v>794.29498291015625</v>
      </c>
      <c r="B724">
        <v>71.75</v>
      </c>
    </row>
    <row r="725" spans="1:2" x14ac:dyDescent="0.5">
      <c r="A725">
        <v>794.3070068359375</v>
      </c>
      <c r="B725">
        <v>115.80000305175781</v>
      </c>
    </row>
    <row r="726" spans="1:2" x14ac:dyDescent="0.5">
      <c r="A726">
        <v>794.3189697265625</v>
      </c>
      <c r="B726">
        <v>211.80000305175781</v>
      </c>
    </row>
    <row r="727" spans="1:2" x14ac:dyDescent="0.5">
      <c r="A727">
        <v>794.33197021484375</v>
      </c>
      <c r="B727">
        <v>279.5</v>
      </c>
    </row>
    <row r="728" spans="1:2" x14ac:dyDescent="0.5">
      <c r="A728">
        <v>794.343994140625</v>
      </c>
      <c r="B728">
        <v>344.5</v>
      </c>
    </row>
    <row r="729" spans="1:2" x14ac:dyDescent="0.5">
      <c r="A729">
        <v>794.35601806640625</v>
      </c>
      <c r="B729">
        <v>467</v>
      </c>
    </row>
    <row r="730" spans="1:2" x14ac:dyDescent="0.5">
      <c r="A730">
        <v>794.3690185546875</v>
      </c>
      <c r="B730">
        <v>585.29998779296875</v>
      </c>
    </row>
    <row r="731" spans="1:2" x14ac:dyDescent="0.5">
      <c r="A731">
        <v>794.3809814453125</v>
      </c>
      <c r="B731">
        <v>564.79998779296875</v>
      </c>
    </row>
    <row r="732" spans="1:2" x14ac:dyDescent="0.5">
      <c r="A732">
        <v>794.39300537109375</v>
      </c>
      <c r="B732">
        <v>466.20001220703125</v>
      </c>
    </row>
    <row r="733" spans="1:2" x14ac:dyDescent="0.5">
      <c r="A733">
        <v>794.406005859375</v>
      </c>
      <c r="B733">
        <v>411</v>
      </c>
    </row>
    <row r="734" spans="1:2" x14ac:dyDescent="0.5">
      <c r="A734">
        <v>794.41802978515625</v>
      </c>
      <c r="B734">
        <v>330.29998779296875</v>
      </c>
    </row>
    <row r="735" spans="1:2" x14ac:dyDescent="0.5">
      <c r="A735">
        <v>794.42999267578125</v>
      </c>
      <c r="B735">
        <v>211.5</v>
      </c>
    </row>
    <row r="736" spans="1:2" x14ac:dyDescent="0.5">
      <c r="A736">
        <v>794.4429931640625</v>
      </c>
      <c r="B736">
        <v>113.80000305175781</v>
      </c>
    </row>
    <row r="737" spans="1:2" x14ac:dyDescent="0.5">
      <c r="A737">
        <v>794.45501708984375</v>
      </c>
      <c r="B737">
        <v>55.5</v>
      </c>
    </row>
    <row r="738" spans="1:2" x14ac:dyDescent="0.5">
      <c r="A738">
        <v>794.46697998046875</v>
      </c>
      <c r="B738">
        <v>32.5</v>
      </c>
    </row>
    <row r="739" spans="1:2" x14ac:dyDescent="0.5">
      <c r="A739">
        <v>794.47900390625</v>
      </c>
      <c r="B739">
        <v>18.5</v>
      </c>
    </row>
    <row r="740" spans="1:2" x14ac:dyDescent="0.5">
      <c r="A740">
        <v>794.49200439453125</v>
      </c>
      <c r="B740">
        <v>11.5</v>
      </c>
    </row>
    <row r="741" spans="1:2" x14ac:dyDescent="0.5">
      <c r="A741">
        <v>794.5040283203125</v>
      </c>
      <c r="B741">
        <v>19</v>
      </c>
    </row>
    <row r="742" spans="1:2" x14ac:dyDescent="0.5">
      <c r="A742">
        <v>794.5159912109375</v>
      </c>
      <c r="B742">
        <v>26</v>
      </c>
    </row>
    <row r="743" spans="1:2" x14ac:dyDescent="0.5">
      <c r="A743">
        <v>794.52899169921875</v>
      </c>
      <c r="B743">
        <v>22.5</v>
      </c>
    </row>
    <row r="744" spans="1:2" x14ac:dyDescent="0.5">
      <c r="A744">
        <v>794.541015625</v>
      </c>
      <c r="B744">
        <v>16.5</v>
      </c>
    </row>
    <row r="745" spans="1:2" x14ac:dyDescent="0.5">
      <c r="A745">
        <v>794.552978515625</v>
      </c>
      <c r="B745">
        <v>30.75</v>
      </c>
    </row>
    <row r="746" spans="1:2" x14ac:dyDescent="0.5">
      <c r="A746">
        <v>794.56597900390625</v>
      </c>
      <c r="B746">
        <v>58</v>
      </c>
    </row>
    <row r="747" spans="1:2" x14ac:dyDescent="0.5">
      <c r="A747">
        <v>794.5780029296875</v>
      </c>
      <c r="B747">
        <v>50.75</v>
      </c>
    </row>
    <row r="748" spans="1:2" x14ac:dyDescent="0.5">
      <c r="A748">
        <v>794.59002685546875</v>
      </c>
      <c r="B748">
        <v>21.25</v>
      </c>
    </row>
    <row r="749" spans="1:2" x14ac:dyDescent="0.5">
      <c r="A749">
        <v>794.60198974609375</v>
      </c>
      <c r="B749">
        <v>4.5</v>
      </c>
    </row>
    <row r="750" spans="1:2" x14ac:dyDescent="0.5">
      <c r="A750">
        <v>794.614990234375</v>
      </c>
      <c r="B750">
        <v>3.5</v>
      </c>
    </row>
    <row r="751" spans="1:2" x14ac:dyDescent="0.5">
      <c r="A751">
        <v>794.62701416015625</v>
      </c>
      <c r="B751">
        <v>25</v>
      </c>
    </row>
    <row r="752" spans="1:2" x14ac:dyDescent="0.5">
      <c r="A752">
        <v>794.63897705078125</v>
      </c>
      <c r="B752">
        <v>60.25</v>
      </c>
    </row>
    <row r="753" spans="1:2" x14ac:dyDescent="0.5">
      <c r="A753">
        <v>794.6519775390625</v>
      </c>
      <c r="B753">
        <v>60.75</v>
      </c>
    </row>
    <row r="754" spans="1:2" x14ac:dyDescent="0.5">
      <c r="A754">
        <v>794.66400146484375</v>
      </c>
      <c r="B754">
        <v>54.25</v>
      </c>
    </row>
    <row r="755" spans="1:2" x14ac:dyDescent="0.5">
      <c r="A755">
        <v>794.676025390625</v>
      </c>
      <c r="B755">
        <v>73.5</v>
      </c>
    </row>
    <row r="756" spans="1:2" x14ac:dyDescent="0.5">
      <c r="A756">
        <v>794.68902587890625</v>
      </c>
      <c r="B756">
        <v>57.25</v>
      </c>
    </row>
    <row r="757" spans="1:2" x14ac:dyDescent="0.5">
      <c r="A757">
        <v>794.70098876953125</v>
      </c>
      <c r="B757">
        <v>30.75</v>
      </c>
    </row>
    <row r="758" spans="1:2" x14ac:dyDescent="0.5">
      <c r="A758">
        <v>794.7130126953125</v>
      </c>
      <c r="B758">
        <v>42.75</v>
      </c>
    </row>
    <row r="759" spans="1:2" x14ac:dyDescent="0.5">
      <c r="A759">
        <v>794.72601318359375</v>
      </c>
      <c r="B759">
        <v>83.25</v>
      </c>
    </row>
    <row r="760" spans="1:2" x14ac:dyDescent="0.5">
      <c r="A760">
        <v>794.73797607421875</v>
      </c>
      <c r="B760">
        <v>120</v>
      </c>
    </row>
    <row r="761" spans="1:2" x14ac:dyDescent="0.5">
      <c r="A761">
        <v>794.75</v>
      </c>
      <c r="B761">
        <v>115</v>
      </c>
    </row>
    <row r="762" spans="1:2" x14ac:dyDescent="0.5">
      <c r="A762">
        <v>794.76202392578125</v>
      </c>
      <c r="B762">
        <v>130.80000305175781</v>
      </c>
    </row>
    <row r="763" spans="1:2" x14ac:dyDescent="0.5">
      <c r="A763">
        <v>794.7750244140625</v>
      </c>
      <c r="B763">
        <v>165.5</v>
      </c>
    </row>
    <row r="764" spans="1:2" x14ac:dyDescent="0.5">
      <c r="A764">
        <v>794.7869873046875</v>
      </c>
      <c r="B764">
        <v>148.5</v>
      </c>
    </row>
    <row r="765" spans="1:2" x14ac:dyDescent="0.5">
      <c r="A765">
        <v>794.79901123046875</v>
      </c>
      <c r="B765">
        <v>138.80000305175781</v>
      </c>
    </row>
    <row r="766" spans="1:2" x14ac:dyDescent="0.5">
      <c r="A766">
        <v>794.81201171875</v>
      </c>
      <c r="B766">
        <v>187.69999694824219</v>
      </c>
    </row>
    <row r="767" spans="1:2" x14ac:dyDescent="0.5">
      <c r="A767">
        <v>794.823974609375</v>
      </c>
      <c r="B767">
        <v>315.79998779296875</v>
      </c>
    </row>
    <row r="768" spans="1:2" x14ac:dyDescent="0.5">
      <c r="A768">
        <v>794.83599853515625</v>
      </c>
      <c r="B768">
        <v>484.79998779296875</v>
      </c>
    </row>
    <row r="769" spans="1:2" x14ac:dyDescent="0.5">
      <c r="A769">
        <v>794.8489990234375</v>
      </c>
      <c r="B769">
        <v>630.29998779296875</v>
      </c>
    </row>
    <row r="770" spans="1:2" x14ac:dyDescent="0.5">
      <c r="A770">
        <v>794.86102294921875</v>
      </c>
      <c r="B770">
        <v>762</v>
      </c>
    </row>
    <row r="771" spans="1:2" x14ac:dyDescent="0.5">
      <c r="A771">
        <v>794.87298583984375</v>
      </c>
      <c r="B771">
        <v>740.5</v>
      </c>
    </row>
    <row r="772" spans="1:2" x14ac:dyDescent="0.5">
      <c r="A772">
        <v>794.885986328125</v>
      </c>
      <c r="B772">
        <v>500.29998779296875</v>
      </c>
    </row>
    <row r="773" spans="1:2" x14ac:dyDescent="0.5">
      <c r="A773">
        <v>794.89801025390625</v>
      </c>
      <c r="B773">
        <v>325</v>
      </c>
    </row>
    <row r="774" spans="1:2" x14ac:dyDescent="0.5">
      <c r="A774">
        <v>794.90997314453125</v>
      </c>
      <c r="B774">
        <v>294.5</v>
      </c>
    </row>
    <row r="775" spans="1:2" x14ac:dyDescent="0.5">
      <c r="A775">
        <v>794.9219970703125</v>
      </c>
      <c r="B775">
        <v>213.80000305175781</v>
      </c>
    </row>
    <row r="776" spans="1:2" x14ac:dyDescent="0.5">
      <c r="A776">
        <v>794.93499755859375</v>
      </c>
      <c r="B776">
        <v>107</v>
      </c>
    </row>
    <row r="777" spans="1:2" x14ac:dyDescent="0.5">
      <c r="A777">
        <v>794.947021484375</v>
      </c>
      <c r="B777">
        <v>62.75</v>
      </c>
    </row>
    <row r="778" spans="1:2" x14ac:dyDescent="0.5">
      <c r="A778">
        <v>794.958984375</v>
      </c>
      <c r="B778">
        <v>42.5</v>
      </c>
    </row>
    <row r="779" spans="1:2" x14ac:dyDescent="0.5">
      <c r="A779">
        <v>794.97198486328125</v>
      </c>
      <c r="B779">
        <v>25.25</v>
      </c>
    </row>
    <row r="780" spans="1:2" x14ac:dyDescent="0.5">
      <c r="A780">
        <v>794.9840087890625</v>
      </c>
      <c r="B780">
        <v>15.25</v>
      </c>
    </row>
    <row r="781" spans="1:2" x14ac:dyDescent="0.5">
      <c r="A781">
        <v>794.9959716796875</v>
      </c>
      <c r="B781">
        <v>12</v>
      </c>
    </row>
    <row r="782" spans="1:2" x14ac:dyDescent="0.5">
      <c r="A782">
        <v>795.00897216796875</v>
      </c>
      <c r="B782">
        <v>28</v>
      </c>
    </row>
    <row r="783" spans="1:2" x14ac:dyDescent="0.5">
      <c r="A783">
        <v>795.02099609375</v>
      </c>
      <c r="B783">
        <v>43.25</v>
      </c>
    </row>
    <row r="784" spans="1:2" x14ac:dyDescent="0.5">
      <c r="A784">
        <v>795.03302001953125</v>
      </c>
      <c r="B784">
        <v>26.25</v>
      </c>
    </row>
    <row r="785" spans="1:2" x14ac:dyDescent="0.5">
      <c r="A785">
        <v>795.0460205078125</v>
      </c>
      <c r="B785">
        <v>10.25</v>
      </c>
    </row>
    <row r="786" spans="1:2" x14ac:dyDescent="0.5">
      <c r="A786">
        <v>795.0579833984375</v>
      </c>
      <c r="B786">
        <v>20.75</v>
      </c>
    </row>
    <row r="787" spans="1:2" x14ac:dyDescent="0.5">
      <c r="A787">
        <v>795.07000732421875</v>
      </c>
      <c r="B787">
        <v>31.25</v>
      </c>
    </row>
    <row r="788" spans="1:2" x14ac:dyDescent="0.5">
      <c r="A788">
        <v>795.08197021484375</v>
      </c>
      <c r="B788">
        <v>25</v>
      </c>
    </row>
    <row r="789" spans="1:2" x14ac:dyDescent="0.5">
      <c r="A789">
        <v>795.094970703125</v>
      </c>
      <c r="B789">
        <v>13.75</v>
      </c>
    </row>
    <row r="790" spans="1:2" x14ac:dyDescent="0.5">
      <c r="A790">
        <v>795.10699462890625</v>
      </c>
      <c r="B790">
        <v>20.5</v>
      </c>
    </row>
    <row r="791" spans="1:2" x14ac:dyDescent="0.5">
      <c r="A791">
        <v>795.1190185546875</v>
      </c>
      <c r="B791">
        <v>29.75</v>
      </c>
    </row>
    <row r="792" spans="1:2" x14ac:dyDescent="0.5">
      <c r="A792">
        <v>795.13201904296875</v>
      </c>
      <c r="B792">
        <v>24</v>
      </c>
    </row>
    <row r="793" spans="1:2" x14ac:dyDescent="0.5">
      <c r="A793">
        <v>795.14398193359375</v>
      </c>
      <c r="B793">
        <v>35</v>
      </c>
    </row>
    <row r="794" spans="1:2" x14ac:dyDescent="0.5">
      <c r="A794">
        <v>795.156005859375</v>
      </c>
      <c r="B794">
        <v>43.75</v>
      </c>
    </row>
    <row r="795" spans="1:2" x14ac:dyDescent="0.5">
      <c r="A795">
        <v>795.16900634765625</v>
      </c>
      <c r="B795">
        <v>19.5</v>
      </c>
    </row>
    <row r="796" spans="1:2" x14ac:dyDescent="0.5">
      <c r="A796">
        <v>795.1810302734375</v>
      </c>
      <c r="B796">
        <v>3.75</v>
      </c>
    </row>
    <row r="797" spans="1:2" x14ac:dyDescent="0.5">
      <c r="A797">
        <v>795.1929931640625</v>
      </c>
      <c r="B797">
        <v>8.25</v>
      </c>
    </row>
    <row r="798" spans="1:2" x14ac:dyDescent="0.5">
      <c r="A798">
        <v>795.20599365234375</v>
      </c>
      <c r="B798">
        <v>23.75</v>
      </c>
    </row>
    <row r="799" spans="1:2" x14ac:dyDescent="0.5">
      <c r="A799">
        <v>795.218017578125</v>
      </c>
      <c r="B799">
        <v>48.25</v>
      </c>
    </row>
    <row r="800" spans="1:2" x14ac:dyDescent="0.5">
      <c r="A800">
        <v>795.22998046875</v>
      </c>
      <c r="B800">
        <v>60</v>
      </c>
    </row>
    <row r="801" spans="1:2" x14ac:dyDescent="0.5">
      <c r="A801">
        <v>795.24298095703125</v>
      </c>
      <c r="B801">
        <v>75.5</v>
      </c>
    </row>
    <row r="802" spans="1:2" x14ac:dyDescent="0.5">
      <c r="A802">
        <v>795.2550048828125</v>
      </c>
      <c r="B802">
        <v>114</v>
      </c>
    </row>
    <row r="803" spans="1:2" x14ac:dyDescent="0.5">
      <c r="A803">
        <v>795.26702880859375</v>
      </c>
      <c r="B803">
        <v>122.80000305175781</v>
      </c>
    </row>
    <row r="804" spans="1:2" x14ac:dyDescent="0.5">
      <c r="A804">
        <v>795.27899169921875</v>
      </c>
      <c r="B804">
        <v>92.5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219.5</v>
      </c>
      <c r="C1" s="2" t="s">
        <v>21</v>
      </c>
      <c r="D1">
        <f>D2 - (1/$G$6)</f>
        <v>787.36602783203125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3.3996261204312391E-7</v>
      </c>
      <c r="M1">
        <f>I$7*(L$1*J1) + $I$4</f>
        <v>3.445444135056945E-3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1.9293302848123517E-4</v>
      </c>
      <c r="O1">
        <f>I$10*(N$1*J1) + $I$4</f>
        <v>65.891084384610949</v>
      </c>
      <c r="P1">
        <f>IF(ISNUMBER(D1),SUM(M1,O1,V1)-(2*$I$4),"")</f>
        <v>65.900899278442694</v>
      </c>
      <c r="Q1">
        <f>IF(ISNUMBER(P1),P1-E1,"")</f>
        <v>65.900899278442694</v>
      </c>
      <c r="R1">
        <f>IF(ISNUMBER(P1),Q1*Q1,"")</f>
        <v>4342.9285257074489</v>
      </c>
      <c r="S1">
        <f>IF(ISNUMBER(P1),((IF(P1&gt;E1,I$5*(P1-E1),P1-E1)))^2,"")</f>
        <v>4342.9285257074489</v>
      </c>
      <c r="T1">
        <f>IF(ISNUMBER(P1),(M1*D1),"")</f>
        <v>2.7128256627369556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7.131868352685487E-8</v>
      </c>
      <c r="V1">
        <f>I$13*(U$1*J1)+$I$4</f>
        <v>6.3694496966934314E-3</v>
      </c>
    </row>
    <row r="2" spans="1:22" ht="14.7" thickTop="1" x14ac:dyDescent="0.5">
      <c r="A2">
        <v>785.43597412109375</v>
      </c>
      <c r="B2">
        <v>153</v>
      </c>
      <c r="C2" s="2" t="s">
        <v>22</v>
      </c>
      <c r="D2">
        <f>D3 - (1/$G$6)</f>
        <v>787.86602783203125</v>
      </c>
      <c r="E2">
        <v>0</v>
      </c>
      <c r="F2" s="3" t="s">
        <v>25</v>
      </c>
      <c r="G2" s="4">
        <v>4.61865234375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4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9.1489941299312376E-10</v>
      </c>
      <c r="M2">
        <f>I$7*((L$1*J2)+(L$2*J1)) + $I$4</f>
        <v>2.7775012166370966E-3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1.279935815817536E-3</v>
      </c>
      <c r="O2">
        <f>I$10*((N$1*J2)+(N$2*J1)) + $I$4</f>
        <v>490.06757688235939</v>
      </c>
      <c r="P2">
        <f t="shared" ref="P2:P48" si="3">IF(ISNUMBER(D2),SUM(M2,O2,V2)-(2*$I$4),"")</f>
        <v>490.18927557163136</v>
      </c>
      <c r="Q2">
        <f t="shared" ref="Q2:Q48" si="4">IF(ISNUMBER(P2),P2-E2,"")</f>
        <v>490.18927557163136</v>
      </c>
      <c r="R2">
        <f t="shared" ref="R2:R48" si="5">IF(ISNUMBER(P2),Q2*Q2,"")</f>
        <v>240285.52588544076</v>
      </c>
      <c r="S2">
        <f t="shared" ref="S2:S48" si="6">IF(ISNUMBER(P2),((IF(P2&gt;E2,I$5*(P2-E2),P2-E2)))^2,"")</f>
        <v>240285.52588544076</v>
      </c>
      <c r="T2">
        <f t="shared" ref="T2:T48" si="7">IF(ISNUMBER(P2),(M2*D2),"")</f>
        <v>2.1882988508505035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1.2742589839534091E-6</v>
      </c>
      <c r="V2">
        <f>I$13*((U$1*J2)+(U$2*J1))+$I$4</f>
        <v>0.11892118805530977</v>
      </c>
    </row>
    <row r="3" spans="1:22" x14ac:dyDescent="0.5">
      <c r="A3">
        <v>785.447998046875</v>
      </c>
      <c r="B3">
        <v>89.25</v>
      </c>
      <c r="D3">
        <f>D4 - (1/$G$6)</f>
        <v>788.36602783203125</v>
      </c>
      <c r="E3">
        <v>0</v>
      </c>
      <c r="F3" s="7" t="s">
        <v>19</v>
      </c>
      <c r="G3" s="8">
        <f>IF(ISBLANK(G2),"",$G$2*$G$6)</f>
        <v>9.2373046875</v>
      </c>
      <c r="H3" s="21" t="s">
        <v>432</v>
      </c>
      <c r="I3" s="21">
        <v>13.753941535949707</v>
      </c>
      <c r="J3">
        <f>'hidden params'!J3</f>
        <v>0.37217999724675188</v>
      </c>
      <c r="K3">
        <f t="shared" si="0"/>
        <v>5</v>
      </c>
      <c r="L3">
        <f t="shared" si="1"/>
        <v>1.786561638760686E-12</v>
      </c>
      <c r="M3">
        <f>I$7*((L$1*J3)+(L$2*J2)+(L$3*J1)) + $I$4</f>
        <v>1.2897932878759477E-3</v>
      </c>
      <c r="N3">
        <f t="shared" si="2"/>
        <v>6.1612987340105216E-3</v>
      </c>
      <c r="O3">
        <f>I$10*((N$1*J3)+(N$2*J2)+(N$3*J1)) + $I$4</f>
        <v>2479.9576651543143</v>
      </c>
      <c r="P3">
        <f t="shared" si="3"/>
        <v>2481.5281721065844</v>
      </c>
      <c r="Q3">
        <f t="shared" si="4"/>
        <v>2481.5281721065844</v>
      </c>
      <c r="R3">
        <f t="shared" si="5"/>
        <v>6157982.0689586457</v>
      </c>
      <c r="S3">
        <f t="shared" si="6"/>
        <v>6157982.0689586457</v>
      </c>
      <c r="T3">
        <f t="shared" si="7"/>
        <v>1.0168292110871764</v>
      </c>
      <c r="U3">
        <f t="shared" si="8"/>
        <v>1.6520171613383072E-5</v>
      </c>
      <c r="V3">
        <f>I$13*((U$1*J3)+(U$2*J2)+(U$3*J1))+$I$4</f>
        <v>1.5692171589823558</v>
      </c>
    </row>
    <row r="4" spans="1:22" x14ac:dyDescent="0.5">
      <c r="A4">
        <v>785.46099853515625</v>
      </c>
      <c r="B4">
        <v>92</v>
      </c>
      <c r="D4">
        <v>788.86602783203125</v>
      </c>
      <c r="E4">
        <v>10550</v>
      </c>
      <c r="F4" s="5" t="s">
        <v>26</v>
      </c>
      <c r="G4" s="6">
        <v>791.4166259765625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2.6091852078881462E-15</v>
      </c>
      <c r="M4">
        <f>I$7*((L$1*J4)+(L$2*J3)+(L$3*J2)+(L$4*J1)) + $I$4</f>
        <v>4.3818761611373852E-4</v>
      </c>
      <c r="N4">
        <f t="shared" si="2"/>
        <v>2.2181892096972241E-2</v>
      </c>
      <c r="O4">
        <f>I$10*((N$1*J4)+(N$2*J3)+(N$3*J2)+(N$4*J1)) + $I$4</f>
        <v>9437.2643776513742</v>
      </c>
      <c r="P4">
        <f t="shared" si="3"/>
        <v>9452.7991918400421</v>
      </c>
      <c r="Q4">
        <f t="shared" si="4"/>
        <v>-1097.2008081599579</v>
      </c>
      <c r="R4">
        <f t="shared" si="5"/>
        <v>1203849.6134268646</v>
      </c>
      <c r="S4">
        <f t="shared" si="6"/>
        <v>1203849.6134268646</v>
      </c>
      <c r="T4">
        <f t="shared" si="7"/>
        <v>0.34567132416883189</v>
      </c>
      <c r="U4">
        <f t="shared" si="8"/>
        <v>1.6018197807601253E-4</v>
      </c>
      <c r="V4">
        <f>I$13*((U$1*J4)+(U$2*J3)+(U$3*J2)+(U$4*J1))+$I$4</f>
        <v>15.534376001051447</v>
      </c>
    </row>
    <row r="5" spans="1:22" ht="14.7" thickBot="1" x14ac:dyDescent="0.55000000000000004">
      <c r="A5">
        <v>785.4730224609375</v>
      </c>
      <c r="B5">
        <v>124.5</v>
      </c>
      <c r="D5">
        <v>789.3690185546875</v>
      </c>
      <c r="E5">
        <v>26460</v>
      </c>
      <c r="F5" s="9" t="s">
        <v>27</v>
      </c>
      <c r="G5" s="10">
        <f>($G$4-1.00794)*$G$6</f>
        <v>1580.8173719531251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2.8931030399584554E-18</v>
      </c>
      <c r="M5">
        <f>I$7*((L$1*J5)+(L$2*J4)+(L$3*J3)+(L$4*J2)+(L$5*J1)) + $I$4</f>
        <v>1.2004869957132992E-4</v>
      </c>
      <c r="N5">
        <f t="shared" si="2"/>
        <v>6.0631316894609641E-2</v>
      </c>
      <c r="O5">
        <f>I$10*((N$1*J5)+(N$2*J4)+(N$3*J3)+(N$4*J2)+(N$5*J1)) + $I$4</f>
        <v>27634.182237984911</v>
      </c>
      <c r="P5">
        <f t="shared" si="3"/>
        <v>27751.553350057977</v>
      </c>
      <c r="Q5">
        <f t="shared" si="4"/>
        <v>1291.5533500579768</v>
      </c>
      <c r="R5">
        <f t="shared" si="5"/>
        <v>1668110.0560459828</v>
      </c>
      <c r="S5">
        <f t="shared" si="6"/>
        <v>1668110.0560459828</v>
      </c>
      <c r="T5">
        <f t="shared" si="7"/>
        <v>9.4762724159387232E-2</v>
      </c>
      <c r="U5">
        <f t="shared" si="8"/>
        <v>1.179192860499202E-3</v>
      </c>
      <c r="V5">
        <f>I$13*((U$1*J5)+(U$2*J4)+(U$3*J3)+(U$4*J2)+(U$5*J1))+$I$4</f>
        <v>117.3709920243658</v>
      </c>
    </row>
    <row r="6" spans="1:22" ht="14.7" thickTop="1" x14ac:dyDescent="0.5">
      <c r="A6">
        <v>785.4849853515625</v>
      </c>
      <c r="B6">
        <v>104.5</v>
      </c>
      <c r="D6">
        <v>789.87200927734375</v>
      </c>
      <c r="E6">
        <v>64880</v>
      </c>
      <c r="F6" t="s">
        <v>28</v>
      </c>
      <c r="G6">
        <v>2</v>
      </c>
      <c r="H6" t="s">
        <v>434</v>
      </c>
      <c r="I6">
        <f>SUM(S1:S30)</f>
        <v>20033549.055537552</v>
      </c>
      <c r="J6">
        <f>'hidden params'!J6</f>
        <v>8.0089009138998458E-3</v>
      </c>
      <c r="K6">
        <f t="shared" si="0"/>
        <v>8</v>
      </c>
      <c r="L6">
        <f t="shared" si="1"/>
        <v>2.444926024694406E-21</v>
      </c>
      <c r="M6">
        <f>I$7*((L$1*J6)+(L$2*J5)+(L$3*J4)+(L$4*J3)+(L$5*J2)+(L$6*J1)) + $I$4</f>
        <v>2.7916420695176915E-5</v>
      </c>
      <c r="N6">
        <f t="shared" si="2"/>
        <v>0.12631014731058379</v>
      </c>
      <c r="O6">
        <f>I$10*((N$1*J6)+(N$2*J5)+(N$3*J4)+(N$4*J3)+(N$5*J2)+(N$6*J1)) + $I$4</f>
        <v>62875.39084844054</v>
      </c>
      <c r="P6">
        <f t="shared" si="3"/>
        <v>63556.396452956316</v>
      </c>
      <c r="Q6">
        <f t="shared" si="4"/>
        <v>-1323.6035470436836</v>
      </c>
      <c r="R6">
        <f t="shared" si="5"/>
        <v>1751926.349746621</v>
      </c>
      <c r="S6">
        <f t="shared" si="6"/>
        <v>1751926.349746621</v>
      </c>
      <c r="T6">
        <f t="shared" si="7"/>
        <v>2.2050399306331011E-2</v>
      </c>
      <c r="U6">
        <f t="shared" si="8"/>
        <v>6.616051200738997E-3</v>
      </c>
      <c r="V6">
        <f>I$13*((U$1*J6)+(U$2*J5)+(U$3*J4)+(U$4*J3)+(U$5*J2)+(U$6*J1))+$I$4</f>
        <v>681.00557659935635</v>
      </c>
    </row>
    <row r="7" spans="1:22" x14ac:dyDescent="0.5">
      <c r="A7">
        <v>785.49700927734375</v>
      </c>
      <c r="B7">
        <v>43.5</v>
      </c>
      <c r="D7">
        <v>790.36199951171875</v>
      </c>
      <c r="E7">
        <v>114300</v>
      </c>
      <c r="F7" t="s">
        <v>29</v>
      </c>
      <c r="G7" s="11">
        <v>0.10000000149011612</v>
      </c>
      <c r="H7" s="21" t="s">
        <v>435</v>
      </c>
      <c r="I7" s="21">
        <v>10134.773686877938</v>
      </c>
      <c r="J7">
        <f>'hidden params'!J7</f>
        <v>1.6289556013377802E-3</v>
      </c>
      <c r="K7">
        <f t="shared" si="0"/>
        <v>9</v>
      </c>
      <c r="L7">
        <f t="shared" si="1"/>
        <v>1.564671494362536E-24</v>
      </c>
      <c r="M7">
        <f>I$7*((L$1*J7)+(L$2*J6)+(L$3*J5)+(L$4*J4)+(L$5*J3)+(L$6*J2)+(L$7*J1)) + $I$4</f>
        <v>5.6873644830066771E-6</v>
      </c>
      <c r="N7">
        <f t="shared" si="2"/>
        <v>0.19926687390145989</v>
      </c>
      <c r="O7">
        <f>I$10*((N$1*J7)+(N$2*J6)+(N$3*J5)+(N$4*J4)+(N$5*J3)+(N$6*J2)+(N$7*J1)) + $I$4</f>
        <v>111451.94082861341</v>
      </c>
      <c r="P7">
        <f t="shared" si="3"/>
        <v>114478.2711569831</v>
      </c>
      <c r="Q7">
        <f t="shared" si="4"/>
        <v>178.27115698310081</v>
      </c>
      <c r="R7">
        <f t="shared" si="5"/>
        <v>31780.605412093373</v>
      </c>
      <c r="S7">
        <f t="shared" si="6"/>
        <v>31780.605412093373</v>
      </c>
      <c r="T7">
        <f t="shared" si="7"/>
        <v>4.4950767647410897E-3</v>
      </c>
      <c r="U7">
        <f t="shared" si="8"/>
        <v>2.8110495401690777E-2</v>
      </c>
      <c r="V7">
        <f>I$13*((U$1*J7)+(U$2*J6)+(U$3*J5)+(U$4*J4)+(U$5*J3)+(U$6*J2)+(U$7*J1))+$I$4</f>
        <v>3026.3303226823227</v>
      </c>
    </row>
    <row r="8" spans="1:22" x14ac:dyDescent="0.5">
      <c r="A8">
        <v>785.510009765625</v>
      </c>
      <c r="B8">
        <v>10.25</v>
      </c>
      <c r="D8">
        <v>790.86602783203125</v>
      </c>
      <c r="E8">
        <v>162800</v>
      </c>
      <c r="F8" t="s">
        <v>30</v>
      </c>
      <c r="G8" s="11">
        <v>1.9999999552965164E-2</v>
      </c>
      <c r="H8" s="21" t="s">
        <v>436</v>
      </c>
      <c r="I8" s="21">
        <v>1E-3</v>
      </c>
      <c r="J8">
        <f>'hidden params'!J8</f>
        <v>2.9654445356787595E-4</v>
      </c>
      <c r="K8">
        <f t="shared" si="0"/>
        <v>10</v>
      </c>
      <c r="L8">
        <f t="shared" si="1"/>
        <v>7.4458026097763231E-28</v>
      </c>
      <c r="M8">
        <f>I$7*((L$1*J8)+(L$2*J7)+(L$3*J6)+(L$4*J5)+(L$5*J4)+(L$6*J3)+(L$7*J2)+(L$8*J1)) + $I$4</f>
        <v>1.0369774392913649E-6</v>
      </c>
      <c r="N8">
        <f t="shared" si="2"/>
        <v>0.23375605793401277</v>
      </c>
      <c r="O8">
        <f>I$10*((N$1*J8)+(N$2*J7)+(N$3*J6)+(N$4*J5)+(N$5*J4)+(N$6*J3)+(N$7*J2)+(N$8*J1)) + $I$4</f>
        <v>153457.66439859732</v>
      </c>
      <c r="P8">
        <f t="shared" si="3"/>
        <v>163640.17876755918</v>
      </c>
      <c r="Q8">
        <f t="shared" si="4"/>
        <v>840.17876755917678</v>
      </c>
      <c r="R8">
        <f t="shared" si="5"/>
        <v>705900.36145725718</v>
      </c>
      <c r="S8">
        <f t="shared" si="6"/>
        <v>705900.36145725718</v>
      </c>
      <c r="T8">
        <f t="shared" si="7"/>
        <v>8.2011022836379313E-4</v>
      </c>
      <c r="U8">
        <f t="shared" si="8"/>
        <v>8.8811466696427602E-2</v>
      </c>
      <c r="V8">
        <f>I$13*((U$1*J8)+(U$2*J7)+(U$3*J6)+(U$4*J5)+(U$5*J4)+(U$6*J3)+(U$7*J2)+(U$8*J1))+$I$4</f>
        <v>10182.514367924874</v>
      </c>
    </row>
    <row r="9" spans="1:22" x14ac:dyDescent="0.5">
      <c r="A9">
        <v>785.52197265625</v>
      </c>
      <c r="B9">
        <v>14.5</v>
      </c>
      <c r="D9">
        <v>791.3690185546875</v>
      </c>
      <c r="E9">
        <v>189300</v>
      </c>
      <c r="F9" t="s">
        <v>31</v>
      </c>
      <c r="G9">
        <v>6</v>
      </c>
      <c r="H9" t="s">
        <v>442</v>
      </c>
      <c r="I9">
        <f>I3*I8</f>
        <v>1.3753941535949707E-2</v>
      </c>
      <c r="J9">
        <f>'hidden params'!J9</f>
        <v>4.9062092495307995E-5</v>
      </c>
      <c r="K9">
        <f t="shared" si="0"/>
        <v>11</v>
      </c>
      <c r="L9">
        <f t="shared" si="1"/>
        <v>2.5435533429176454E-31</v>
      </c>
      <c r="M9">
        <f>I$7*((L$1*J9)+(L$2*J8)+(L$3*J7)+(L$4*J6)+(L$5*J5)+(L$6*J4)+(L$7*J3)+(L$8*J2)+(L$9*J1)) + $I$4</f>
        <v>1.718200548490564E-7</v>
      </c>
      <c r="N9">
        <f t="shared" si="2"/>
        <v>0.19684828015154024</v>
      </c>
      <c r="O9">
        <f>I$10*((N$1*J9)+(N$2*J8)+(N$3*J7)+(N$4*J6)+(N$5*J5)+(N$6*J4)+(N$7*J3)+(N$8*J2)+(N$9*J1)) + $I$4</f>
        <v>162919.73188254825</v>
      </c>
      <c r="P9">
        <f t="shared" si="3"/>
        <v>188294.21041171809</v>
      </c>
      <c r="Q9">
        <f t="shared" si="4"/>
        <v>-1005.7895882819139</v>
      </c>
      <c r="R9">
        <f t="shared" si="5"/>
        <v>1011612.6958963019</v>
      </c>
      <c r="S9">
        <f t="shared" si="6"/>
        <v>1011612.6958963019</v>
      </c>
      <c r="T9">
        <f t="shared" si="7"/>
        <v>1.3597306817391034E-4</v>
      </c>
      <c r="U9">
        <f t="shared" si="8"/>
        <v>0.2014236995205593</v>
      </c>
      <c r="V9">
        <f>I$13*((U$1*J9)+(U$2*J8)+(U$3*J7)+(U$4*J6)+(U$5*J5)+(U$6*J4)+(U$7*J3)+(U$8*J2)+(U$9*J1))+$I$4</f>
        <v>25374.478528998014</v>
      </c>
    </row>
    <row r="10" spans="1:22" x14ac:dyDescent="0.5">
      <c r="A10">
        <v>785.53399658203125</v>
      </c>
      <c r="B10">
        <v>29.75</v>
      </c>
      <c r="D10">
        <v>791.87298583984375</v>
      </c>
      <c r="E10">
        <v>176500</v>
      </c>
      <c r="F10" s="2" t="s">
        <v>22</v>
      </c>
      <c r="G10">
        <v>789.1309814453125</v>
      </c>
      <c r="H10" s="22" t="s">
        <v>450</v>
      </c>
      <c r="I10" s="22">
        <v>341523.09173449565</v>
      </c>
      <c r="J10">
        <f>'hidden params'!J10</f>
        <v>7.4618768218493286E-6</v>
      </c>
      <c r="K10">
        <f t="shared" si="0"/>
        <v>12</v>
      </c>
      <c r="L10">
        <f t="shared" si="1"/>
        <v>5.8431741741447061E-35</v>
      </c>
      <c r="M10">
        <f>I$7*((L1*J$10)+(L2*J$9)+(L3*J$8)+(L4*J$7)+(L5*J$6)+(L6*J$5)+(L7*J$4)+(L8*J$3)+(L9*J$2)+(L10*J$1)) + $I$4</f>
        <v>2.6169810761702045E-8</v>
      </c>
      <c r="N10">
        <f t="shared" si="2"/>
        <v>0.11147539645016752</v>
      </c>
      <c r="O10">
        <f>I$10*((N1*J$10)+(N2*J$9)+(N3*J$8)+(N4*J$7)+(N5*J$6)+(N6*J$5)+(N7*J$4)+(N8*J$3)+(N9*J$2)+(N10*J$1)) + $I$4</f>
        <v>132051.7118086805</v>
      </c>
      <c r="P10">
        <f t="shared" si="3"/>
        <v>177231.56101351662</v>
      </c>
      <c r="Q10">
        <f t="shared" si="4"/>
        <v>731.56101351662073</v>
      </c>
      <c r="R10">
        <f t="shared" si="5"/>
        <v>535181.51649746532</v>
      </c>
      <c r="S10">
        <f t="shared" si="6"/>
        <v>535181.51649746532</v>
      </c>
      <c r="T10">
        <f t="shared" si="7"/>
        <v>2.0723166186732674E-5</v>
      </c>
      <c r="U10">
        <f t="shared" si="8"/>
        <v>0.30720674378003693</v>
      </c>
      <c r="V10">
        <f>I$13*((U1*J$10)+(U2*J$9)+(U3*J$8)+(U4*J$7)+(U5*J$6)+(U6*J$5)+(U7*J$4)+(U8*J$3)+(U9*J$2)+(U10*J$1)) + $I$4</f>
        <v>45179.849204809958</v>
      </c>
    </row>
    <row r="11" spans="1:22" x14ac:dyDescent="0.5">
      <c r="A11">
        <v>785.5460205078125</v>
      </c>
      <c r="B11">
        <v>35.5</v>
      </c>
      <c r="D11">
        <v>792.37701416015625</v>
      </c>
      <c r="E11">
        <v>136300</v>
      </c>
      <c r="F11" s="2" t="s">
        <v>32</v>
      </c>
      <c r="G11">
        <v>793.7496337890625</v>
      </c>
      <c r="H11" s="22" t="s">
        <v>451</v>
      </c>
      <c r="I11" s="22">
        <v>0.7116157107104869</v>
      </c>
      <c r="J11">
        <f>'hidden params'!J11</f>
        <v>1.052564504578221E-6</v>
      </c>
      <c r="K11">
        <f t="shared" si="0"/>
        <v>13</v>
      </c>
      <c r="L11">
        <f t="shared" si="1"/>
        <v>7.891419023501217E-39</v>
      </c>
      <c r="M11">
        <f>I$7*((L1*J$11)+(L2*J$10)+(L3*J$9)+(L4*J$8)+(L5*J$7)+(L6*J$6)+(L7*J$5)+(L8*J$4)+(L9*J$3)+(L10*J$2)+(L11*J$1)) + $I$4</f>
        <v>3.6966371757108646E-9</v>
      </c>
      <c r="N11">
        <f t="shared" si="2"/>
        <v>3.7112885070715432E-2</v>
      </c>
      <c r="O11">
        <f>I$10*((N1*J$11)+(N2*J$10)+(N3*J$9)+(N4*J$8)+(N5*J$10)+(N6*J$6)+(N7*J$5)+(N8*J$4)+(N9*J$3)+(N10*J$2)+(N11*J$1)) + $I$4</f>
        <v>81052.979830201148</v>
      </c>
      <c r="P11">
        <f t="shared" si="3"/>
        <v>135484.78487785667</v>
      </c>
      <c r="Q11">
        <f t="shared" si="4"/>
        <v>-815.21512214333052</v>
      </c>
      <c r="R11">
        <f t="shared" si="5"/>
        <v>664575.69537116529</v>
      </c>
      <c r="S11">
        <f t="shared" si="6"/>
        <v>664575.69537116529</v>
      </c>
      <c r="T11">
        <f t="shared" si="7"/>
        <v>2.9291303277232078E-6</v>
      </c>
      <c r="U11">
        <f t="shared" si="8"/>
        <v>0.27545408172874203</v>
      </c>
      <c r="V11">
        <f>I$13*((U1*J$11)+(U2*J$10)+(U3*J$9)+(U4*J$8)+(U5*J$10)+(U6*J$6)+(U7*J$5)+(U8*J$4)+(U9*J$3)+(U10*J$2)+(U11*J$1)) + $I$4</f>
        <v>54431.805047651811</v>
      </c>
    </row>
    <row r="12" spans="1:22" x14ac:dyDescent="0.5">
      <c r="A12">
        <v>785.55902099609375</v>
      </c>
      <c r="B12">
        <v>26.5</v>
      </c>
      <c r="D12">
        <v>792.8809814453125</v>
      </c>
      <c r="E12">
        <v>77760</v>
      </c>
      <c r="F12" t="s">
        <v>33</v>
      </c>
      <c r="G12" t="s">
        <v>34</v>
      </c>
      <c r="H12" t="s">
        <v>455</v>
      </c>
      <c r="I12">
        <f>I11*I22</f>
        <v>9.7875208808697867</v>
      </c>
      <c r="J12">
        <f>'hidden params'!J12</f>
        <v>1.3868021752309093E-7</v>
      </c>
      <c r="K12">
        <f t="shared" si="0"/>
        <v>14</v>
      </c>
      <c r="L12">
        <f t="shared" si="1"/>
        <v>4.2540172882891611E-43</v>
      </c>
      <c r="M12">
        <f>I$7*((L1*J$12)+(L2*J$11)+(L3*J$10)+(L4*J$9)+(L5*J$8)+(L6*J$7)+(L7*J$6)+(L8*J$5)+(L9*J$4)+(L10*J$3)+(L11*J$2)+(L12*J$1)) + $I$4</f>
        <v>4.8771104820678254E-10</v>
      </c>
      <c r="N12">
        <f t="shared" si="2"/>
        <v>4.9318320823441841E-3</v>
      </c>
      <c r="O12">
        <f>I$10*((N1*J$12)+(N2*J$11)+(N3*J$10)+(N4*J$9)+(N5*J$8)+(N6*J$10)+(N7*J$6)+(N8*J$5)+(N9*J$4)+(N10*J$3)+(N11*J$2)+(N12*J$1)) + $I$4</f>
        <v>37825.98000138261</v>
      </c>
      <c r="P12">
        <f t="shared" si="3"/>
        <v>79170.688831654028</v>
      </c>
      <c r="Q12">
        <f t="shared" si="4"/>
        <v>1410.688831654028</v>
      </c>
      <c r="R12">
        <f t="shared" si="5"/>
        <v>1990042.9797534067</v>
      </c>
      <c r="S12">
        <f t="shared" si="6"/>
        <v>1990042.9797534067</v>
      </c>
      <c r="T12">
        <f t="shared" si="7"/>
        <v>3.8669681456391586E-7</v>
      </c>
      <c r="U12">
        <f t="shared" si="8"/>
        <v>9.8583799690197427E-2</v>
      </c>
      <c r="V12">
        <f>I$13*((U1*J$12)+(U2*J$11)+(U3*J$10)+(U4*J$9)+(U5*J$8)+(U6*J$10)+(U7*J$6)+(U8*J$5)+(U9*J$4)+(U10*J$3)+(U11*J$2)+(U12*J$1)) + $I$4</f>
        <v>41344.708830270938</v>
      </c>
    </row>
    <row r="13" spans="1:22" x14ac:dyDescent="0.5">
      <c r="A13">
        <v>785.57098388671875</v>
      </c>
      <c r="B13">
        <v>9.75</v>
      </c>
      <c r="D13">
        <v>793.385009765625</v>
      </c>
      <c r="E13">
        <v>35700</v>
      </c>
      <c r="F13">
        <v>18930</v>
      </c>
      <c r="H13" s="23" t="s">
        <v>511</v>
      </c>
      <c r="I13" s="23">
        <v>89309.692519703211</v>
      </c>
      <c r="J13">
        <f>'hidden params'!J13</f>
        <v>1.7100403136067916E-8</v>
      </c>
      <c r="K13">
        <f t="shared" si="0"/>
        <v>15</v>
      </c>
      <c r="L13">
        <f t="shared" si="1"/>
        <v>0</v>
      </c>
      <c r="M13">
        <f>I$7*((L1*J$13)+(L2*J$12)+(L3*J$11)+(L4*J$10)+(L5*J$9)+(L6*J$8)+(L7*J$7)+(L8*J$6)+(L9*J$5)+(L10*J$4)+(L11*J$3)+(L12*J$2)+(L13*J$1)) + $I$4</f>
        <v>6.0223624980563122E-11</v>
      </c>
      <c r="N13">
        <f t="shared" si="2"/>
        <v>0</v>
      </c>
      <c r="O13">
        <f>I$10*((N1*J$13)+(N2*J$12)+(N3*J$11)+(N4*J$10)+(N5*J$9)+(N6*J$8)+(N7*J$10)+(N8*J$6)+(N9*J$5)+(N10*J$4)+(N11*J$3)+(N12*J$2)+(N13*J$1)) + $I$4</f>
        <v>13847.411444856676</v>
      </c>
      <c r="P13">
        <f t="shared" si="3"/>
        <v>34223.360109270456</v>
      </c>
      <c r="Q13">
        <f t="shared" si="4"/>
        <v>-1476.6398907295443</v>
      </c>
      <c r="R13">
        <f t="shared" si="5"/>
        <v>2180465.3668937604</v>
      </c>
      <c r="S13">
        <f t="shared" si="6"/>
        <v>2180465.3668937604</v>
      </c>
      <c r="T13">
        <f t="shared" si="7"/>
        <v>4.7780521293325411E-8</v>
      </c>
      <c r="U13">
        <f t="shared" si="8"/>
        <v>0</v>
      </c>
      <c r="V13">
        <f>I$13*((U1*J$13)+(U2*J$12)+(U3*J$11)+(U4*J$10)+(U5*J$9)+(U6*J$8)+(U7*J$10)+(U8*J$6)+(U9*J$5)+(U10*J$4)+(U11*J$3)+(U12*J$2)+(U13*J$1)) + $I$4</f>
        <v>20375.948664413721</v>
      </c>
    </row>
    <row r="14" spans="1:22" x14ac:dyDescent="0.5">
      <c r="A14">
        <v>785.5830078125</v>
      </c>
      <c r="B14">
        <v>17</v>
      </c>
      <c r="D14">
        <v>793.88897705078125</v>
      </c>
      <c r="E14">
        <v>12520</v>
      </c>
      <c r="F14">
        <v>18930</v>
      </c>
      <c r="H14" s="23" t="s">
        <v>512</v>
      </c>
      <c r="I14" s="23">
        <v>0.86920909223427156</v>
      </c>
      <c r="J14">
        <f>'hidden params'!J14</f>
        <v>2.001917954263115E-9</v>
      </c>
      <c r="K14">
        <f t="shared" si="0"/>
        <v>16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7.0585955693750221E-12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4101.0976919741634</v>
      </c>
      <c r="P14">
        <f t="shared" si="3"/>
        <v>11573.399663811389</v>
      </c>
      <c r="Q14">
        <f t="shared" si="4"/>
        <v>-946.60033618861053</v>
      </c>
      <c r="R14">
        <f t="shared" si="5"/>
        <v>896052.19647239044</v>
      </c>
      <c r="S14">
        <f t="shared" si="6"/>
        <v>896052.19647239044</v>
      </c>
      <c r="T14">
        <f t="shared" si="7"/>
        <v>5.6037412159863129E-9</v>
      </c>
      <c r="U14">
        <f t="shared" si="8"/>
        <v>0</v>
      </c>
      <c r="V14">
        <f>I$13*((U1*J$14)+(U2*J$13)+(U3*J$12)+(U4*J$11)+(U5*J$10)+(U6*J$9)+(U7*J$8)+(U8*J$10)+(U9*J$6)+(U10*J$5)+(U11*J$4)+(U12*J$3)+(U13*J$2)+(U14*J$1)) + $I$4</f>
        <v>7472.3019718372179</v>
      </c>
    </row>
    <row r="15" spans="1:22" x14ac:dyDescent="0.5">
      <c r="A15">
        <v>785.594970703125</v>
      </c>
      <c r="B15">
        <v>53.25</v>
      </c>
      <c r="D15">
        <v>794.39300537109375</v>
      </c>
      <c r="E15">
        <v>3873</v>
      </c>
      <c r="H15" t="s">
        <v>510</v>
      </c>
      <c r="I15">
        <f>I14*I23</f>
        <v>11.955051037106083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1.8875705779932127E-14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982.58694234495999</v>
      </c>
      <c r="P15">
        <f t="shared" si="3"/>
        <v>3164.5812447513636</v>
      </c>
      <c r="Q15">
        <f t="shared" si="4"/>
        <v>-708.41875524863644</v>
      </c>
      <c r="R15">
        <f t="shared" si="5"/>
        <v>501857.13278802746</v>
      </c>
      <c r="S15">
        <f t="shared" si="6"/>
        <v>501857.13278802746</v>
      </c>
      <c r="T15">
        <f t="shared" si="7"/>
        <v>1.4994728643020808E-11</v>
      </c>
      <c r="U15">
        <f t="shared" si="8"/>
        <v>0</v>
      </c>
      <c r="V15">
        <f>I$13*((U1*J$15)+(U2*J$14)+(U3*J$13)+(U4*J$12)+(U5*J$11)+(U6*J$10)+(U7*J$9)+(U8*J$8)+(U9*J$10)+(U10*J$6)+(U11*J$5)+(U12*J$4)+(U13*J$3)+(U14*J$2)+(U15*J$1)) + $I$4</f>
        <v>2181.9943024064037</v>
      </c>
    </row>
    <row r="16" spans="1:22" x14ac:dyDescent="0.5">
      <c r="A16">
        <v>785.60699462890625</v>
      </c>
      <c r="B16">
        <v>59.5</v>
      </c>
      <c r="D16">
        <f>D15 + (1/$G$6)</f>
        <v>794.89300537109375</v>
      </c>
      <c r="E16">
        <v>0</v>
      </c>
      <c r="F16">
        <v>1091606468.0335066</v>
      </c>
      <c r="H16" t="s">
        <v>452</v>
      </c>
      <c r="I16">
        <f>I7/(I7+I10+I13)</f>
        <v>2.298303697033461E-2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3.6703809988437667E-17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184.31691815500085</v>
      </c>
      <c r="P16">
        <f t="shared" si="3"/>
        <v>691.05505654456044</v>
      </c>
      <c r="Q16">
        <f t="shared" si="4"/>
        <v>691.05505654456044</v>
      </c>
      <c r="R16">
        <f t="shared" si="5"/>
        <v>477557.0911758056</v>
      </c>
      <c r="S16">
        <f t="shared" si="6"/>
        <v>477557.0911758056</v>
      </c>
      <c r="T16">
        <f t="shared" si="7"/>
        <v>2.917560183027879E-14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506.73813838955959</v>
      </c>
    </row>
    <row r="17" spans="1:22" x14ac:dyDescent="0.5">
      <c r="A17">
        <v>785.6199951171875</v>
      </c>
      <c r="B17">
        <v>52</v>
      </c>
      <c r="D17">
        <f>D16 + (1/$G$6)</f>
        <v>795.39300537109375</v>
      </c>
      <c r="E17">
        <v>0</v>
      </c>
      <c r="F17">
        <v>20521246.886561245</v>
      </c>
      <c r="H17" t="s">
        <v>453</v>
      </c>
      <c r="I17">
        <f>I10/(I10+I7+I13)</f>
        <v>0.77448575430152355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5.3442573650206321E-20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28.846161683916051</v>
      </c>
      <c r="P17">
        <f t="shared" si="3"/>
        <v>108.62465579438596</v>
      </c>
      <c r="Q17">
        <f t="shared" si="4"/>
        <v>108.62465579438596</v>
      </c>
      <c r="R17">
        <f t="shared" si="5"/>
        <v>11799.315846448828</v>
      </c>
      <c r="S17">
        <f t="shared" si="6"/>
        <v>11799.315846448828</v>
      </c>
      <c r="T17">
        <f t="shared" si="7"/>
        <v>4.2507849270403631E-17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79.778494110469907</v>
      </c>
    </row>
    <row r="18" spans="1:22" x14ac:dyDescent="0.5">
      <c r="A18">
        <v>785.63201904296875</v>
      </c>
      <c r="B18">
        <v>72.75</v>
      </c>
      <c r="D18">
        <f>D17 + (1/$G$6)</f>
        <v>795.89300537109375</v>
      </c>
      <c r="E18">
        <v>0</v>
      </c>
      <c r="F18">
        <v>20465540.585080102</v>
      </c>
      <c r="H18" t="s">
        <v>508</v>
      </c>
      <c r="I18">
        <f>I13/(I13+I10+I7)</f>
        <v>0.20253120872814184</v>
      </c>
      <c r="J18">
        <f>'hidden params'!J18</f>
        <v>0</v>
      </c>
      <c r="K18">
        <f t="shared" si="0"/>
        <v>20</v>
      </c>
      <c r="L18">
        <f t="shared" si="1"/>
        <v>0</v>
      </c>
      <c r="M18">
        <f t="shared" si="9"/>
        <v>5.9124059441947008E-23</v>
      </c>
      <c r="N18">
        <f t="shared" si="2"/>
        <v>0</v>
      </c>
      <c r="O18">
        <f t="shared" si="10"/>
        <v>6.2350005506278938</v>
      </c>
      <c r="P18">
        <f t="shared" si="3"/>
        <v>15.084938984378553</v>
      </c>
      <c r="Q18">
        <f t="shared" si="4"/>
        <v>15.084938984378553</v>
      </c>
      <c r="R18">
        <f t="shared" si="5"/>
        <v>227.55538416242385</v>
      </c>
      <c r="S18">
        <f t="shared" si="6"/>
        <v>227.55538416242385</v>
      </c>
      <c r="T18">
        <f t="shared" si="7"/>
        <v>4.7056425358990397E-20</v>
      </c>
      <c r="U18">
        <f t="shared" si="8"/>
        <v>0</v>
      </c>
      <c r="V18">
        <f t="shared" si="11"/>
        <v>8.8499384337506601</v>
      </c>
    </row>
    <row r="19" spans="1:22" x14ac:dyDescent="0.5">
      <c r="A19">
        <v>785.64398193359375</v>
      </c>
      <c r="B19">
        <v>75.5</v>
      </c>
      <c r="E19">
        <v>0</v>
      </c>
      <c r="H19" t="s">
        <v>441</v>
      </c>
      <c r="I19">
        <v>96.609749285684245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4.9877288861212698E-26</v>
      </c>
      <c r="N19">
        <f t="shared" si="2"/>
        <v>0</v>
      </c>
      <c r="O19">
        <f t="shared" si="10"/>
        <v>1.4885052355838329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4.0426919434273447</v>
      </c>
    </row>
    <row r="20" spans="1:22" x14ac:dyDescent="0.5">
      <c r="A20">
        <v>785.656005859375</v>
      </c>
      <c r="B20">
        <v>69.25</v>
      </c>
      <c r="E20">
        <v>0</v>
      </c>
      <c r="F20">
        <v>0.71662371384036005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3.1874997481804235E-29</v>
      </c>
      <c r="N20">
        <f t="shared" si="2"/>
        <v>0</v>
      </c>
      <c r="O20">
        <f t="shared" si="10"/>
        <v>0.22811284422339123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0.64704830346044606</v>
      </c>
    </row>
    <row r="21" spans="1:22" x14ac:dyDescent="0.5">
      <c r="A21">
        <v>785.66900634765625</v>
      </c>
      <c r="B21">
        <v>94.5</v>
      </c>
      <c r="E21">
        <v>0</v>
      </c>
      <c r="F21">
        <v>0.86622543507064709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1.5150942254608751E-32</v>
      </c>
      <c r="N21">
        <f t="shared" si="2"/>
        <v>0</v>
      </c>
      <c r="O21">
        <f t="shared" si="10"/>
        <v>3.2498656623175165E-2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9.5720259795526827E-2</v>
      </c>
    </row>
    <row r="22" spans="1:22" x14ac:dyDescent="0.5">
      <c r="A22">
        <v>785.6810302734375</v>
      </c>
      <c r="B22">
        <v>122.19999694824219</v>
      </c>
      <c r="E22">
        <v>0</v>
      </c>
      <c r="F22">
        <v>332275.48390065605</v>
      </c>
      <c r="H22" s="22" t="s">
        <v>454</v>
      </c>
      <c r="I22" s="22">
        <v>13.753941535520333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5.1707494914118548E-36</v>
      </c>
      <c r="N22">
        <f t="shared" si="2"/>
        <v>0</v>
      </c>
      <c r="O22">
        <f t="shared" si="10"/>
        <v>4.3162517183596982E-3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1.3184114112507897E-2</v>
      </c>
    </row>
    <row r="23" spans="1:22" x14ac:dyDescent="0.5">
      <c r="A23">
        <v>785.6929931640625</v>
      </c>
      <c r="B23">
        <v>105.5</v>
      </c>
      <c r="E23">
        <v>0</v>
      </c>
      <c r="F23">
        <v>13.591297798269546</v>
      </c>
      <c r="H23" s="23" t="s">
        <v>509</v>
      </c>
      <c r="I23" s="23">
        <v>13.753941535949702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1.1868890050437049E-39</v>
      </c>
      <c r="N23">
        <f t="shared" si="2"/>
        <v>0</v>
      </c>
      <c r="O23">
        <f t="shared" si="10"/>
        <v>5.2654576755568547E-4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1.6966163470759023E-3</v>
      </c>
    </row>
    <row r="24" spans="1:22" x14ac:dyDescent="0.5">
      <c r="A24">
        <v>785.70501708984375</v>
      </c>
      <c r="B24">
        <v>73.5</v>
      </c>
      <c r="E24">
        <v>0</v>
      </c>
      <c r="F24">
        <v>13.753941147222903</v>
      </c>
      <c r="H24" t="s">
        <v>443</v>
      </c>
      <c r="I24">
        <v>1082008246.2519066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1.6018261122896106E-43</v>
      </c>
      <c r="N24">
        <f t="shared" si="2"/>
        <v>0</v>
      </c>
      <c r="O24">
        <f t="shared" si="10"/>
        <v>5.4176924059065151E-5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1.9980893027215081E-4</v>
      </c>
    </row>
    <row r="25" spans="1:22" x14ac:dyDescent="0.5">
      <c r="A25">
        <v>785.718017578125</v>
      </c>
      <c r="B25">
        <v>82.25</v>
      </c>
      <c r="E25">
        <v>0</v>
      </c>
      <c r="H25" t="s">
        <v>449</v>
      </c>
      <c r="I25">
        <v>43056680.686809279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8.6309694679626988E-48</v>
      </c>
      <c r="N25">
        <f t="shared" si="2"/>
        <v>0</v>
      </c>
      <c r="O25">
        <f t="shared" si="10"/>
        <v>3.3718995579679273E-6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1.7625864282412011E-5</v>
      </c>
    </row>
    <row r="26" spans="1:22" x14ac:dyDescent="0.5">
      <c r="A26">
        <v>785.72998046875</v>
      </c>
      <c r="B26">
        <v>93</v>
      </c>
      <c r="E26">
        <v>0</v>
      </c>
      <c r="H26" t="s">
        <v>507</v>
      </c>
      <c r="I26">
        <v>19608426.222006589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5">
      <c r="A27">
        <v>785.74200439453125</v>
      </c>
      <c r="B27">
        <v>88.5</v>
      </c>
      <c r="E27">
        <v>0</v>
      </c>
      <c r="H27" t="s">
        <v>470</v>
      </c>
      <c r="I27">
        <f xml:space="preserve"> 1 + 1.5*EXP(-(I22 * 0.000239 * I19))</f>
        <v>2.0918683489954164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785.7540283203125</v>
      </c>
      <c r="B28">
        <v>128.5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0.98834545614674252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785.76702880859375</v>
      </c>
      <c r="B29">
        <v>181.5</v>
      </c>
      <c r="H29" t="s">
        <v>471</v>
      </c>
      <c r="I29">
        <f>(I25-I26)/I26</f>
        <v>1.1958254170590525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181.69999694824219</v>
      </c>
      <c r="H30" t="s">
        <v>513</v>
      </c>
      <c r="I30">
        <f>(I26-I6)/I6</f>
        <v>-2.1220545214051957E-2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156.69999694824219</v>
      </c>
      <c r="H31" t="s">
        <v>472</v>
      </c>
      <c r="I31">
        <f>(0.25* 0.0058*I22*I19)*EXP(-((I17-0.5)^2)/(2*((0.174318)^2)))</f>
        <v>0.55771285919736302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169</v>
      </c>
      <c r="H32" t="s">
        <v>495</v>
      </c>
      <c r="I32">
        <f xml:space="preserve"> 1/ (0.01 * $R$69)</f>
        <v>2.7002426243289541E-9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240.80000305175781</v>
      </c>
      <c r="F33">
        <v>3873</v>
      </c>
      <c r="H33" t="s">
        <v>496</v>
      </c>
      <c r="I33">
        <f xml:space="preserve"> 1/ (0.01 * $R$72)</f>
        <v>1.4468889872824477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374</v>
      </c>
      <c r="H34" t="s">
        <v>517</v>
      </c>
      <c r="I34">
        <f xml:space="preserve"> 1/ (0.01 * $R$75)</f>
        <v>0.3762841995379268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460.29998779296875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354.70001220703125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262.29998779296875</v>
      </c>
      <c r="G37" s="13" t="s">
        <v>458</v>
      </c>
      <c r="H37">
        <f>AVERAGE(K101:K110)</f>
        <v>0.21533463659394986</v>
      </c>
      <c r="I37" s="19">
        <f>STDEV(K101:K110)</f>
        <v>0.3866055610195287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319</v>
      </c>
      <c r="G38" s="13" t="s">
        <v>460</v>
      </c>
      <c r="H38">
        <f>AVERAGE(M101:M110)</f>
        <v>9.1593962650823801</v>
      </c>
      <c r="I38" s="19">
        <f>STDEV(M101:M110)</f>
        <v>0.80878999894023529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373.20001220703125</v>
      </c>
      <c r="G39" s="13" t="s">
        <v>462</v>
      </c>
      <c r="H39">
        <f>AVERAGE(O101:O110)</f>
        <v>11.686795114737725</v>
      </c>
      <c r="I39" s="19">
        <f>STDEV(O101:O110)</f>
        <v>0.85824960767662573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403.70001220703125</v>
      </c>
      <c r="G40" s="13" t="s">
        <v>504</v>
      </c>
      <c r="H40">
        <f>AVERAGE(Q101:Q110)</f>
        <v>5.0801354368521998E-2</v>
      </c>
      <c r="I40" s="19">
        <f>STDEV(Q101:Q110)</f>
        <v>5.2342360589612301E-2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387.70001220703125</v>
      </c>
      <c r="G41" s="13" t="s">
        <v>505</v>
      </c>
      <c r="H41">
        <f>AVERAGE(R101:R110)</f>
        <v>0.54685465522491516</v>
      </c>
      <c r="I41" s="19">
        <f>STDEV(R101:R110)</f>
        <v>0.27305161001190648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262</v>
      </c>
      <c r="G42" s="16" t="s">
        <v>506</v>
      </c>
      <c r="H42" s="17">
        <f>AVERAGE(S101:S110)</f>
        <v>0.40234399040656282</v>
      </c>
      <c r="I42" s="20">
        <f>STDEV(S101:S110)</f>
        <v>0.25267765319674579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109</v>
      </c>
      <c r="F43">
        <v>96.609749285684245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36.25</v>
      </c>
      <c r="F44">
        <f xml:space="preserve"> $F$51 / 2</f>
        <v>96.609749285684245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23.5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20.25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11.25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4.25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6</v>
      </c>
    </row>
    <row r="50" spans="1:16" x14ac:dyDescent="0.5">
      <c r="A50">
        <v>786.02398681640625</v>
      </c>
      <c r="B50">
        <v>9.25</v>
      </c>
      <c r="E50" t="s">
        <v>437</v>
      </c>
      <c r="F50">
        <f>MEDIAN(F54:F73)</f>
        <v>94.5</v>
      </c>
    </row>
    <row r="51" spans="1:16" x14ac:dyDescent="0.5">
      <c r="A51">
        <v>786.0360107421875</v>
      </c>
      <c r="B51">
        <v>14</v>
      </c>
      <c r="E51" t="s">
        <v>438</v>
      </c>
      <c r="F51">
        <f>AVERAGE(F54:F73)</f>
        <v>193.21949857136849</v>
      </c>
    </row>
    <row r="52" spans="1:16" x14ac:dyDescent="0.5">
      <c r="A52">
        <v>786.0479736328125</v>
      </c>
      <c r="B52">
        <v>22.75</v>
      </c>
      <c r="E52" t="s">
        <v>439</v>
      </c>
      <c r="F52">
        <f>SUM(E$1:E$17)</f>
        <v>1010943</v>
      </c>
    </row>
    <row r="53" spans="1:16" x14ac:dyDescent="0.5">
      <c r="A53">
        <v>786.05999755859375</v>
      </c>
      <c r="B53">
        <v>30.25</v>
      </c>
      <c r="E53" t="s">
        <v>440</v>
      </c>
      <c r="F53">
        <f>ABS(F52/F50)</f>
        <v>10697.809523809523</v>
      </c>
    </row>
    <row r="54" spans="1:16" x14ac:dyDescent="0.5">
      <c r="A54">
        <v>786.072998046875</v>
      </c>
      <c r="B54">
        <v>29.5</v>
      </c>
      <c r="F54">
        <f>AVERAGE(B1:B10)</f>
        <v>88.075000000000003</v>
      </c>
    </row>
    <row r="55" spans="1:16" x14ac:dyDescent="0.5">
      <c r="A55">
        <v>786.08502197265625</v>
      </c>
      <c r="B55">
        <v>24.75</v>
      </c>
      <c r="F55">
        <v>52</v>
      </c>
    </row>
    <row r="56" spans="1:16" x14ac:dyDescent="0.5">
      <c r="A56">
        <v>786.09698486328125</v>
      </c>
      <c r="B56">
        <v>13</v>
      </c>
      <c r="F56">
        <v>90.5</v>
      </c>
    </row>
    <row r="57" spans="1:16" x14ac:dyDescent="0.5">
      <c r="A57">
        <v>786.1090087890625</v>
      </c>
      <c r="B57">
        <v>2</v>
      </c>
      <c r="F57">
        <v>49</v>
      </c>
    </row>
    <row r="58" spans="1:16" x14ac:dyDescent="0.5">
      <c r="A58">
        <v>786.12200927734375</v>
      </c>
      <c r="B58">
        <v>4.75</v>
      </c>
      <c r="F58">
        <v>129</v>
      </c>
    </row>
    <row r="59" spans="1:16" x14ac:dyDescent="0.5">
      <c r="A59">
        <v>786.13397216796875</v>
      </c>
      <c r="B59">
        <v>24.5</v>
      </c>
      <c r="F59">
        <v>129.30000305175781</v>
      </c>
    </row>
    <row r="60" spans="1:16" x14ac:dyDescent="0.5">
      <c r="A60">
        <v>786.14599609375</v>
      </c>
      <c r="B60">
        <v>59</v>
      </c>
      <c r="F60">
        <v>325.70001220703125</v>
      </c>
    </row>
    <row r="61" spans="1:16" x14ac:dyDescent="0.5">
      <c r="A61">
        <v>786.15802001953125</v>
      </c>
      <c r="B61">
        <v>70</v>
      </c>
      <c r="F61">
        <v>340.20001220703125</v>
      </c>
      <c r="I61" s="23"/>
    </row>
    <row r="62" spans="1:16" x14ac:dyDescent="0.5">
      <c r="A62">
        <v>786.1710205078125</v>
      </c>
      <c r="B62">
        <v>56</v>
      </c>
      <c r="F62">
        <v>441.5</v>
      </c>
      <c r="I62" s="23"/>
    </row>
    <row r="63" spans="1:16" x14ac:dyDescent="0.5">
      <c r="A63">
        <v>786.1829833984375</v>
      </c>
      <c r="B63">
        <v>44.75</v>
      </c>
      <c r="F63">
        <v>648</v>
      </c>
      <c r="I63" s="23"/>
    </row>
    <row r="64" spans="1:16" x14ac:dyDescent="0.5">
      <c r="A64">
        <v>786.19500732421875</v>
      </c>
      <c r="B64">
        <v>25.75</v>
      </c>
      <c r="F64">
        <v>292.79998779296875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33</v>
      </c>
      <c r="F65">
        <v>441</v>
      </c>
      <c r="I65" t="s">
        <v>488</v>
      </c>
      <c r="L65">
        <v>0.99987874779719677</v>
      </c>
      <c r="M65">
        <v>0.99951192887854634</v>
      </c>
      <c r="N65">
        <v>0.99996988129554099</v>
      </c>
      <c r="O65">
        <v>0.99975751029649018</v>
      </c>
      <c r="P65">
        <v>0.99954196389337036</v>
      </c>
    </row>
    <row r="66" spans="1:20" x14ac:dyDescent="0.5">
      <c r="A66">
        <v>786.218994140625</v>
      </c>
      <c r="B66">
        <v>48.75</v>
      </c>
      <c r="F66">
        <v>224.80000305175781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27</v>
      </c>
      <c r="F67">
        <v>71.25</v>
      </c>
      <c r="I67" t="s">
        <v>473</v>
      </c>
      <c r="J67">
        <v>13.753941535949707</v>
      </c>
      <c r="K67">
        <v>3552049280.0538592</v>
      </c>
      <c r="L67">
        <v>3.8721145039241001E-9</v>
      </c>
      <c r="M67">
        <v>2.2621571627982053</v>
      </c>
      <c r="N67">
        <v>-8035293707.7321043</v>
      </c>
      <c r="O67">
        <v>8035293735.2399874</v>
      </c>
      <c r="P67">
        <v>1</v>
      </c>
      <c r="Q67" s="12" t="s">
        <v>487</v>
      </c>
      <c r="R67">
        <v>25825682556.302876</v>
      </c>
      <c r="S67">
        <v>1</v>
      </c>
      <c r="T67" s="12" t="s">
        <v>487</v>
      </c>
    </row>
    <row r="68" spans="1:20" x14ac:dyDescent="0.5">
      <c r="A68">
        <v>786.2440185546875</v>
      </c>
      <c r="B68">
        <v>20</v>
      </c>
      <c r="F68">
        <v>94.5</v>
      </c>
      <c r="I68" t="s">
        <v>474</v>
      </c>
      <c r="J68">
        <v>1E-3</v>
      </c>
      <c r="K68">
        <v>199771.53370550644</v>
      </c>
      <c r="L68">
        <v>5.0057181894300907E-9</v>
      </c>
      <c r="M68">
        <v>2.2621571627982053</v>
      </c>
      <c r="N68">
        <v>-451914.60489509453</v>
      </c>
      <c r="O68">
        <v>451914.6068950945</v>
      </c>
      <c r="P68">
        <v>1</v>
      </c>
      <c r="Q68" s="12" t="s">
        <v>487</v>
      </c>
      <c r="R68">
        <v>19977153370.550644</v>
      </c>
      <c r="S68">
        <v>1</v>
      </c>
      <c r="T68" s="12" t="s">
        <v>487</v>
      </c>
    </row>
    <row r="69" spans="1:20" x14ac:dyDescent="0.5">
      <c r="A69">
        <v>786.2559814453125</v>
      </c>
      <c r="B69">
        <v>65.75</v>
      </c>
      <c r="F69">
        <v>83.5</v>
      </c>
      <c r="I69" t="s">
        <v>475</v>
      </c>
      <c r="J69">
        <v>10134.773686877938</v>
      </c>
      <c r="K69">
        <v>3753282610815.9678</v>
      </c>
      <c r="L69">
        <v>2.7002426243289541E-9</v>
      </c>
      <c r="M69">
        <v>2.2621571627982053</v>
      </c>
      <c r="N69">
        <v>-8490515131928.5166</v>
      </c>
      <c r="O69">
        <v>8490515152198.0645</v>
      </c>
      <c r="P69">
        <v>1</v>
      </c>
      <c r="Q69" s="12" t="s">
        <v>487</v>
      </c>
      <c r="R69">
        <v>37033709155.987907</v>
      </c>
      <c r="S69">
        <v>1</v>
      </c>
      <c r="T69" s="12" t="s">
        <v>487</v>
      </c>
    </row>
    <row r="70" spans="1:20" x14ac:dyDescent="0.5">
      <c r="A70">
        <v>786.26800537109375</v>
      </c>
      <c r="B70">
        <v>101.5</v>
      </c>
      <c r="F70">
        <v>47.5</v>
      </c>
      <c r="I70" t="s">
        <v>476</v>
      </c>
      <c r="J70">
        <v>13.753941535520333</v>
      </c>
      <c r="K70">
        <v>3.6734600251672678</v>
      </c>
      <c r="L70">
        <v>3.7441380718152932</v>
      </c>
      <c r="M70">
        <v>2.2621571627982053</v>
      </c>
      <c r="N70">
        <v>5.4439976273353228</v>
      </c>
      <c r="O70">
        <v>22.063885443705345</v>
      </c>
      <c r="P70">
        <v>4.5960495884825045E-3</v>
      </c>
      <c r="Q70" t="s">
        <v>481</v>
      </c>
      <c r="R70">
        <v>26.708416752247704</v>
      </c>
      <c r="S70">
        <v>0.25978034200256916</v>
      </c>
      <c r="T70" s="12" t="s">
        <v>487</v>
      </c>
    </row>
    <row r="71" spans="1:20" x14ac:dyDescent="0.5">
      <c r="A71">
        <v>786.281005859375</v>
      </c>
      <c r="B71">
        <v>88</v>
      </c>
      <c r="F71">
        <v>59.5</v>
      </c>
      <c r="I71" t="s">
        <v>477</v>
      </c>
      <c r="J71">
        <v>0.7116157107104869</v>
      </c>
      <c r="K71">
        <v>0.10635247378097337</v>
      </c>
      <c r="L71">
        <v>6.6911063317249901</v>
      </c>
      <c r="M71">
        <v>2.2621571627982053</v>
      </c>
      <c r="N71">
        <v>0.47102970036554964</v>
      </c>
      <c r="O71">
        <v>0.95220172105542411</v>
      </c>
      <c r="P71">
        <v>8.9438627968220358E-5</v>
      </c>
      <c r="Q71" t="s">
        <v>481</v>
      </c>
      <c r="R71">
        <v>14.945211605121759</v>
      </c>
      <c r="S71">
        <v>1.2748018023984767E-2</v>
      </c>
      <c r="T71" t="s">
        <v>481</v>
      </c>
    </row>
    <row r="72" spans="1:20" x14ac:dyDescent="0.5">
      <c r="A72">
        <v>786.29302978515625</v>
      </c>
      <c r="B72">
        <v>103.30000305175781</v>
      </c>
      <c r="F72">
        <f>AVERAGE(B$794:B$804)</f>
        <v>63.045454545454547</v>
      </c>
      <c r="I72" t="s">
        <v>478</v>
      </c>
      <c r="J72">
        <v>341523.09173449565</v>
      </c>
      <c r="K72">
        <v>236039.59580613408</v>
      </c>
      <c r="L72">
        <v>1.4468889872824477</v>
      </c>
      <c r="M72">
        <v>2.2621571627982053</v>
      </c>
      <c r="N72">
        <v>-192435.57062234377</v>
      </c>
      <c r="O72">
        <v>875481.75409133511</v>
      </c>
      <c r="P72">
        <v>0.18184301711452727</v>
      </c>
      <c r="Q72" s="12" t="s">
        <v>487</v>
      </c>
      <c r="R72">
        <v>69.113802702873812</v>
      </c>
      <c r="S72">
        <v>0.97961052558729145</v>
      </c>
      <c r="T72" s="12" t="s">
        <v>487</v>
      </c>
    </row>
    <row r="73" spans="1:20" x14ac:dyDescent="0.5">
      <c r="A73">
        <v>786.30499267578125</v>
      </c>
      <c r="B73">
        <v>155</v>
      </c>
      <c r="I73" t="s">
        <v>514</v>
      </c>
      <c r="J73">
        <v>13.753941535949702</v>
      </c>
      <c r="K73">
        <v>0.89503714733901718</v>
      </c>
      <c r="L73">
        <v>15.36689463319008</v>
      </c>
      <c r="M73">
        <v>2.2621571627982053</v>
      </c>
      <c r="N73">
        <v>11.729226842126272</v>
      </c>
      <c r="O73">
        <v>15.778656229773132</v>
      </c>
      <c r="P73">
        <v>9.1437316229787381E-8</v>
      </c>
      <c r="Q73" t="s">
        <v>481</v>
      </c>
      <c r="R73">
        <v>6.5074956513345059</v>
      </c>
      <c r="S73">
        <v>2.0722346640759658E-5</v>
      </c>
      <c r="T73" t="s">
        <v>481</v>
      </c>
    </row>
    <row r="74" spans="1:20" x14ac:dyDescent="0.5">
      <c r="A74">
        <v>786.3170166015625</v>
      </c>
      <c r="B74">
        <v>203</v>
      </c>
      <c r="I74" t="s">
        <v>515</v>
      </c>
      <c r="J74">
        <v>0.86920909223427156</v>
      </c>
      <c r="K74">
        <v>0.14552781975198728</v>
      </c>
      <c r="L74">
        <v>5.972803644798657</v>
      </c>
      <c r="M74">
        <v>2.2621571627982053</v>
      </c>
      <c r="N74">
        <v>0.54000229239590736</v>
      </c>
      <c r="O74">
        <v>1.1984158920726358</v>
      </c>
      <c r="P74">
        <v>2.0937739266769343E-4</v>
      </c>
      <c r="Q74" t="s">
        <v>481</v>
      </c>
      <c r="R74">
        <v>16.742556083705143</v>
      </c>
      <c r="S74">
        <v>2.6220213253756234E-2</v>
      </c>
      <c r="T74" t="s">
        <v>481</v>
      </c>
    </row>
    <row r="75" spans="1:20" x14ac:dyDescent="0.5">
      <c r="A75">
        <v>786.33001708984375</v>
      </c>
      <c r="B75">
        <v>359.79998779296875</v>
      </c>
      <c r="I75" t="s">
        <v>516</v>
      </c>
      <c r="J75">
        <v>89309.692519703211</v>
      </c>
      <c r="K75">
        <v>237346.37975597859</v>
      </c>
      <c r="L75">
        <v>0.37628419953792686</v>
      </c>
      <c r="M75">
        <v>2.2621571627982053</v>
      </c>
      <c r="N75">
        <v>-447605.12050950673</v>
      </c>
      <c r="O75">
        <v>626224.50554891315</v>
      </c>
      <c r="P75">
        <v>0.71542284576059756</v>
      </c>
      <c r="Q75" s="12" t="s">
        <v>487</v>
      </c>
      <c r="R75">
        <v>265.75657474536263</v>
      </c>
      <c r="S75">
        <v>0.99999954638156607</v>
      </c>
      <c r="T75" s="12" t="s">
        <v>487</v>
      </c>
    </row>
    <row r="76" spans="1:20" x14ac:dyDescent="0.5">
      <c r="A76">
        <v>786.34197998046875</v>
      </c>
      <c r="B76">
        <v>575.29998779296875</v>
      </c>
    </row>
    <row r="77" spans="1:20" x14ac:dyDescent="0.5">
      <c r="A77">
        <v>786.35400390625</v>
      </c>
      <c r="B77">
        <v>602.29998779296875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559.79998779296875</v>
      </c>
      <c r="I78">
        <f>MIN(I32:I34)</f>
        <v>2.7002426243289541E-9</v>
      </c>
      <c r="J78">
        <f>I30</f>
        <v>-2.1220545214051957E-2</v>
      </c>
      <c r="K78">
        <f>I28</f>
        <v>0.98834545614674252</v>
      </c>
    </row>
    <row r="79" spans="1:20" x14ac:dyDescent="0.5">
      <c r="A79">
        <v>786.3790283203125</v>
      </c>
      <c r="B79">
        <v>640.5</v>
      </c>
      <c r="I79">
        <f>8</f>
        <v>8</v>
      </c>
      <c r="J79">
        <f>J80*2</f>
        <v>1.115425718394726</v>
      </c>
      <c r="K79">
        <v>2</v>
      </c>
    </row>
    <row r="80" spans="1:20" x14ac:dyDescent="0.5">
      <c r="A80">
        <v>786.3909912109375</v>
      </c>
      <c r="B80">
        <v>738.5</v>
      </c>
      <c r="I80">
        <f>4</f>
        <v>4</v>
      </c>
      <c r="J80">
        <f>I31</f>
        <v>0.55771285919736302</v>
      </c>
      <c r="K80">
        <v>1.5</v>
      </c>
    </row>
    <row r="81" spans="1:11" x14ac:dyDescent="0.5">
      <c r="A81">
        <v>786.40301513671875</v>
      </c>
      <c r="B81">
        <v>658.20001220703125</v>
      </c>
      <c r="I81">
        <f>2</f>
        <v>2</v>
      </c>
      <c r="J81">
        <f>J80/2</f>
        <v>0.27885642959868151</v>
      </c>
      <c r="K81">
        <v>1</v>
      </c>
    </row>
    <row r="82" spans="1:11" x14ac:dyDescent="0.5">
      <c r="A82">
        <v>786.41497802734375</v>
      </c>
      <c r="B82">
        <v>426.5</v>
      </c>
    </row>
    <row r="83" spans="1:11" x14ac:dyDescent="0.5">
      <c r="A83">
        <v>786.427978515625</v>
      </c>
      <c r="B83">
        <v>251</v>
      </c>
    </row>
    <row r="84" spans="1:11" x14ac:dyDescent="0.5">
      <c r="A84">
        <v>786.44000244140625</v>
      </c>
      <c r="B84">
        <v>133.5</v>
      </c>
    </row>
    <row r="85" spans="1:11" x14ac:dyDescent="0.5">
      <c r="A85">
        <v>786.4520263671875</v>
      </c>
      <c r="B85">
        <v>56.5</v>
      </c>
    </row>
    <row r="86" spans="1:11" x14ac:dyDescent="0.5">
      <c r="A86">
        <v>786.4639892578125</v>
      </c>
      <c r="B86">
        <v>37.75</v>
      </c>
    </row>
    <row r="87" spans="1:11" x14ac:dyDescent="0.5">
      <c r="A87">
        <v>786.47698974609375</v>
      </c>
      <c r="B87">
        <v>27.5</v>
      </c>
    </row>
    <row r="88" spans="1:11" x14ac:dyDescent="0.5">
      <c r="A88">
        <v>786.489013671875</v>
      </c>
      <c r="B88">
        <v>31</v>
      </c>
    </row>
    <row r="89" spans="1:11" x14ac:dyDescent="0.5">
      <c r="A89">
        <v>786.5009765625</v>
      </c>
      <c r="B89">
        <v>60.75</v>
      </c>
      <c r="I89">
        <v>43056680.686809279</v>
      </c>
    </row>
    <row r="90" spans="1:11" x14ac:dyDescent="0.5">
      <c r="A90">
        <v>786.51300048828125</v>
      </c>
      <c r="B90">
        <v>68.25</v>
      </c>
      <c r="H90" t="s">
        <v>500</v>
      </c>
      <c r="I90">
        <f>((MIN(I24:I25)-I26)/(I98-I97))/((I26/(I96-I98)))</f>
        <v>3.18886777882414</v>
      </c>
    </row>
    <row r="91" spans="1:11" x14ac:dyDescent="0.5">
      <c r="A91">
        <v>786.5260009765625</v>
      </c>
      <c r="B91">
        <v>37.5</v>
      </c>
      <c r="H91" t="s">
        <v>501</v>
      </c>
      <c r="I91">
        <f>_xlfn.F.DIST(I90,I96-I97,I96-I98,FALSE)</f>
        <v>4.5772536203710856E-2</v>
      </c>
    </row>
    <row r="92" spans="1:11" x14ac:dyDescent="0.5">
      <c r="A92">
        <v>786.53802490234375</v>
      </c>
      <c r="B92">
        <v>31</v>
      </c>
      <c r="I92">
        <f>ROUND(I91,3-(1+INT(LOG10(I91))))</f>
        <v>4.58E-2</v>
      </c>
    </row>
    <row r="93" spans="1:11" x14ac:dyDescent="0.5">
      <c r="A93">
        <v>786.54998779296875</v>
      </c>
      <c r="B93">
        <v>56.75</v>
      </c>
      <c r="H93" t="s">
        <v>518</v>
      </c>
      <c r="I93">
        <f>((I26-I6)/(I99-I98))/((I6/(I96-I99)))</f>
        <v>-3.5367575356753264E-2</v>
      </c>
    </row>
    <row r="94" spans="1:11" x14ac:dyDescent="0.5">
      <c r="A94">
        <v>786.56201171875</v>
      </c>
      <c r="B94">
        <v>63.25</v>
      </c>
      <c r="H94" t="s">
        <v>519</v>
      </c>
      <c r="I94">
        <v>1</v>
      </c>
    </row>
    <row r="95" spans="1:11" x14ac:dyDescent="0.5">
      <c r="A95">
        <v>786.57501220703125</v>
      </c>
      <c r="B95">
        <v>54.75</v>
      </c>
      <c r="I95">
        <f>ROUND(I94,3-(1+INT(LOG10(I94))))</f>
        <v>1</v>
      </c>
    </row>
    <row r="96" spans="1:11" x14ac:dyDescent="0.5">
      <c r="A96">
        <v>786.58697509765625</v>
      </c>
      <c r="B96">
        <v>46.5</v>
      </c>
      <c r="H96" t="s">
        <v>499</v>
      </c>
      <c r="I96">
        <v>14</v>
      </c>
    </row>
    <row r="97" spans="1:19" x14ac:dyDescent="0.5">
      <c r="A97">
        <v>786.5989990234375</v>
      </c>
      <c r="B97">
        <v>28.5</v>
      </c>
      <c r="H97" t="s">
        <v>23</v>
      </c>
      <c r="I97">
        <v>3</v>
      </c>
      <c r="J97" t="s">
        <v>464</v>
      </c>
      <c r="K97">
        <f>AVERAGE(K101:K120)</f>
        <v>0.21533463659394986</v>
      </c>
      <c r="L97">
        <f t="shared" ref="L97:P97" si="12">AVERAGE(L101:L120)</f>
        <v>24152.023919715641</v>
      </c>
      <c r="M97">
        <f t="shared" si="12"/>
        <v>9.1593962650823801</v>
      </c>
      <c r="N97">
        <f t="shared" si="12"/>
        <v>241687.79656147794</v>
      </c>
      <c r="O97">
        <f t="shared" si="12"/>
        <v>11.686795114737725</v>
      </c>
      <c r="P97">
        <f t="shared" si="12"/>
        <v>182453.00782715582</v>
      </c>
    </row>
    <row r="98" spans="1:19" x14ac:dyDescent="0.5">
      <c r="A98">
        <v>786.61102294921875</v>
      </c>
      <c r="B98">
        <v>14</v>
      </c>
      <c r="H98" t="s">
        <v>24</v>
      </c>
      <c r="I98">
        <v>6</v>
      </c>
      <c r="J98" t="s">
        <v>465</v>
      </c>
      <c r="K98">
        <f>K99/AVERAGE(K101:K120)</f>
        <v>1.7953709962068916</v>
      </c>
      <c r="L98">
        <f t="shared" ref="L98:P98" si="13">L99/AVERAGE(L101:L120)</f>
        <v>1.1295471425030224</v>
      </c>
      <c r="M98">
        <f t="shared" si="13"/>
        <v>8.8301671369271306E-2</v>
      </c>
      <c r="N98">
        <f t="shared" si="13"/>
        <v>0.47628730992302876</v>
      </c>
      <c r="O98">
        <f t="shared" si="13"/>
        <v>7.3437550607379373E-2</v>
      </c>
      <c r="P98">
        <f t="shared" si="13"/>
        <v>0.63731317247169506</v>
      </c>
    </row>
    <row r="99" spans="1:19" x14ac:dyDescent="0.5">
      <c r="A99">
        <v>786.62298583984375</v>
      </c>
      <c r="B99">
        <v>28.5</v>
      </c>
      <c r="H99" t="s">
        <v>1</v>
      </c>
      <c r="I99">
        <v>9</v>
      </c>
      <c r="J99" t="s">
        <v>456</v>
      </c>
      <c r="K99">
        <f>STDEV(K101:K120)</f>
        <v>0.3866055610195287</v>
      </c>
      <c r="L99">
        <f t="shared" ref="L99:P99" si="14">STDEV(L101:L120)</f>
        <v>27280.849604179446</v>
      </c>
      <c r="M99">
        <f t="shared" si="14"/>
        <v>0.80878999894023529</v>
      </c>
      <c r="N99">
        <f t="shared" si="14"/>
        <v>115112.83046549057</v>
      </c>
      <c r="O99">
        <f t="shared" si="14"/>
        <v>0.85824960767662573</v>
      </c>
      <c r="P99">
        <f t="shared" si="14"/>
        <v>116279.70524532768</v>
      </c>
    </row>
    <row r="100" spans="1:19" x14ac:dyDescent="0.5">
      <c r="A100">
        <v>786.635986328125</v>
      </c>
      <c r="B100">
        <v>94.25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152.30000305175781</v>
      </c>
      <c r="J101">
        <v>1</v>
      </c>
      <c r="K101">
        <v>0.32966044414443629</v>
      </c>
      <c r="L101">
        <v>11928.06446765072</v>
      </c>
      <c r="M101">
        <v>8.0753841844378371</v>
      </c>
      <c r="N101">
        <v>108770.07707516296</v>
      </c>
      <c r="O101">
        <v>10.939211013099021</v>
      </c>
      <c r="P101">
        <v>313092.01617288979</v>
      </c>
      <c r="Q101">
        <f>L101/SUM(P101,N101,L101)</f>
        <v>2.7497314670445128E-2</v>
      </c>
      <c r="R101">
        <f>N101/SUM(P101,N101,L101)</f>
        <v>0.25074353380430653</v>
      </c>
      <c r="S101">
        <f>P101/SUM(P101,N101,L101)</f>
        <v>0.72175915152524828</v>
      </c>
    </row>
    <row r="102" spans="1:19" x14ac:dyDescent="0.5">
      <c r="A102">
        <v>786.65997314453125</v>
      </c>
      <c r="B102">
        <v>163.5</v>
      </c>
      <c r="J102">
        <v>2</v>
      </c>
      <c r="K102">
        <v>1.2234115074418275</v>
      </c>
      <c r="L102">
        <v>16374.329430724749</v>
      </c>
      <c r="M102">
        <v>9.9014344207403617</v>
      </c>
      <c r="N102">
        <v>365889.3637985409</v>
      </c>
      <c r="O102">
        <v>12.989004070670667</v>
      </c>
      <c r="P102">
        <v>48554.099726825261</v>
      </c>
      <c r="Q102">
        <f t="shared" ref="Q102:Q110" si="15">L102/SUM(P102,N102,L102)</f>
        <v>3.8007551448539234E-2</v>
      </c>
      <c r="R102">
        <f t="shared" ref="R102:R110" si="16">N102/SUM(P102,N102,L102)</f>
        <v>0.84929027951227742</v>
      </c>
      <c r="S102">
        <f t="shared" ref="S102:S110" si="17">P102/SUM(P102,N102,L102)</f>
        <v>0.11270216903918338</v>
      </c>
    </row>
    <row r="103" spans="1:19" x14ac:dyDescent="0.5">
      <c r="A103">
        <v>786.6719970703125</v>
      </c>
      <c r="B103">
        <v>153.5</v>
      </c>
      <c r="J103">
        <v>3</v>
      </c>
      <c r="K103">
        <v>0.40805146532864639</v>
      </c>
      <c r="L103">
        <v>81611.429182773267</v>
      </c>
      <c r="M103">
        <v>9.1535296881051558</v>
      </c>
      <c r="N103">
        <v>214343.09381902681</v>
      </c>
      <c r="O103">
        <v>11.125799035326686</v>
      </c>
      <c r="P103">
        <v>234472.20617402319</v>
      </c>
      <c r="Q103">
        <f t="shared" si="15"/>
        <v>0.15385994840339409</v>
      </c>
      <c r="R103">
        <f t="shared" si="16"/>
        <v>0.40409557442942773</v>
      </c>
      <c r="S103">
        <f t="shared" si="17"/>
        <v>0.44204447716717815</v>
      </c>
    </row>
    <row r="104" spans="1:19" x14ac:dyDescent="0.5">
      <c r="A104">
        <v>786.68499755859375</v>
      </c>
      <c r="B104">
        <v>121.5</v>
      </c>
      <c r="J104">
        <v>4</v>
      </c>
      <c r="K104">
        <v>1.3753941147236658E-6</v>
      </c>
      <c r="L104">
        <v>9328.0911095441679</v>
      </c>
      <c r="M104">
        <v>9.7657677073112872</v>
      </c>
      <c r="N104">
        <v>343606.91034435044</v>
      </c>
      <c r="O104">
        <v>12.628104958284327</v>
      </c>
      <c r="P104">
        <v>83842.191949806613</v>
      </c>
      <c r="Q104">
        <f t="shared" si="15"/>
        <v>2.1356635031359043E-2</v>
      </c>
      <c r="R104">
        <f t="shared" si="16"/>
        <v>0.78668693222442132</v>
      </c>
      <c r="S104">
        <f t="shared" si="17"/>
        <v>0.19195643274421972</v>
      </c>
    </row>
    <row r="105" spans="1:19" x14ac:dyDescent="0.5">
      <c r="A105">
        <v>786.697021484375</v>
      </c>
      <c r="B105">
        <v>99</v>
      </c>
      <c r="J105">
        <v>5</v>
      </c>
      <c r="K105">
        <v>1.0502597273559053E-6</v>
      </c>
      <c r="L105">
        <v>11627.358869910418</v>
      </c>
      <c r="M105">
        <v>9.5451686394160973</v>
      </c>
      <c r="N105">
        <v>289078.96561611706</v>
      </c>
      <c r="O105">
        <v>11.920410469240199</v>
      </c>
      <c r="P105">
        <v>112209.33941725055</v>
      </c>
      <c r="Q105">
        <f t="shared" si="15"/>
        <v>2.8159161510118998E-2</v>
      </c>
      <c r="R105">
        <f t="shared" si="16"/>
        <v>0.70009203061822167</v>
      </c>
      <c r="S105">
        <f t="shared" si="17"/>
        <v>0.27174880787165934</v>
      </c>
    </row>
    <row r="106" spans="1:19" x14ac:dyDescent="0.5">
      <c r="A106">
        <v>786.708984375</v>
      </c>
      <c r="B106">
        <v>78.5</v>
      </c>
      <c r="J106">
        <v>6</v>
      </c>
      <c r="K106">
        <v>1.3753941146854911E-6</v>
      </c>
      <c r="L106">
        <v>10279.72009079594</v>
      </c>
      <c r="M106">
        <v>9.9962246152694529</v>
      </c>
      <c r="N106">
        <v>386951.53396109468</v>
      </c>
      <c r="O106">
        <v>12.765424007393513</v>
      </c>
      <c r="P106">
        <v>40046.538023006018</v>
      </c>
      <c r="Q106">
        <f t="shared" si="15"/>
        <v>2.3508443092932641E-2</v>
      </c>
      <c r="R106">
        <f t="shared" si="16"/>
        <v>0.8849100982809982</v>
      </c>
      <c r="S106">
        <f t="shared" si="17"/>
        <v>9.1581458626069159E-2</v>
      </c>
    </row>
    <row r="107" spans="1:19" x14ac:dyDescent="0.5">
      <c r="A107">
        <v>786.72100830078125</v>
      </c>
      <c r="B107">
        <v>44.25</v>
      </c>
      <c r="J107">
        <v>7</v>
      </c>
      <c r="K107">
        <v>1.8525154801401593E-7</v>
      </c>
      <c r="L107">
        <v>8956.1721648555995</v>
      </c>
      <c r="M107">
        <v>9.5326265643521033</v>
      </c>
      <c r="N107">
        <v>229508.62066389606</v>
      </c>
      <c r="O107">
        <v>11.16801883500584</v>
      </c>
      <c r="P107">
        <v>200045.35753668824</v>
      </c>
      <c r="Q107">
        <f t="shared" si="15"/>
        <v>2.0424093164985627E-2</v>
      </c>
      <c r="R107">
        <f t="shared" si="16"/>
        <v>0.52338268674654653</v>
      </c>
      <c r="S107">
        <f t="shared" si="17"/>
        <v>0.45619322008846785</v>
      </c>
    </row>
    <row r="108" spans="1:19" x14ac:dyDescent="0.5">
      <c r="A108">
        <v>786.7340087890625</v>
      </c>
      <c r="B108">
        <v>45.25</v>
      </c>
      <c r="J108">
        <v>8</v>
      </c>
      <c r="K108">
        <v>1.3753941146854911E-6</v>
      </c>
      <c r="L108">
        <v>69332.761586062785</v>
      </c>
      <c r="M108">
        <v>8.0531263543708782</v>
      </c>
      <c r="N108">
        <v>88041.78192080259</v>
      </c>
      <c r="O108">
        <v>10.805859604563674</v>
      </c>
      <c r="P108">
        <v>319682.14541531709</v>
      </c>
      <c r="Q108">
        <f t="shared" si="15"/>
        <v>0.14533442921156137</v>
      </c>
      <c r="R108">
        <f t="shared" si="16"/>
        <v>0.18455203325985431</v>
      </c>
      <c r="S108">
        <f t="shared" si="17"/>
        <v>0.67011353752858427</v>
      </c>
    </row>
    <row r="109" spans="1:19" x14ac:dyDescent="0.5">
      <c r="A109">
        <v>786.7459716796875</v>
      </c>
      <c r="B109">
        <v>108.30000305175781</v>
      </c>
      <c r="J109">
        <v>9</v>
      </c>
      <c r="K109">
        <v>0.19221621193685462</v>
      </c>
      <c r="L109">
        <v>11947.27989455171</v>
      </c>
      <c r="M109">
        <v>7.9785693018770107</v>
      </c>
      <c r="N109">
        <v>86642.730822693789</v>
      </c>
      <c r="O109">
        <v>10.73788137399864</v>
      </c>
      <c r="P109">
        <v>346089.62806084938</v>
      </c>
      <c r="Q109">
        <f t="shared" si="15"/>
        <v>2.6867162003146428E-2</v>
      </c>
      <c r="R109">
        <f t="shared" si="16"/>
        <v>0.19484303590057211</v>
      </c>
      <c r="S109">
        <f t="shared" si="17"/>
        <v>0.7782898020962814</v>
      </c>
    </row>
    <row r="110" spans="1:19" x14ac:dyDescent="0.5">
      <c r="A110">
        <v>786.75799560546875</v>
      </c>
      <c r="B110">
        <v>216.80000305175781</v>
      </c>
      <c r="J110">
        <v>10</v>
      </c>
      <c r="K110">
        <v>1.3753941147236658E-6</v>
      </c>
      <c r="L110">
        <v>10135.032400287075</v>
      </c>
      <c r="M110">
        <v>9.5921311749436029</v>
      </c>
      <c r="N110">
        <v>304044.88759309426</v>
      </c>
      <c r="O110">
        <v>11.78823777979469</v>
      </c>
      <c r="P110">
        <v>126496.55579490188</v>
      </c>
      <c r="Q110">
        <f t="shared" si="15"/>
        <v>2.2998805148737523E-2</v>
      </c>
      <c r="R110">
        <f t="shared" si="16"/>
        <v>0.68995034747252615</v>
      </c>
      <c r="S110">
        <f t="shared" si="17"/>
        <v>0.28705084737873632</v>
      </c>
    </row>
    <row r="111" spans="1:19" x14ac:dyDescent="0.5">
      <c r="A111">
        <v>786.77001953125</v>
      </c>
      <c r="B111">
        <v>264.79998779296875</v>
      </c>
      <c r="J111">
        <v>11</v>
      </c>
    </row>
    <row r="112" spans="1:19" x14ac:dyDescent="0.5">
      <c r="A112">
        <v>786.78302001953125</v>
      </c>
      <c r="B112">
        <v>226</v>
      </c>
      <c r="J112">
        <v>12</v>
      </c>
    </row>
    <row r="113" spans="1:10" x14ac:dyDescent="0.5">
      <c r="A113">
        <v>786.79498291015625</v>
      </c>
      <c r="B113">
        <v>264</v>
      </c>
      <c r="J113">
        <v>13</v>
      </c>
    </row>
    <row r="114" spans="1:10" x14ac:dyDescent="0.5">
      <c r="A114">
        <v>786.8070068359375</v>
      </c>
      <c r="B114">
        <v>349.5</v>
      </c>
      <c r="J114">
        <v>14</v>
      </c>
    </row>
    <row r="115" spans="1:10" x14ac:dyDescent="0.5">
      <c r="A115">
        <v>786.8189697265625</v>
      </c>
      <c r="B115">
        <v>473</v>
      </c>
      <c r="J115">
        <v>15</v>
      </c>
    </row>
    <row r="116" spans="1:10" x14ac:dyDescent="0.5">
      <c r="A116">
        <v>786.83197021484375</v>
      </c>
      <c r="B116">
        <v>656.5</v>
      </c>
      <c r="J116">
        <v>16</v>
      </c>
    </row>
    <row r="117" spans="1:10" x14ac:dyDescent="0.5">
      <c r="A117">
        <v>786.843994140625</v>
      </c>
      <c r="B117">
        <v>700.79998779296875</v>
      </c>
      <c r="J117">
        <v>17</v>
      </c>
    </row>
    <row r="118" spans="1:10" x14ac:dyDescent="0.5">
      <c r="A118">
        <v>786.85601806640625</v>
      </c>
      <c r="B118">
        <v>642.5</v>
      </c>
      <c r="J118">
        <v>18</v>
      </c>
    </row>
    <row r="119" spans="1:10" x14ac:dyDescent="0.5">
      <c r="A119">
        <v>786.86798095703125</v>
      </c>
      <c r="B119">
        <v>597.29998779296875</v>
      </c>
      <c r="J119">
        <v>19</v>
      </c>
    </row>
    <row r="120" spans="1:10" x14ac:dyDescent="0.5">
      <c r="A120">
        <v>786.8809814453125</v>
      </c>
      <c r="B120">
        <v>635.5</v>
      </c>
      <c r="J120">
        <v>20</v>
      </c>
    </row>
    <row r="121" spans="1:10" x14ac:dyDescent="0.5">
      <c r="A121">
        <v>786.89300537109375</v>
      </c>
      <c r="B121">
        <v>699.20001220703125</v>
      </c>
    </row>
    <row r="122" spans="1:10" x14ac:dyDescent="0.5">
      <c r="A122">
        <v>786.905029296875</v>
      </c>
      <c r="B122">
        <v>632</v>
      </c>
    </row>
    <row r="123" spans="1:10" x14ac:dyDescent="0.5">
      <c r="A123">
        <v>786.9169921875</v>
      </c>
      <c r="B123">
        <v>459</v>
      </c>
    </row>
    <row r="124" spans="1:10" x14ac:dyDescent="0.5">
      <c r="A124">
        <v>786.92999267578125</v>
      </c>
      <c r="B124">
        <v>230.30000305175781</v>
      </c>
    </row>
    <row r="125" spans="1:10" x14ac:dyDescent="0.5">
      <c r="A125">
        <v>786.9420166015625</v>
      </c>
      <c r="B125">
        <v>90</v>
      </c>
    </row>
    <row r="126" spans="1:10" x14ac:dyDescent="0.5">
      <c r="A126">
        <v>786.9539794921875</v>
      </c>
      <c r="B126">
        <v>66.5</v>
      </c>
    </row>
    <row r="127" spans="1:10" x14ac:dyDescent="0.5">
      <c r="A127">
        <v>786.96600341796875</v>
      </c>
      <c r="B127">
        <v>45.25</v>
      </c>
    </row>
    <row r="128" spans="1:10" x14ac:dyDescent="0.5">
      <c r="A128">
        <v>786.97900390625</v>
      </c>
      <c r="B128">
        <v>26.75</v>
      </c>
    </row>
    <row r="129" spans="1:2" x14ac:dyDescent="0.5">
      <c r="A129">
        <v>786.99102783203125</v>
      </c>
      <c r="B129">
        <v>21.25</v>
      </c>
    </row>
    <row r="130" spans="1:2" x14ac:dyDescent="0.5">
      <c r="A130">
        <v>787.00299072265625</v>
      </c>
      <c r="B130">
        <v>14.5</v>
      </c>
    </row>
    <row r="131" spans="1:2" x14ac:dyDescent="0.5">
      <c r="A131">
        <v>787.0150146484375</v>
      </c>
      <c r="B131">
        <v>18.75</v>
      </c>
    </row>
    <row r="132" spans="1:2" x14ac:dyDescent="0.5">
      <c r="A132">
        <v>787.02801513671875</v>
      </c>
      <c r="B132">
        <v>38.75</v>
      </c>
    </row>
    <row r="133" spans="1:2" x14ac:dyDescent="0.5">
      <c r="A133">
        <v>787.03997802734375</v>
      </c>
      <c r="B133">
        <v>45.5</v>
      </c>
    </row>
    <row r="134" spans="1:2" x14ac:dyDescent="0.5">
      <c r="A134">
        <v>787.052001953125</v>
      </c>
      <c r="B134">
        <v>34.25</v>
      </c>
    </row>
    <row r="135" spans="1:2" x14ac:dyDescent="0.5">
      <c r="A135">
        <v>787.06402587890625</v>
      </c>
      <c r="B135">
        <v>38.75</v>
      </c>
    </row>
    <row r="136" spans="1:2" x14ac:dyDescent="0.5">
      <c r="A136">
        <v>787.0770263671875</v>
      </c>
      <c r="B136">
        <v>52.5</v>
      </c>
    </row>
    <row r="137" spans="1:2" x14ac:dyDescent="0.5">
      <c r="A137">
        <v>787.0889892578125</v>
      </c>
      <c r="B137">
        <v>51.75</v>
      </c>
    </row>
    <row r="138" spans="1:2" x14ac:dyDescent="0.5">
      <c r="A138">
        <v>787.10101318359375</v>
      </c>
      <c r="B138">
        <v>53.25</v>
      </c>
    </row>
    <row r="139" spans="1:2" x14ac:dyDescent="0.5">
      <c r="A139">
        <v>787.11297607421875</v>
      </c>
      <c r="B139">
        <v>61.25</v>
      </c>
    </row>
    <row r="140" spans="1:2" x14ac:dyDescent="0.5">
      <c r="A140">
        <v>787.1259765625</v>
      </c>
      <c r="B140">
        <v>85.25</v>
      </c>
    </row>
    <row r="141" spans="1:2" x14ac:dyDescent="0.5">
      <c r="A141">
        <v>787.13800048828125</v>
      </c>
      <c r="B141">
        <v>138.80000305175781</v>
      </c>
    </row>
    <row r="142" spans="1:2" x14ac:dyDescent="0.5">
      <c r="A142">
        <v>787.1500244140625</v>
      </c>
      <c r="B142">
        <v>161.30000305175781</v>
      </c>
    </row>
    <row r="143" spans="1:2" x14ac:dyDescent="0.5">
      <c r="A143">
        <v>787.1619873046875</v>
      </c>
      <c r="B143">
        <v>105.30000305175781</v>
      </c>
    </row>
    <row r="144" spans="1:2" x14ac:dyDescent="0.5">
      <c r="A144">
        <v>787.17498779296875</v>
      </c>
      <c r="B144">
        <v>48.25</v>
      </c>
    </row>
    <row r="145" spans="1:2" x14ac:dyDescent="0.5">
      <c r="A145">
        <v>787.18701171875</v>
      </c>
      <c r="B145">
        <v>62.5</v>
      </c>
    </row>
    <row r="146" spans="1:2" x14ac:dyDescent="0.5">
      <c r="A146">
        <v>787.198974609375</v>
      </c>
      <c r="B146">
        <v>98</v>
      </c>
    </row>
    <row r="147" spans="1:2" x14ac:dyDescent="0.5">
      <c r="A147">
        <v>787.21099853515625</v>
      </c>
      <c r="B147">
        <v>105.5</v>
      </c>
    </row>
    <row r="148" spans="1:2" x14ac:dyDescent="0.5">
      <c r="A148">
        <v>787.2239990234375</v>
      </c>
      <c r="B148">
        <v>100.5</v>
      </c>
    </row>
    <row r="149" spans="1:2" x14ac:dyDescent="0.5">
      <c r="A149">
        <v>787.23602294921875</v>
      </c>
      <c r="B149">
        <v>100.80000305175781</v>
      </c>
    </row>
    <row r="150" spans="1:2" x14ac:dyDescent="0.5">
      <c r="A150">
        <v>787.24798583984375</v>
      </c>
      <c r="B150">
        <v>129.5</v>
      </c>
    </row>
    <row r="151" spans="1:2" x14ac:dyDescent="0.5">
      <c r="A151">
        <v>787.260009765625</v>
      </c>
      <c r="B151">
        <v>134</v>
      </c>
    </row>
    <row r="152" spans="1:2" x14ac:dyDescent="0.5">
      <c r="A152">
        <v>787.27301025390625</v>
      </c>
      <c r="B152">
        <v>84.5</v>
      </c>
    </row>
    <row r="153" spans="1:2" x14ac:dyDescent="0.5">
      <c r="A153">
        <v>787.28497314453125</v>
      </c>
      <c r="B153">
        <v>118</v>
      </c>
    </row>
    <row r="154" spans="1:2" x14ac:dyDescent="0.5">
      <c r="A154">
        <v>787.2969970703125</v>
      </c>
      <c r="B154">
        <v>254</v>
      </c>
    </row>
    <row r="155" spans="1:2" x14ac:dyDescent="0.5">
      <c r="A155">
        <v>787.30902099609375</v>
      </c>
      <c r="B155">
        <v>339.5</v>
      </c>
    </row>
    <row r="156" spans="1:2" x14ac:dyDescent="0.5">
      <c r="A156">
        <v>787.322021484375</v>
      </c>
      <c r="B156">
        <v>342</v>
      </c>
    </row>
    <row r="157" spans="1:2" x14ac:dyDescent="0.5">
      <c r="A157">
        <v>787.333984375</v>
      </c>
      <c r="B157">
        <v>311.79998779296875</v>
      </c>
    </row>
    <row r="158" spans="1:2" x14ac:dyDescent="0.5">
      <c r="A158">
        <v>787.34600830078125</v>
      </c>
      <c r="B158">
        <v>297.79998779296875</v>
      </c>
    </row>
    <row r="159" spans="1:2" x14ac:dyDescent="0.5">
      <c r="A159">
        <v>787.35797119140625</v>
      </c>
      <c r="B159">
        <v>365.5</v>
      </c>
    </row>
    <row r="160" spans="1:2" x14ac:dyDescent="0.5">
      <c r="A160">
        <v>787.3709716796875</v>
      </c>
      <c r="B160">
        <v>500.29998779296875</v>
      </c>
    </row>
    <row r="161" spans="1:2" x14ac:dyDescent="0.5">
      <c r="A161">
        <v>787.38299560546875</v>
      </c>
      <c r="B161">
        <v>735.5</v>
      </c>
    </row>
    <row r="162" spans="1:2" x14ac:dyDescent="0.5">
      <c r="A162">
        <v>787.39501953125</v>
      </c>
      <c r="B162">
        <v>972</v>
      </c>
    </row>
    <row r="163" spans="1:2" x14ac:dyDescent="0.5">
      <c r="A163">
        <v>787.406982421875</v>
      </c>
      <c r="B163">
        <v>881.5</v>
      </c>
    </row>
    <row r="164" spans="1:2" x14ac:dyDescent="0.5">
      <c r="A164">
        <v>787.41998291015625</v>
      </c>
      <c r="B164">
        <v>568</v>
      </c>
    </row>
    <row r="165" spans="1:2" x14ac:dyDescent="0.5">
      <c r="A165">
        <v>787.4320068359375</v>
      </c>
      <c r="B165">
        <v>349.5</v>
      </c>
    </row>
    <row r="166" spans="1:2" x14ac:dyDescent="0.5">
      <c r="A166">
        <v>787.4439697265625</v>
      </c>
      <c r="B166">
        <v>206</v>
      </c>
    </row>
    <row r="167" spans="1:2" x14ac:dyDescent="0.5">
      <c r="A167">
        <v>787.45599365234375</v>
      </c>
      <c r="B167">
        <v>91.75</v>
      </c>
    </row>
    <row r="168" spans="1:2" x14ac:dyDescent="0.5">
      <c r="A168">
        <v>787.468994140625</v>
      </c>
      <c r="B168">
        <v>57.25</v>
      </c>
    </row>
    <row r="169" spans="1:2" x14ac:dyDescent="0.5">
      <c r="A169">
        <v>787.48101806640625</v>
      </c>
      <c r="B169">
        <v>89.5</v>
      </c>
    </row>
    <row r="170" spans="1:2" x14ac:dyDescent="0.5">
      <c r="A170">
        <v>787.49298095703125</v>
      </c>
      <c r="B170">
        <v>105.30000305175781</v>
      </c>
    </row>
    <row r="171" spans="1:2" x14ac:dyDescent="0.5">
      <c r="A171">
        <v>787.5050048828125</v>
      </c>
      <c r="B171">
        <v>79.75</v>
      </c>
    </row>
    <row r="172" spans="1:2" x14ac:dyDescent="0.5">
      <c r="A172">
        <v>787.51800537109375</v>
      </c>
      <c r="B172">
        <v>48</v>
      </c>
    </row>
    <row r="173" spans="1:2" x14ac:dyDescent="0.5">
      <c r="A173">
        <v>787.530029296875</v>
      </c>
      <c r="B173">
        <v>21.75</v>
      </c>
    </row>
    <row r="174" spans="1:2" x14ac:dyDescent="0.5">
      <c r="A174">
        <v>787.5419921875</v>
      </c>
      <c r="B174">
        <v>19</v>
      </c>
    </row>
    <row r="175" spans="1:2" x14ac:dyDescent="0.5">
      <c r="A175">
        <v>787.55401611328125</v>
      </c>
      <c r="B175">
        <v>25</v>
      </c>
    </row>
    <row r="176" spans="1:2" x14ac:dyDescent="0.5">
      <c r="A176">
        <v>787.5670166015625</v>
      </c>
      <c r="B176">
        <v>18.5</v>
      </c>
    </row>
    <row r="177" spans="1:2" x14ac:dyDescent="0.5">
      <c r="A177">
        <v>787.5789794921875</v>
      </c>
      <c r="B177">
        <v>25.5</v>
      </c>
    </row>
    <row r="178" spans="1:2" x14ac:dyDescent="0.5">
      <c r="A178">
        <v>787.59100341796875</v>
      </c>
      <c r="B178">
        <v>60</v>
      </c>
    </row>
    <row r="179" spans="1:2" x14ac:dyDescent="0.5">
      <c r="A179">
        <v>787.60302734375</v>
      </c>
      <c r="B179">
        <v>78.75</v>
      </c>
    </row>
    <row r="180" spans="1:2" x14ac:dyDescent="0.5">
      <c r="A180">
        <v>787.61602783203125</v>
      </c>
      <c r="B180">
        <v>52</v>
      </c>
    </row>
    <row r="181" spans="1:2" x14ac:dyDescent="0.5">
      <c r="A181">
        <v>787.62799072265625</v>
      </c>
      <c r="B181">
        <v>33.25</v>
      </c>
    </row>
    <row r="182" spans="1:2" x14ac:dyDescent="0.5">
      <c r="A182">
        <v>787.6400146484375</v>
      </c>
      <c r="B182">
        <v>57.25</v>
      </c>
    </row>
    <row r="183" spans="1:2" x14ac:dyDescent="0.5">
      <c r="A183">
        <v>787.6519775390625</v>
      </c>
      <c r="B183">
        <v>83.25</v>
      </c>
    </row>
    <row r="184" spans="1:2" x14ac:dyDescent="0.5">
      <c r="A184">
        <v>787.66497802734375</v>
      </c>
      <c r="B184">
        <v>126.5</v>
      </c>
    </row>
    <row r="185" spans="1:2" x14ac:dyDescent="0.5">
      <c r="A185">
        <v>787.677001953125</v>
      </c>
      <c r="B185">
        <v>210.30000305175781</v>
      </c>
    </row>
    <row r="186" spans="1:2" x14ac:dyDescent="0.5">
      <c r="A186">
        <v>787.68902587890625</v>
      </c>
      <c r="B186">
        <v>241.80000305175781</v>
      </c>
    </row>
    <row r="187" spans="1:2" x14ac:dyDescent="0.5">
      <c r="A187">
        <v>787.70098876953125</v>
      </c>
      <c r="B187">
        <v>183.5</v>
      </c>
    </row>
    <row r="188" spans="1:2" x14ac:dyDescent="0.5">
      <c r="A188">
        <v>787.7139892578125</v>
      </c>
      <c r="B188">
        <v>116.30000305175781</v>
      </c>
    </row>
    <row r="189" spans="1:2" x14ac:dyDescent="0.5">
      <c r="A189">
        <v>787.72601318359375</v>
      </c>
      <c r="B189">
        <v>80</v>
      </c>
    </row>
    <row r="190" spans="1:2" x14ac:dyDescent="0.5">
      <c r="A190">
        <v>787.73797607421875</v>
      </c>
      <c r="B190">
        <v>82.25</v>
      </c>
    </row>
    <row r="191" spans="1:2" x14ac:dyDescent="0.5">
      <c r="A191">
        <v>787.75</v>
      </c>
      <c r="B191">
        <v>124.5</v>
      </c>
    </row>
    <row r="192" spans="1:2" x14ac:dyDescent="0.5">
      <c r="A192">
        <v>787.76300048828125</v>
      </c>
      <c r="B192">
        <v>160.69999694824219</v>
      </c>
    </row>
    <row r="193" spans="1:2" x14ac:dyDescent="0.5">
      <c r="A193">
        <v>787.7750244140625</v>
      </c>
      <c r="B193">
        <v>195.19999694824219</v>
      </c>
    </row>
    <row r="194" spans="1:2" x14ac:dyDescent="0.5">
      <c r="A194">
        <v>787.7869873046875</v>
      </c>
      <c r="B194">
        <v>288.79998779296875</v>
      </c>
    </row>
    <row r="195" spans="1:2" x14ac:dyDescent="0.5">
      <c r="A195">
        <v>787.79901123046875</v>
      </c>
      <c r="B195">
        <v>433.79998779296875</v>
      </c>
    </row>
    <row r="196" spans="1:2" x14ac:dyDescent="0.5">
      <c r="A196">
        <v>787.81201171875</v>
      </c>
      <c r="B196">
        <v>577</v>
      </c>
    </row>
    <row r="197" spans="1:2" x14ac:dyDescent="0.5">
      <c r="A197">
        <v>787.823974609375</v>
      </c>
      <c r="B197">
        <v>701.79998779296875</v>
      </c>
    </row>
    <row r="198" spans="1:2" x14ac:dyDescent="0.5">
      <c r="A198">
        <v>787.83599853515625</v>
      </c>
      <c r="B198">
        <v>904</v>
      </c>
    </row>
    <row r="199" spans="1:2" x14ac:dyDescent="0.5">
      <c r="A199">
        <v>787.8480224609375</v>
      </c>
      <c r="B199">
        <v>1062</v>
      </c>
    </row>
    <row r="200" spans="1:2" x14ac:dyDescent="0.5">
      <c r="A200">
        <v>787.86102294921875</v>
      </c>
      <c r="B200">
        <v>890.79998779296875</v>
      </c>
    </row>
    <row r="201" spans="1:2" x14ac:dyDescent="0.5">
      <c r="A201">
        <v>787.87298583984375</v>
      </c>
      <c r="B201">
        <v>629.29998779296875</v>
      </c>
    </row>
    <row r="202" spans="1:2" x14ac:dyDescent="0.5">
      <c r="A202">
        <v>787.885009765625</v>
      </c>
      <c r="B202">
        <v>670.5</v>
      </c>
    </row>
    <row r="203" spans="1:2" x14ac:dyDescent="0.5">
      <c r="A203">
        <v>787.89697265625</v>
      </c>
      <c r="B203">
        <v>870</v>
      </c>
    </row>
    <row r="204" spans="1:2" x14ac:dyDescent="0.5">
      <c r="A204">
        <v>787.90997314453125</v>
      </c>
      <c r="B204">
        <v>887.29998779296875</v>
      </c>
    </row>
    <row r="205" spans="1:2" x14ac:dyDescent="0.5">
      <c r="A205">
        <v>787.9219970703125</v>
      </c>
      <c r="B205">
        <v>663.29998779296875</v>
      </c>
    </row>
    <row r="206" spans="1:2" x14ac:dyDescent="0.5">
      <c r="A206">
        <v>787.93402099609375</v>
      </c>
      <c r="B206">
        <v>325</v>
      </c>
    </row>
    <row r="207" spans="1:2" x14ac:dyDescent="0.5">
      <c r="A207">
        <v>787.94598388671875</v>
      </c>
      <c r="B207">
        <v>90</v>
      </c>
    </row>
    <row r="208" spans="1:2" x14ac:dyDescent="0.5">
      <c r="A208">
        <v>787.958984375</v>
      </c>
      <c r="B208">
        <v>36.25</v>
      </c>
    </row>
    <row r="209" spans="1:2" x14ac:dyDescent="0.5">
      <c r="A209">
        <v>787.97100830078125</v>
      </c>
      <c r="B209">
        <v>44.25</v>
      </c>
    </row>
    <row r="210" spans="1:2" x14ac:dyDescent="0.5">
      <c r="A210">
        <v>787.98297119140625</v>
      </c>
      <c r="B210">
        <v>65.25</v>
      </c>
    </row>
    <row r="211" spans="1:2" x14ac:dyDescent="0.5">
      <c r="A211">
        <v>787.9949951171875</v>
      </c>
      <c r="B211">
        <v>90.5</v>
      </c>
    </row>
    <row r="212" spans="1:2" x14ac:dyDescent="0.5">
      <c r="A212">
        <v>788.00799560546875</v>
      </c>
      <c r="B212">
        <v>78</v>
      </c>
    </row>
    <row r="213" spans="1:2" x14ac:dyDescent="0.5">
      <c r="A213">
        <v>788.02001953125</v>
      </c>
      <c r="B213">
        <v>46.25</v>
      </c>
    </row>
    <row r="214" spans="1:2" x14ac:dyDescent="0.5">
      <c r="A214">
        <v>788.031982421875</v>
      </c>
      <c r="B214">
        <v>39.75</v>
      </c>
    </row>
    <row r="215" spans="1:2" x14ac:dyDescent="0.5">
      <c r="A215">
        <v>788.04400634765625</v>
      </c>
      <c r="B215">
        <v>42.25</v>
      </c>
    </row>
    <row r="216" spans="1:2" x14ac:dyDescent="0.5">
      <c r="A216">
        <v>788.0570068359375</v>
      </c>
      <c r="B216">
        <v>37.75</v>
      </c>
    </row>
    <row r="217" spans="1:2" x14ac:dyDescent="0.5">
      <c r="A217">
        <v>788.0689697265625</v>
      </c>
      <c r="B217">
        <v>18</v>
      </c>
    </row>
    <row r="218" spans="1:2" x14ac:dyDescent="0.5">
      <c r="A218">
        <v>788.08099365234375</v>
      </c>
      <c r="B218">
        <v>29.5</v>
      </c>
    </row>
    <row r="219" spans="1:2" x14ac:dyDescent="0.5">
      <c r="A219">
        <v>788.093994140625</v>
      </c>
      <c r="B219">
        <v>79.25</v>
      </c>
    </row>
    <row r="220" spans="1:2" x14ac:dyDescent="0.5">
      <c r="A220">
        <v>788.10601806640625</v>
      </c>
      <c r="B220">
        <v>90.5</v>
      </c>
    </row>
    <row r="221" spans="1:2" x14ac:dyDescent="0.5">
      <c r="A221">
        <v>788.11798095703125</v>
      </c>
      <c r="B221">
        <v>80.25</v>
      </c>
    </row>
    <row r="222" spans="1:2" x14ac:dyDescent="0.5">
      <c r="A222">
        <v>788.1300048828125</v>
      </c>
      <c r="B222">
        <v>75</v>
      </c>
    </row>
    <row r="223" spans="1:2" x14ac:dyDescent="0.5">
      <c r="A223">
        <v>788.14300537109375</v>
      </c>
      <c r="B223">
        <v>68</v>
      </c>
    </row>
    <row r="224" spans="1:2" x14ac:dyDescent="0.5">
      <c r="A224">
        <v>788.155029296875</v>
      </c>
      <c r="B224">
        <v>82</v>
      </c>
    </row>
    <row r="225" spans="1:2" x14ac:dyDescent="0.5">
      <c r="A225">
        <v>788.1669921875</v>
      </c>
      <c r="B225">
        <v>97</v>
      </c>
    </row>
    <row r="226" spans="1:2" x14ac:dyDescent="0.5">
      <c r="A226">
        <v>788.17901611328125</v>
      </c>
      <c r="B226">
        <v>83.5</v>
      </c>
    </row>
    <row r="227" spans="1:2" x14ac:dyDescent="0.5">
      <c r="A227">
        <v>788.1920166015625</v>
      </c>
      <c r="B227">
        <v>58.75</v>
      </c>
    </row>
    <row r="228" spans="1:2" x14ac:dyDescent="0.5">
      <c r="A228">
        <v>788.2039794921875</v>
      </c>
      <c r="B228">
        <v>42.25</v>
      </c>
    </row>
    <row r="229" spans="1:2" x14ac:dyDescent="0.5">
      <c r="A229">
        <v>788.21600341796875</v>
      </c>
      <c r="B229">
        <v>22.25</v>
      </c>
    </row>
    <row r="230" spans="1:2" x14ac:dyDescent="0.5">
      <c r="A230">
        <v>788.22802734375</v>
      </c>
      <c r="B230">
        <v>38</v>
      </c>
    </row>
    <row r="231" spans="1:2" x14ac:dyDescent="0.5">
      <c r="A231">
        <v>788.24102783203125</v>
      </c>
      <c r="B231">
        <v>92.5</v>
      </c>
    </row>
    <row r="232" spans="1:2" x14ac:dyDescent="0.5">
      <c r="A232">
        <v>788.25299072265625</v>
      </c>
      <c r="B232">
        <v>112.5</v>
      </c>
    </row>
    <row r="233" spans="1:2" x14ac:dyDescent="0.5">
      <c r="A233">
        <v>788.2650146484375</v>
      </c>
      <c r="B233">
        <v>130.30000305175781</v>
      </c>
    </row>
    <row r="234" spans="1:2" x14ac:dyDescent="0.5">
      <c r="A234">
        <v>788.2769775390625</v>
      </c>
      <c r="B234">
        <v>230.5</v>
      </c>
    </row>
    <row r="235" spans="1:2" x14ac:dyDescent="0.5">
      <c r="A235">
        <v>788.28997802734375</v>
      </c>
      <c r="B235">
        <v>403.70001220703125</v>
      </c>
    </row>
    <row r="236" spans="1:2" x14ac:dyDescent="0.5">
      <c r="A236">
        <v>788.302001953125</v>
      </c>
      <c r="B236">
        <v>569.5</v>
      </c>
    </row>
    <row r="237" spans="1:2" x14ac:dyDescent="0.5">
      <c r="A237">
        <v>788.31402587890625</v>
      </c>
      <c r="B237">
        <v>879.70001220703125</v>
      </c>
    </row>
    <row r="238" spans="1:2" x14ac:dyDescent="0.5">
      <c r="A238">
        <v>788.32598876953125</v>
      </c>
      <c r="B238">
        <v>1433</v>
      </c>
    </row>
    <row r="239" spans="1:2" x14ac:dyDescent="0.5">
      <c r="A239">
        <v>788.3389892578125</v>
      </c>
      <c r="B239">
        <v>2264</v>
      </c>
    </row>
    <row r="240" spans="1:2" x14ac:dyDescent="0.5">
      <c r="A240">
        <v>788.35101318359375</v>
      </c>
      <c r="B240">
        <v>3163</v>
      </c>
    </row>
    <row r="241" spans="1:2" x14ac:dyDescent="0.5">
      <c r="A241">
        <v>788.36297607421875</v>
      </c>
      <c r="B241">
        <v>3097</v>
      </c>
    </row>
    <row r="242" spans="1:2" x14ac:dyDescent="0.5">
      <c r="A242">
        <v>788.375</v>
      </c>
      <c r="B242">
        <v>2125</v>
      </c>
    </row>
    <row r="243" spans="1:2" x14ac:dyDescent="0.5">
      <c r="A243">
        <v>788.38800048828125</v>
      </c>
      <c r="B243">
        <v>1385</v>
      </c>
    </row>
    <row r="244" spans="1:2" x14ac:dyDescent="0.5">
      <c r="A244">
        <v>788.4000244140625</v>
      </c>
      <c r="B244">
        <v>1036</v>
      </c>
    </row>
    <row r="245" spans="1:2" x14ac:dyDescent="0.5">
      <c r="A245">
        <v>788.4119873046875</v>
      </c>
      <c r="B245">
        <v>813.29998779296875</v>
      </c>
    </row>
    <row r="246" spans="1:2" x14ac:dyDescent="0.5">
      <c r="A246">
        <v>788.42401123046875</v>
      </c>
      <c r="B246">
        <v>586.5</v>
      </c>
    </row>
    <row r="247" spans="1:2" x14ac:dyDescent="0.5">
      <c r="A247">
        <v>788.43701171875</v>
      </c>
      <c r="B247">
        <v>314.29998779296875</v>
      </c>
    </row>
    <row r="248" spans="1:2" x14ac:dyDescent="0.5">
      <c r="A248">
        <v>788.448974609375</v>
      </c>
      <c r="B248">
        <v>127.30000305175781</v>
      </c>
    </row>
    <row r="249" spans="1:2" x14ac:dyDescent="0.5">
      <c r="A249">
        <v>788.46099853515625</v>
      </c>
      <c r="B249">
        <v>74.5</v>
      </c>
    </row>
    <row r="250" spans="1:2" x14ac:dyDescent="0.5">
      <c r="A250">
        <v>788.4739990234375</v>
      </c>
      <c r="B250">
        <v>81.75</v>
      </c>
    </row>
    <row r="251" spans="1:2" x14ac:dyDescent="0.5">
      <c r="A251">
        <v>788.48602294921875</v>
      </c>
      <c r="B251">
        <v>105</v>
      </c>
    </row>
    <row r="252" spans="1:2" x14ac:dyDescent="0.5">
      <c r="A252">
        <v>788.49798583984375</v>
      </c>
      <c r="B252">
        <v>103</v>
      </c>
    </row>
    <row r="253" spans="1:2" x14ac:dyDescent="0.5">
      <c r="A253">
        <v>788.510009765625</v>
      </c>
      <c r="B253">
        <v>65.5</v>
      </c>
    </row>
    <row r="254" spans="1:2" x14ac:dyDescent="0.5">
      <c r="A254">
        <v>788.52301025390625</v>
      </c>
      <c r="B254">
        <v>43</v>
      </c>
    </row>
    <row r="255" spans="1:2" x14ac:dyDescent="0.5">
      <c r="A255">
        <v>788.53497314453125</v>
      </c>
      <c r="B255">
        <v>65.5</v>
      </c>
    </row>
    <row r="256" spans="1:2" x14ac:dyDescent="0.5">
      <c r="A256">
        <v>788.5469970703125</v>
      </c>
      <c r="B256">
        <v>86.5</v>
      </c>
    </row>
    <row r="257" spans="1:2" x14ac:dyDescent="0.5">
      <c r="A257">
        <v>788.55902099609375</v>
      </c>
      <c r="B257">
        <v>51.75</v>
      </c>
    </row>
    <row r="258" spans="1:2" x14ac:dyDescent="0.5">
      <c r="A258">
        <v>788.572021484375</v>
      </c>
      <c r="B258">
        <v>26</v>
      </c>
    </row>
    <row r="259" spans="1:2" x14ac:dyDescent="0.5">
      <c r="A259">
        <v>788.583984375</v>
      </c>
      <c r="B259">
        <v>52</v>
      </c>
    </row>
    <row r="260" spans="1:2" x14ac:dyDescent="0.5">
      <c r="A260">
        <v>788.59600830078125</v>
      </c>
      <c r="B260">
        <v>67.5</v>
      </c>
    </row>
    <row r="261" spans="1:2" x14ac:dyDescent="0.5">
      <c r="A261">
        <v>788.60797119140625</v>
      </c>
      <c r="B261">
        <v>49</v>
      </c>
    </row>
    <row r="262" spans="1:2" x14ac:dyDescent="0.5">
      <c r="A262">
        <v>788.6209716796875</v>
      </c>
      <c r="B262">
        <v>47.75</v>
      </c>
    </row>
    <row r="263" spans="1:2" x14ac:dyDescent="0.5">
      <c r="A263">
        <v>788.63299560546875</v>
      </c>
      <c r="B263">
        <v>86.5</v>
      </c>
    </row>
    <row r="264" spans="1:2" x14ac:dyDescent="0.5">
      <c r="A264">
        <v>788.64501953125</v>
      </c>
      <c r="B264">
        <v>116.5</v>
      </c>
    </row>
    <row r="265" spans="1:2" x14ac:dyDescent="0.5">
      <c r="A265">
        <v>788.656982421875</v>
      </c>
      <c r="B265">
        <v>95.75</v>
      </c>
    </row>
    <row r="266" spans="1:2" x14ac:dyDescent="0.5">
      <c r="A266">
        <v>788.66998291015625</v>
      </c>
      <c r="B266">
        <v>97.25</v>
      </c>
    </row>
    <row r="267" spans="1:2" x14ac:dyDescent="0.5">
      <c r="A267">
        <v>788.6820068359375</v>
      </c>
      <c r="B267">
        <v>153.80000305175781</v>
      </c>
    </row>
    <row r="268" spans="1:2" x14ac:dyDescent="0.5">
      <c r="A268">
        <v>788.6939697265625</v>
      </c>
      <c r="B268">
        <v>161.5</v>
      </c>
    </row>
    <row r="269" spans="1:2" x14ac:dyDescent="0.5">
      <c r="A269">
        <v>788.70599365234375</v>
      </c>
      <c r="B269">
        <v>151.30000305175781</v>
      </c>
    </row>
    <row r="270" spans="1:2" x14ac:dyDescent="0.5">
      <c r="A270">
        <v>788.718994140625</v>
      </c>
      <c r="B270">
        <v>173.19999694824219</v>
      </c>
    </row>
    <row r="271" spans="1:2" x14ac:dyDescent="0.5">
      <c r="A271">
        <v>788.73101806640625</v>
      </c>
      <c r="B271">
        <v>196</v>
      </c>
    </row>
    <row r="272" spans="1:2" x14ac:dyDescent="0.5">
      <c r="A272">
        <v>788.74298095703125</v>
      </c>
      <c r="B272">
        <v>229.69999694824219</v>
      </c>
    </row>
    <row r="273" spans="1:2" x14ac:dyDescent="0.5">
      <c r="A273">
        <v>788.7550048828125</v>
      </c>
      <c r="B273">
        <v>227.69999694824219</v>
      </c>
    </row>
    <row r="274" spans="1:2" x14ac:dyDescent="0.5">
      <c r="A274">
        <v>788.76800537109375</v>
      </c>
      <c r="B274">
        <v>242.5</v>
      </c>
    </row>
    <row r="275" spans="1:2" x14ac:dyDescent="0.5">
      <c r="A275">
        <v>788.780029296875</v>
      </c>
      <c r="B275">
        <v>379.70001220703125</v>
      </c>
    </row>
    <row r="276" spans="1:2" x14ac:dyDescent="0.5">
      <c r="A276">
        <v>788.7919921875</v>
      </c>
      <c r="B276">
        <v>539</v>
      </c>
    </row>
    <row r="277" spans="1:2" x14ac:dyDescent="0.5">
      <c r="A277">
        <v>788.80499267578125</v>
      </c>
      <c r="B277">
        <v>738.5</v>
      </c>
    </row>
    <row r="278" spans="1:2" x14ac:dyDescent="0.5">
      <c r="A278">
        <v>788.8170166015625</v>
      </c>
      <c r="B278">
        <v>1289</v>
      </c>
    </row>
    <row r="279" spans="1:2" x14ac:dyDescent="0.5">
      <c r="A279">
        <v>788.8289794921875</v>
      </c>
      <c r="B279">
        <v>2900</v>
      </c>
    </row>
    <row r="280" spans="1:2" x14ac:dyDescent="0.5">
      <c r="A280">
        <v>788.84100341796875</v>
      </c>
      <c r="B280">
        <v>6378</v>
      </c>
    </row>
    <row r="281" spans="1:2" x14ac:dyDescent="0.5">
      <c r="A281">
        <v>788.85400390625</v>
      </c>
      <c r="B281">
        <v>10170</v>
      </c>
    </row>
    <row r="282" spans="1:2" x14ac:dyDescent="0.5">
      <c r="A282">
        <v>788.86602783203125</v>
      </c>
      <c r="B282">
        <v>10550</v>
      </c>
    </row>
    <row r="283" spans="1:2" x14ac:dyDescent="0.5">
      <c r="A283">
        <v>788.87799072265625</v>
      </c>
      <c r="B283">
        <v>6981</v>
      </c>
    </row>
    <row r="284" spans="1:2" x14ac:dyDescent="0.5">
      <c r="A284">
        <v>788.8900146484375</v>
      </c>
      <c r="B284">
        <v>3123</v>
      </c>
    </row>
    <row r="285" spans="1:2" x14ac:dyDescent="0.5">
      <c r="A285">
        <v>788.90301513671875</v>
      </c>
      <c r="B285">
        <v>1342</v>
      </c>
    </row>
    <row r="286" spans="1:2" x14ac:dyDescent="0.5">
      <c r="A286">
        <v>788.91497802734375</v>
      </c>
      <c r="B286">
        <v>946</v>
      </c>
    </row>
    <row r="287" spans="1:2" x14ac:dyDescent="0.5">
      <c r="A287">
        <v>788.927001953125</v>
      </c>
      <c r="B287">
        <v>713.5</v>
      </c>
    </row>
    <row r="288" spans="1:2" x14ac:dyDescent="0.5">
      <c r="A288">
        <v>788.93902587890625</v>
      </c>
      <c r="B288">
        <v>354.70001220703125</v>
      </c>
    </row>
    <row r="289" spans="1:2" x14ac:dyDescent="0.5">
      <c r="A289">
        <v>788.9520263671875</v>
      </c>
      <c r="B289">
        <v>146.5</v>
      </c>
    </row>
    <row r="290" spans="1:2" x14ac:dyDescent="0.5">
      <c r="A290">
        <v>788.9639892578125</v>
      </c>
      <c r="B290">
        <v>130.30000305175781</v>
      </c>
    </row>
    <row r="291" spans="1:2" x14ac:dyDescent="0.5">
      <c r="A291">
        <v>788.97601318359375</v>
      </c>
      <c r="B291">
        <v>144.5</v>
      </c>
    </row>
    <row r="292" spans="1:2" x14ac:dyDescent="0.5">
      <c r="A292">
        <v>788.98797607421875</v>
      </c>
      <c r="B292">
        <v>122.19999694824219</v>
      </c>
    </row>
    <row r="293" spans="1:2" x14ac:dyDescent="0.5">
      <c r="A293">
        <v>789.0009765625</v>
      </c>
      <c r="B293">
        <v>101</v>
      </c>
    </row>
    <row r="294" spans="1:2" x14ac:dyDescent="0.5">
      <c r="A294">
        <v>789.01300048828125</v>
      </c>
      <c r="B294">
        <v>87.5</v>
      </c>
    </row>
    <row r="295" spans="1:2" x14ac:dyDescent="0.5">
      <c r="A295">
        <v>789.0250244140625</v>
      </c>
      <c r="B295">
        <v>78.75</v>
      </c>
    </row>
    <row r="296" spans="1:2" x14ac:dyDescent="0.5">
      <c r="A296">
        <v>789.0369873046875</v>
      </c>
      <c r="B296">
        <v>79.25</v>
      </c>
    </row>
    <row r="297" spans="1:2" x14ac:dyDescent="0.5">
      <c r="A297">
        <v>789.04998779296875</v>
      </c>
      <c r="B297">
        <v>78.75</v>
      </c>
    </row>
    <row r="298" spans="1:2" x14ac:dyDescent="0.5">
      <c r="A298">
        <v>789.06201171875</v>
      </c>
      <c r="B298">
        <v>96</v>
      </c>
    </row>
    <row r="299" spans="1:2" x14ac:dyDescent="0.5">
      <c r="A299">
        <v>789.073974609375</v>
      </c>
      <c r="B299">
        <v>87.75</v>
      </c>
    </row>
    <row r="300" spans="1:2" x14ac:dyDescent="0.5">
      <c r="A300">
        <v>789.08599853515625</v>
      </c>
      <c r="B300">
        <v>51.5</v>
      </c>
    </row>
    <row r="301" spans="1:2" x14ac:dyDescent="0.5">
      <c r="A301">
        <v>789.0989990234375</v>
      </c>
      <c r="B301">
        <v>63.75</v>
      </c>
    </row>
    <row r="302" spans="1:2" x14ac:dyDescent="0.5">
      <c r="A302">
        <v>789.11102294921875</v>
      </c>
      <c r="B302">
        <v>129</v>
      </c>
    </row>
    <row r="303" spans="1:2" x14ac:dyDescent="0.5">
      <c r="A303">
        <v>789.12298583984375</v>
      </c>
      <c r="B303">
        <v>202</v>
      </c>
    </row>
    <row r="304" spans="1:2" x14ac:dyDescent="0.5">
      <c r="A304">
        <v>789.135986328125</v>
      </c>
      <c r="B304">
        <v>215.80000305175781</v>
      </c>
    </row>
    <row r="305" spans="1:2" x14ac:dyDescent="0.5">
      <c r="A305">
        <v>789.14801025390625</v>
      </c>
      <c r="B305">
        <v>157.5</v>
      </c>
    </row>
    <row r="306" spans="1:2" x14ac:dyDescent="0.5">
      <c r="A306">
        <v>789.15997314453125</v>
      </c>
      <c r="B306">
        <v>108.5</v>
      </c>
    </row>
    <row r="307" spans="1:2" x14ac:dyDescent="0.5">
      <c r="A307">
        <v>789.1719970703125</v>
      </c>
      <c r="B307">
        <v>120.19999694824219</v>
      </c>
    </row>
    <row r="308" spans="1:2" x14ac:dyDescent="0.5">
      <c r="A308">
        <v>789.18499755859375</v>
      </c>
      <c r="B308">
        <v>170.80000305175781</v>
      </c>
    </row>
    <row r="309" spans="1:2" x14ac:dyDescent="0.5">
      <c r="A309">
        <v>789.197021484375</v>
      </c>
      <c r="B309">
        <v>227.5</v>
      </c>
    </row>
    <row r="310" spans="1:2" x14ac:dyDescent="0.5">
      <c r="A310">
        <v>789.208984375</v>
      </c>
      <c r="B310">
        <v>242</v>
      </c>
    </row>
    <row r="311" spans="1:2" x14ac:dyDescent="0.5">
      <c r="A311">
        <v>789.22100830078125</v>
      </c>
      <c r="B311">
        <v>199</v>
      </c>
    </row>
    <row r="312" spans="1:2" x14ac:dyDescent="0.5">
      <c r="A312">
        <v>789.2340087890625</v>
      </c>
      <c r="B312">
        <v>212</v>
      </c>
    </row>
    <row r="313" spans="1:2" x14ac:dyDescent="0.5">
      <c r="A313">
        <v>789.2459716796875</v>
      </c>
      <c r="B313">
        <v>250</v>
      </c>
    </row>
    <row r="314" spans="1:2" x14ac:dyDescent="0.5">
      <c r="A314">
        <v>789.25799560546875</v>
      </c>
      <c r="B314">
        <v>220</v>
      </c>
    </row>
    <row r="315" spans="1:2" x14ac:dyDescent="0.5">
      <c r="A315">
        <v>789.27099609375</v>
      </c>
      <c r="B315">
        <v>254</v>
      </c>
    </row>
    <row r="316" spans="1:2" x14ac:dyDescent="0.5">
      <c r="A316">
        <v>789.28302001953125</v>
      </c>
      <c r="B316">
        <v>407.20001220703125</v>
      </c>
    </row>
    <row r="317" spans="1:2" x14ac:dyDescent="0.5">
      <c r="A317">
        <v>789.29498291015625</v>
      </c>
      <c r="B317">
        <v>664.5</v>
      </c>
    </row>
    <row r="318" spans="1:2" x14ac:dyDescent="0.5">
      <c r="A318">
        <v>789.3070068359375</v>
      </c>
      <c r="B318">
        <v>1271</v>
      </c>
    </row>
    <row r="319" spans="1:2" x14ac:dyDescent="0.5">
      <c r="A319">
        <v>789.32000732421875</v>
      </c>
      <c r="B319">
        <v>2744</v>
      </c>
    </row>
    <row r="320" spans="1:2" x14ac:dyDescent="0.5">
      <c r="A320">
        <v>789.33197021484375</v>
      </c>
      <c r="B320">
        <v>7193</v>
      </c>
    </row>
    <row r="321" spans="1:2" x14ac:dyDescent="0.5">
      <c r="A321">
        <v>789.343994140625</v>
      </c>
      <c r="B321">
        <v>16800</v>
      </c>
    </row>
    <row r="322" spans="1:2" x14ac:dyDescent="0.5">
      <c r="A322">
        <v>789.35601806640625</v>
      </c>
      <c r="B322">
        <v>26420</v>
      </c>
    </row>
    <row r="323" spans="1:2" x14ac:dyDescent="0.5">
      <c r="A323">
        <v>789.3690185546875</v>
      </c>
      <c r="B323">
        <v>26460</v>
      </c>
    </row>
    <row r="324" spans="1:2" x14ac:dyDescent="0.5">
      <c r="A324">
        <v>789.3809814453125</v>
      </c>
      <c r="B324">
        <v>17000</v>
      </c>
    </row>
    <row r="325" spans="1:2" x14ac:dyDescent="0.5">
      <c r="A325">
        <v>789.39300537109375</v>
      </c>
      <c r="B325">
        <v>7259</v>
      </c>
    </row>
    <row r="326" spans="1:2" x14ac:dyDescent="0.5">
      <c r="A326">
        <v>789.405029296875</v>
      </c>
      <c r="B326">
        <v>2431</v>
      </c>
    </row>
    <row r="327" spans="1:2" x14ac:dyDescent="0.5">
      <c r="A327">
        <v>789.41802978515625</v>
      </c>
      <c r="B327">
        <v>948.20001220703125</v>
      </c>
    </row>
    <row r="328" spans="1:2" x14ac:dyDescent="0.5">
      <c r="A328">
        <v>789.42999267578125</v>
      </c>
      <c r="B328">
        <v>503</v>
      </c>
    </row>
    <row r="329" spans="1:2" x14ac:dyDescent="0.5">
      <c r="A329">
        <v>789.4420166015625</v>
      </c>
      <c r="B329">
        <v>330.79998779296875</v>
      </c>
    </row>
    <row r="330" spans="1:2" x14ac:dyDescent="0.5">
      <c r="A330">
        <v>789.4539794921875</v>
      </c>
      <c r="B330">
        <v>293.29998779296875</v>
      </c>
    </row>
    <row r="331" spans="1:2" x14ac:dyDescent="0.5">
      <c r="A331">
        <v>789.46697998046875</v>
      </c>
      <c r="B331">
        <v>255.5</v>
      </c>
    </row>
    <row r="332" spans="1:2" x14ac:dyDescent="0.5">
      <c r="A332">
        <v>789.47900390625</v>
      </c>
      <c r="B332">
        <v>158.5</v>
      </c>
    </row>
    <row r="333" spans="1:2" x14ac:dyDescent="0.5">
      <c r="A333">
        <v>789.49102783203125</v>
      </c>
      <c r="B333">
        <v>110.30000305175781</v>
      </c>
    </row>
    <row r="334" spans="1:2" x14ac:dyDescent="0.5">
      <c r="A334">
        <v>789.5040283203125</v>
      </c>
      <c r="B334">
        <v>136.30000305175781</v>
      </c>
    </row>
    <row r="335" spans="1:2" x14ac:dyDescent="0.5">
      <c r="A335">
        <v>789.5159912109375</v>
      </c>
      <c r="B335">
        <v>154.80000305175781</v>
      </c>
    </row>
    <row r="336" spans="1:2" x14ac:dyDescent="0.5">
      <c r="A336">
        <v>789.52801513671875</v>
      </c>
      <c r="B336">
        <v>144.80000305175781</v>
      </c>
    </row>
    <row r="337" spans="1:2" x14ac:dyDescent="0.5">
      <c r="A337">
        <v>789.53997802734375</v>
      </c>
      <c r="B337">
        <v>146</v>
      </c>
    </row>
    <row r="338" spans="1:2" x14ac:dyDescent="0.5">
      <c r="A338">
        <v>789.552978515625</v>
      </c>
      <c r="B338">
        <v>145.19999694824219</v>
      </c>
    </row>
    <row r="339" spans="1:2" x14ac:dyDescent="0.5">
      <c r="A339">
        <v>789.56500244140625</v>
      </c>
      <c r="B339">
        <v>146.19999694824219</v>
      </c>
    </row>
    <row r="340" spans="1:2" x14ac:dyDescent="0.5">
      <c r="A340">
        <v>789.5770263671875</v>
      </c>
      <c r="B340">
        <v>184.5</v>
      </c>
    </row>
    <row r="341" spans="1:2" x14ac:dyDescent="0.5">
      <c r="A341">
        <v>789.5889892578125</v>
      </c>
      <c r="B341">
        <v>213.5</v>
      </c>
    </row>
    <row r="342" spans="1:2" x14ac:dyDescent="0.5">
      <c r="A342">
        <v>789.60198974609375</v>
      </c>
      <c r="B342">
        <v>175</v>
      </c>
    </row>
    <row r="343" spans="1:2" x14ac:dyDescent="0.5">
      <c r="A343">
        <v>789.614013671875</v>
      </c>
      <c r="B343">
        <v>129.30000305175781</v>
      </c>
    </row>
    <row r="344" spans="1:2" x14ac:dyDescent="0.5">
      <c r="A344">
        <v>789.6259765625</v>
      </c>
      <c r="B344">
        <v>172.5</v>
      </c>
    </row>
    <row r="345" spans="1:2" x14ac:dyDescent="0.5">
      <c r="A345">
        <v>789.63800048828125</v>
      </c>
      <c r="B345">
        <v>231.30000305175781</v>
      </c>
    </row>
    <row r="346" spans="1:2" x14ac:dyDescent="0.5">
      <c r="A346">
        <v>789.6510009765625</v>
      </c>
      <c r="B346">
        <v>207</v>
      </c>
    </row>
    <row r="347" spans="1:2" x14ac:dyDescent="0.5">
      <c r="A347">
        <v>789.66302490234375</v>
      </c>
      <c r="B347">
        <v>237</v>
      </c>
    </row>
    <row r="348" spans="1:2" x14ac:dyDescent="0.5">
      <c r="A348">
        <v>789.67498779296875</v>
      </c>
      <c r="B348">
        <v>369</v>
      </c>
    </row>
    <row r="349" spans="1:2" x14ac:dyDescent="0.5">
      <c r="A349">
        <v>789.68798828125</v>
      </c>
      <c r="B349">
        <v>407.20001220703125</v>
      </c>
    </row>
    <row r="350" spans="1:2" x14ac:dyDescent="0.5">
      <c r="A350">
        <v>789.70001220703125</v>
      </c>
      <c r="B350">
        <v>347.5</v>
      </c>
    </row>
    <row r="351" spans="1:2" x14ac:dyDescent="0.5">
      <c r="A351">
        <v>789.71197509765625</v>
      </c>
      <c r="B351">
        <v>349</v>
      </c>
    </row>
    <row r="352" spans="1:2" x14ac:dyDescent="0.5">
      <c r="A352">
        <v>789.7239990234375</v>
      </c>
      <c r="B352">
        <v>356.70001220703125</v>
      </c>
    </row>
    <row r="353" spans="1:2" x14ac:dyDescent="0.5">
      <c r="A353">
        <v>789.73699951171875</v>
      </c>
      <c r="B353">
        <v>325.20001220703125</v>
      </c>
    </row>
    <row r="354" spans="1:2" x14ac:dyDescent="0.5">
      <c r="A354">
        <v>789.7490234375</v>
      </c>
      <c r="B354">
        <v>349.5</v>
      </c>
    </row>
    <row r="355" spans="1:2" x14ac:dyDescent="0.5">
      <c r="A355">
        <v>789.760986328125</v>
      </c>
      <c r="B355">
        <v>410</v>
      </c>
    </row>
    <row r="356" spans="1:2" x14ac:dyDescent="0.5">
      <c r="A356">
        <v>789.77301025390625</v>
      </c>
      <c r="B356">
        <v>499.70001220703125</v>
      </c>
    </row>
    <row r="357" spans="1:2" x14ac:dyDescent="0.5">
      <c r="A357">
        <v>789.7860107421875</v>
      </c>
      <c r="B357">
        <v>682</v>
      </c>
    </row>
    <row r="358" spans="1:2" x14ac:dyDescent="0.5">
      <c r="A358">
        <v>789.7979736328125</v>
      </c>
      <c r="B358">
        <v>1088</v>
      </c>
    </row>
    <row r="359" spans="1:2" x14ac:dyDescent="0.5">
      <c r="A359">
        <v>789.80999755859375</v>
      </c>
      <c r="B359">
        <v>1728</v>
      </c>
    </row>
    <row r="360" spans="1:2" x14ac:dyDescent="0.5">
      <c r="A360">
        <v>789.822998046875</v>
      </c>
      <c r="B360">
        <v>3783</v>
      </c>
    </row>
    <row r="361" spans="1:2" x14ac:dyDescent="0.5">
      <c r="A361">
        <v>789.83502197265625</v>
      </c>
      <c r="B361">
        <v>12640</v>
      </c>
    </row>
    <row r="362" spans="1:2" x14ac:dyDescent="0.5">
      <c r="A362">
        <v>789.84698486328125</v>
      </c>
      <c r="B362">
        <v>35830</v>
      </c>
    </row>
    <row r="363" spans="1:2" x14ac:dyDescent="0.5">
      <c r="A363">
        <v>789.8590087890625</v>
      </c>
      <c r="B363">
        <v>63420</v>
      </c>
    </row>
    <row r="364" spans="1:2" x14ac:dyDescent="0.5">
      <c r="A364">
        <v>789.87200927734375</v>
      </c>
      <c r="B364">
        <v>64880</v>
      </c>
    </row>
    <row r="365" spans="1:2" x14ac:dyDescent="0.5">
      <c r="A365">
        <v>789.88397216796875</v>
      </c>
      <c r="B365">
        <v>37440</v>
      </c>
    </row>
    <row r="366" spans="1:2" x14ac:dyDescent="0.5">
      <c r="A366">
        <v>789.89599609375</v>
      </c>
      <c r="B366">
        <v>12530</v>
      </c>
    </row>
    <row r="367" spans="1:2" x14ac:dyDescent="0.5">
      <c r="A367">
        <v>789.90802001953125</v>
      </c>
      <c r="B367">
        <v>3292</v>
      </c>
    </row>
    <row r="368" spans="1:2" x14ac:dyDescent="0.5">
      <c r="A368">
        <v>789.9210205078125</v>
      </c>
      <c r="B368">
        <v>1297</v>
      </c>
    </row>
    <row r="369" spans="1:2" x14ac:dyDescent="0.5">
      <c r="A369">
        <v>789.9329833984375</v>
      </c>
      <c r="B369">
        <v>810.70001220703125</v>
      </c>
    </row>
    <row r="370" spans="1:2" x14ac:dyDescent="0.5">
      <c r="A370">
        <v>789.94500732421875</v>
      </c>
      <c r="B370">
        <v>598</v>
      </c>
    </row>
    <row r="371" spans="1:2" x14ac:dyDescent="0.5">
      <c r="A371">
        <v>789.95697021484375</v>
      </c>
      <c r="B371">
        <v>553.5</v>
      </c>
    </row>
    <row r="372" spans="1:2" x14ac:dyDescent="0.5">
      <c r="A372">
        <v>789.969970703125</v>
      </c>
      <c r="B372">
        <v>515</v>
      </c>
    </row>
    <row r="373" spans="1:2" x14ac:dyDescent="0.5">
      <c r="A373">
        <v>789.98199462890625</v>
      </c>
      <c r="B373">
        <v>358.5</v>
      </c>
    </row>
    <row r="374" spans="1:2" x14ac:dyDescent="0.5">
      <c r="A374">
        <v>789.9940185546875</v>
      </c>
      <c r="B374">
        <v>222.30000305175781</v>
      </c>
    </row>
    <row r="375" spans="1:2" x14ac:dyDescent="0.5">
      <c r="A375">
        <v>790.00701904296875</v>
      </c>
      <c r="B375">
        <v>166</v>
      </c>
    </row>
    <row r="376" spans="1:2" x14ac:dyDescent="0.5">
      <c r="A376">
        <v>790.01898193359375</v>
      </c>
      <c r="B376">
        <v>181.5</v>
      </c>
    </row>
    <row r="377" spans="1:2" x14ac:dyDescent="0.5">
      <c r="A377">
        <v>790.031005859375</v>
      </c>
      <c r="B377">
        <v>285.29998779296875</v>
      </c>
    </row>
    <row r="378" spans="1:2" x14ac:dyDescent="0.5">
      <c r="A378">
        <v>790.04302978515625</v>
      </c>
      <c r="B378">
        <v>296.5</v>
      </c>
    </row>
    <row r="379" spans="1:2" x14ac:dyDescent="0.5">
      <c r="A379">
        <v>790.0560302734375</v>
      </c>
      <c r="B379">
        <v>209.80000305175781</v>
      </c>
    </row>
    <row r="380" spans="1:2" x14ac:dyDescent="0.5">
      <c r="A380">
        <v>790.0679931640625</v>
      </c>
      <c r="B380">
        <v>230.80000305175781</v>
      </c>
    </row>
    <row r="381" spans="1:2" x14ac:dyDescent="0.5">
      <c r="A381">
        <v>790.08001708984375</v>
      </c>
      <c r="B381">
        <v>294.5</v>
      </c>
    </row>
    <row r="382" spans="1:2" x14ac:dyDescent="0.5">
      <c r="A382">
        <v>790.09197998046875</v>
      </c>
      <c r="B382">
        <v>319.70001220703125</v>
      </c>
    </row>
    <row r="383" spans="1:2" x14ac:dyDescent="0.5">
      <c r="A383">
        <v>790.10498046875</v>
      </c>
      <c r="B383">
        <v>346.5</v>
      </c>
    </row>
    <row r="384" spans="1:2" x14ac:dyDescent="0.5">
      <c r="A384">
        <v>790.11700439453125</v>
      </c>
      <c r="B384">
        <v>325.70001220703125</v>
      </c>
    </row>
    <row r="385" spans="1:2" x14ac:dyDescent="0.5">
      <c r="A385">
        <v>790.1290283203125</v>
      </c>
      <c r="B385">
        <v>283.29998779296875</v>
      </c>
    </row>
    <row r="386" spans="1:2" x14ac:dyDescent="0.5">
      <c r="A386">
        <v>790.14202880859375</v>
      </c>
      <c r="B386">
        <v>272.79998779296875</v>
      </c>
    </row>
    <row r="387" spans="1:2" x14ac:dyDescent="0.5">
      <c r="A387">
        <v>790.15399169921875</v>
      </c>
      <c r="B387">
        <v>243.80000305175781</v>
      </c>
    </row>
    <row r="388" spans="1:2" x14ac:dyDescent="0.5">
      <c r="A388">
        <v>790.166015625</v>
      </c>
      <c r="B388">
        <v>196</v>
      </c>
    </row>
    <row r="389" spans="1:2" x14ac:dyDescent="0.5">
      <c r="A389">
        <v>790.177978515625</v>
      </c>
      <c r="B389">
        <v>204.5</v>
      </c>
    </row>
    <row r="390" spans="1:2" x14ac:dyDescent="0.5">
      <c r="A390">
        <v>790.19097900390625</v>
      </c>
      <c r="B390">
        <v>236.80000305175781</v>
      </c>
    </row>
    <row r="391" spans="1:2" x14ac:dyDescent="0.5">
      <c r="A391">
        <v>790.2030029296875</v>
      </c>
      <c r="B391">
        <v>272.5</v>
      </c>
    </row>
    <row r="392" spans="1:2" x14ac:dyDescent="0.5">
      <c r="A392">
        <v>790.21502685546875</v>
      </c>
      <c r="B392">
        <v>358</v>
      </c>
    </row>
    <row r="393" spans="1:2" x14ac:dyDescent="0.5">
      <c r="A393">
        <v>790.22698974609375</v>
      </c>
      <c r="B393">
        <v>449.70001220703125</v>
      </c>
    </row>
    <row r="394" spans="1:2" x14ac:dyDescent="0.5">
      <c r="A394">
        <v>790.239990234375</v>
      </c>
      <c r="B394">
        <v>510</v>
      </c>
    </row>
    <row r="395" spans="1:2" x14ac:dyDescent="0.5">
      <c r="A395">
        <v>790.25201416015625</v>
      </c>
      <c r="B395">
        <v>472.29998779296875</v>
      </c>
    </row>
    <row r="396" spans="1:2" x14ac:dyDescent="0.5">
      <c r="A396">
        <v>790.26397705078125</v>
      </c>
      <c r="B396">
        <v>435.29998779296875</v>
      </c>
    </row>
    <row r="397" spans="1:2" x14ac:dyDescent="0.5">
      <c r="A397">
        <v>790.2769775390625</v>
      </c>
      <c r="B397">
        <v>577</v>
      </c>
    </row>
    <row r="398" spans="1:2" x14ac:dyDescent="0.5">
      <c r="A398">
        <v>790.28900146484375</v>
      </c>
      <c r="B398">
        <v>838.29998779296875</v>
      </c>
    </row>
    <row r="399" spans="1:2" x14ac:dyDescent="0.5">
      <c r="A399">
        <v>790.301025390625</v>
      </c>
      <c r="B399">
        <v>1193</v>
      </c>
    </row>
    <row r="400" spans="1:2" x14ac:dyDescent="0.5">
      <c r="A400">
        <v>790.31298828125</v>
      </c>
      <c r="B400">
        <v>1695</v>
      </c>
    </row>
    <row r="401" spans="1:2" x14ac:dyDescent="0.5">
      <c r="A401">
        <v>790.32598876953125</v>
      </c>
      <c r="B401">
        <v>3953</v>
      </c>
    </row>
    <row r="402" spans="1:2" x14ac:dyDescent="0.5">
      <c r="A402">
        <v>790.3380126953125</v>
      </c>
      <c r="B402">
        <v>17190</v>
      </c>
    </row>
    <row r="403" spans="1:2" x14ac:dyDescent="0.5">
      <c r="A403">
        <v>790.3499755859375</v>
      </c>
      <c r="B403">
        <v>60810</v>
      </c>
    </row>
    <row r="404" spans="1:2" x14ac:dyDescent="0.5">
      <c r="A404">
        <v>790.36199951171875</v>
      </c>
      <c r="B404">
        <v>114300</v>
      </c>
    </row>
    <row r="405" spans="1:2" x14ac:dyDescent="0.5">
      <c r="A405">
        <v>790.375</v>
      </c>
      <c r="B405">
        <v>112100</v>
      </c>
    </row>
    <row r="406" spans="1:2" x14ac:dyDescent="0.5">
      <c r="A406">
        <v>790.38702392578125</v>
      </c>
      <c r="B406">
        <v>58120</v>
      </c>
    </row>
    <row r="407" spans="1:2" x14ac:dyDescent="0.5">
      <c r="A407">
        <v>790.39898681640625</v>
      </c>
      <c r="B407">
        <v>16800</v>
      </c>
    </row>
    <row r="408" spans="1:2" x14ac:dyDescent="0.5">
      <c r="A408">
        <v>790.4119873046875</v>
      </c>
      <c r="B408">
        <v>3863</v>
      </c>
    </row>
    <row r="409" spans="1:2" x14ac:dyDescent="0.5">
      <c r="A409">
        <v>790.42401123046875</v>
      </c>
      <c r="B409">
        <v>1365</v>
      </c>
    </row>
    <row r="410" spans="1:2" x14ac:dyDescent="0.5">
      <c r="A410">
        <v>790.43597412109375</v>
      </c>
      <c r="B410">
        <v>1015</v>
      </c>
    </row>
    <row r="411" spans="1:2" x14ac:dyDescent="0.5">
      <c r="A411">
        <v>790.447998046875</v>
      </c>
      <c r="B411">
        <v>993.79998779296875</v>
      </c>
    </row>
    <row r="412" spans="1:2" x14ac:dyDescent="0.5">
      <c r="A412">
        <v>790.46099853515625</v>
      </c>
      <c r="B412">
        <v>881</v>
      </c>
    </row>
    <row r="413" spans="1:2" x14ac:dyDescent="0.5">
      <c r="A413">
        <v>790.4730224609375</v>
      </c>
      <c r="B413">
        <v>595.5</v>
      </c>
    </row>
    <row r="414" spans="1:2" x14ac:dyDescent="0.5">
      <c r="A414">
        <v>790.4849853515625</v>
      </c>
      <c r="B414">
        <v>470.70001220703125</v>
      </c>
    </row>
    <row r="415" spans="1:2" x14ac:dyDescent="0.5">
      <c r="A415">
        <v>790.49700927734375</v>
      </c>
      <c r="B415">
        <v>489.29998779296875</v>
      </c>
    </row>
    <row r="416" spans="1:2" x14ac:dyDescent="0.5">
      <c r="A416">
        <v>790.510009765625</v>
      </c>
      <c r="B416">
        <v>399.79998779296875</v>
      </c>
    </row>
    <row r="417" spans="1:2" x14ac:dyDescent="0.5">
      <c r="A417">
        <v>790.52197265625</v>
      </c>
      <c r="B417">
        <v>321.5</v>
      </c>
    </row>
    <row r="418" spans="1:2" x14ac:dyDescent="0.5">
      <c r="A418">
        <v>790.53399658203125</v>
      </c>
      <c r="B418">
        <v>321.20001220703125</v>
      </c>
    </row>
    <row r="419" spans="1:2" x14ac:dyDescent="0.5">
      <c r="A419">
        <v>790.5469970703125</v>
      </c>
      <c r="B419">
        <v>307.79998779296875</v>
      </c>
    </row>
    <row r="420" spans="1:2" x14ac:dyDescent="0.5">
      <c r="A420">
        <v>790.55902099609375</v>
      </c>
      <c r="B420">
        <v>305</v>
      </c>
    </row>
    <row r="421" spans="1:2" x14ac:dyDescent="0.5">
      <c r="A421">
        <v>790.57098388671875</v>
      </c>
      <c r="B421">
        <v>334.79998779296875</v>
      </c>
    </row>
    <row r="422" spans="1:2" x14ac:dyDescent="0.5">
      <c r="A422">
        <v>790.5830078125</v>
      </c>
      <c r="B422">
        <v>364.79998779296875</v>
      </c>
    </row>
    <row r="423" spans="1:2" x14ac:dyDescent="0.5">
      <c r="A423">
        <v>790.59600830078125</v>
      </c>
      <c r="B423">
        <v>353.5</v>
      </c>
    </row>
    <row r="424" spans="1:2" x14ac:dyDescent="0.5">
      <c r="A424">
        <v>790.60797119140625</v>
      </c>
      <c r="B424">
        <v>340.20001220703125</v>
      </c>
    </row>
    <row r="425" spans="1:2" x14ac:dyDescent="0.5">
      <c r="A425">
        <v>790.6199951171875</v>
      </c>
      <c r="B425">
        <v>390.79998779296875</v>
      </c>
    </row>
    <row r="426" spans="1:2" x14ac:dyDescent="0.5">
      <c r="A426">
        <v>790.63299560546875</v>
      </c>
      <c r="B426">
        <v>422.5</v>
      </c>
    </row>
    <row r="427" spans="1:2" x14ac:dyDescent="0.5">
      <c r="A427">
        <v>790.64501953125</v>
      </c>
      <c r="B427">
        <v>369.5</v>
      </c>
    </row>
    <row r="428" spans="1:2" x14ac:dyDescent="0.5">
      <c r="A428">
        <v>790.656982421875</v>
      </c>
      <c r="B428">
        <v>341.79998779296875</v>
      </c>
    </row>
    <row r="429" spans="1:2" x14ac:dyDescent="0.5">
      <c r="A429">
        <v>790.66900634765625</v>
      </c>
      <c r="B429">
        <v>450.29998779296875</v>
      </c>
    </row>
    <row r="430" spans="1:2" x14ac:dyDescent="0.5">
      <c r="A430">
        <v>790.6820068359375</v>
      </c>
      <c r="B430">
        <v>551.5</v>
      </c>
    </row>
    <row r="431" spans="1:2" x14ac:dyDescent="0.5">
      <c r="A431">
        <v>790.6939697265625</v>
      </c>
      <c r="B431">
        <v>558</v>
      </c>
    </row>
    <row r="432" spans="1:2" x14ac:dyDescent="0.5">
      <c r="A432">
        <v>790.70599365234375</v>
      </c>
      <c r="B432">
        <v>576</v>
      </c>
    </row>
    <row r="433" spans="1:2" x14ac:dyDescent="0.5">
      <c r="A433">
        <v>790.718017578125</v>
      </c>
      <c r="B433">
        <v>603.5</v>
      </c>
    </row>
    <row r="434" spans="1:2" x14ac:dyDescent="0.5">
      <c r="A434">
        <v>790.73101806640625</v>
      </c>
      <c r="B434">
        <v>593.5</v>
      </c>
    </row>
    <row r="435" spans="1:2" x14ac:dyDescent="0.5">
      <c r="A435">
        <v>790.74298095703125</v>
      </c>
      <c r="B435">
        <v>545</v>
      </c>
    </row>
    <row r="436" spans="1:2" x14ac:dyDescent="0.5">
      <c r="A436">
        <v>790.7550048828125</v>
      </c>
      <c r="B436">
        <v>537.20001220703125</v>
      </c>
    </row>
    <row r="437" spans="1:2" x14ac:dyDescent="0.5">
      <c r="A437">
        <v>790.76800537109375</v>
      </c>
      <c r="B437">
        <v>643</v>
      </c>
    </row>
    <row r="438" spans="1:2" x14ac:dyDescent="0.5">
      <c r="A438">
        <v>790.780029296875</v>
      </c>
      <c r="B438">
        <v>791.5</v>
      </c>
    </row>
    <row r="439" spans="1:2" x14ac:dyDescent="0.5">
      <c r="A439">
        <v>790.7919921875</v>
      </c>
      <c r="B439">
        <v>922.5</v>
      </c>
    </row>
    <row r="440" spans="1:2" x14ac:dyDescent="0.5">
      <c r="A440">
        <v>790.80401611328125</v>
      </c>
      <c r="B440">
        <v>1167</v>
      </c>
    </row>
    <row r="441" spans="1:2" x14ac:dyDescent="0.5">
      <c r="A441">
        <v>790.8170166015625</v>
      </c>
      <c r="B441">
        <v>1794</v>
      </c>
    </row>
    <row r="442" spans="1:2" x14ac:dyDescent="0.5">
      <c r="A442">
        <v>790.8289794921875</v>
      </c>
      <c r="B442">
        <v>4355</v>
      </c>
    </row>
    <row r="443" spans="1:2" x14ac:dyDescent="0.5">
      <c r="A443">
        <v>790.84100341796875</v>
      </c>
      <c r="B443">
        <v>19010</v>
      </c>
    </row>
    <row r="444" spans="1:2" x14ac:dyDescent="0.5">
      <c r="A444">
        <v>790.85302734375</v>
      </c>
      <c r="B444">
        <v>79630</v>
      </c>
    </row>
    <row r="445" spans="1:2" x14ac:dyDescent="0.5">
      <c r="A445">
        <v>790.86602783203125</v>
      </c>
      <c r="B445">
        <v>162800</v>
      </c>
    </row>
    <row r="446" spans="1:2" x14ac:dyDescent="0.5">
      <c r="A446">
        <v>790.87799072265625</v>
      </c>
      <c r="B446">
        <v>161500</v>
      </c>
    </row>
    <row r="447" spans="1:2" x14ac:dyDescent="0.5">
      <c r="A447">
        <v>790.8900146484375</v>
      </c>
      <c r="B447">
        <v>79060</v>
      </c>
    </row>
    <row r="448" spans="1:2" x14ac:dyDescent="0.5">
      <c r="A448">
        <v>790.90301513671875</v>
      </c>
      <c r="B448">
        <v>19440</v>
      </c>
    </row>
    <row r="449" spans="1:2" x14ac:dyDescent="0.5">
      <c r="A449">
        <v>790.91497802734375</v>
      </c>
      <c r="B449">
        <v>3803</v>
      </c>
    </row>
    <row r="450" spans="1:2" x14ac:dyDescent="0.5">
      <c r="A450">
        <v>790.927001953125</v>
      </c>
      <c r="B450">
        <v>1584</v>
      </c>
    </row>
    <row r="451" spans="1:2" x14ac:dyDescent="0.5">
      <c r="A451">
        <v>790.93902587890625</v>
      </c>
      <c r="B451">
        <v>1526</v>
      </c>
    </row>
    <row r="452" spans="1:2" x14ac:dyDescent="0.5">
      <c r="A452">
        <v>790.9520263671875</v>
      </c>
      <c r="B452">
        <v>1468</v>
      </c>
    </row>
    <row r="453" spans="1:2" x14ac:dyDescent="0.5">
      <c r="A453">
        <v>790.9639892578125</v>
      </c>
      <c r="B453">
        <v>966</v>
      </c>
    </row>
    <row r="454" spans="1:2" x14ac:dyDescent="0.5">
      <c r="A454">
        <v>790.97601318359375</v>
      </c>
      <c r="B454">
        <v>564.79998779296875</v>
      </c>
    </row>
    <row r="455" spans="1:2" x14ac:dyDescent="0.5">
      <c r="A455">
        <v>790.989013671875</v>
      </c>
      <c r="B455">
        <v>489.5</v>
      </c>
    </row>
    <row r="456" spans="1:2" x14ac:dyDescent="0.5">
      <c r="A456">
        <v>791.0009765625</v>
      </c>
      <c r="B456">
        <v>484.79998779296875</v>
      </c>
    </row>
    <row r="457" spans="1:2" x14ac:dyDescent="0.5">
      <c r="A457">
        <v>791.01300048828125</v>
      </c>
      <c r="B457">
        <v>566.20001220703125</v>
      </c>
    </row>
    <row r="458" spans="1:2" x14ac:dyDescent="0.5">
      <c r="A458">
        <v>791.0250244140625</v>
      </c>
      <c r="B458">
        <v>624.20001220703125</v>
      </c>
    </row>
    <row r="459" spans="1:2" x14ac:dyDescent="0.5">
      <c r="A459">
        <v>791.03802490234375</v>
      </c>
      <c r="B459">
        <v>453</v>
      </c>
    </row>
    <row r="460" spans="1:2" x14ac:dyDescent="0.5">
      <c r="A460">
        <v>791.04998779296875</v>
      </c>
      <c r="B460">
        <v>348.70001220703125</v>
      </c>
    </row>
    <row r="461" spans="1:2" x14ac:dyDescent="0.5">
      <c r="A461">
        <v>791.06201171875</v>
      </c>
      <c r="B461">
        <v>438.29998779296875</v>
      </c>
    </row>
    <row r="462" spans="1:2" x14ac:dyDescent="0.5">
      <c r="A462">
        <v>791.073974609375</v>
      </c>
      <c r="B462">
        <v>479.5</v>
      </c>
    </row>
    <row r="463" spans="1:2" x14ac:dyDescent="0.5">
      <c r="A463">
        <v>791.08697509765625</v>
      </c>
      <c r="B463">
        <v>478.20001220703125</v>
      </c>
    </row>
    <row r="464" spans="1:2" x14ac:dyDescent="0.5">
      <c r="A464">
        <v>791.0989990234375</v>
      </c>
      <c r="B464">
        <v>467.5</v>
      </c>
    </row>
    <row r="465" spans="1:2" x14ac:dyDescent="0.5">
      <c r="A465">
        <v>791.11102294921875</v>
      </c>
      <c r="B465">
        <v>441.5</v>
      </c>
    </row>
    <row r="466" spans="1:2" x14ac:dyDescent="0.5">
      <c r="A466">
        <v>791.1240234375</v>
      </c>
      <c r="B466">
        <v>452.70001220703125</v>
      </c>
    </row>
    <row r="467" spans="1:2" x14ac:dyDescent="0.5">
      <c r="A467">
        <v>791.135986328125</v>
      </c>
      <c r="B467">
        <v>450.29998779296875</v>
      </c>
    </row>
    <row r="468" spans="1:2" x14ac:dyDescent="0.5">
      <c r="A468">
        <v>791.14801025390625</v>
      </c>
      <c r="B468">
        <v>431</v>
      </c>
    </row>
    <row r="469" spans="1:2" x14ac:dyDescent="0.5">
      <c r="A469">
        <v>791.15997314453125</v>
      </c>
      <c r="B469">
        <v>385</v>
      </c>
    </row>
    <row r="470" spans="1:2" x14ac:dyDescent="0.5">
      <c r="A470">
        <v>791.1729736328125</v>
      </c>
      <c r="B470">
        <v>373.70001220703125</v>
      </c>
    </row>
    <row r="471" spans="1:2" x14ac:dyDescent="0.5">
      <c r="A471">
        <v>791.18499755859375</v>
      </c>
      <c r="B471">
        <v>459.29998779296875</v>
      </c>
    </row>
    <row r="472" spans="1:2" x14ac:dyDescent="0.5">
      <c r="A472">
        <v>791.197021484375</v>
      </c>
      <c r="B472">
        <v>477.5</v>
      </c>
    </row>
    <row r="473" spans="1:2" x14ac:dyDescent="0.5">
      <c r="A473">
        <v>791.21002197265625</v>
      </c>
      <c r="B473">
        <v>449.5</v>
      </c>
    </row>
    <row r="474" spans="1:2" x14ac:dyDescent="0.5">
      <c r="A474">
        <v>791.22198486328125</v>
      </c>
      <c r="B474">
        <v>433</v>
      </c>
    </row>
    <row r="475" spans="1:2" x14ac:dyDescent="0.5">
      <c r="A475">
        <v>791.2340087890625</v>
      </c>
      <c r="B475">
        <v>443.5</v>
      </c>
    </row>
    <row r="476" spans="1:2" x14ac:dyDescent="0.5">
      <c r="A476">
        <v>791.2459716796875</v>
      </c>
      <c r="B476">
        <v>602.5</v>
      </c>
    </row>
    <row r="477" spans="1:2" x14ac:dyDescent="0.5">
      <c r="A477">
        <v>791.25897216796875</v>
      </c>
      <c r="B477">
        <v>692.5</v>
      </c>
    </row>
    <row r="478" spans="1:2" x14ac:dyDescent="0.5">
      <c r="A478">
        <v>791.27099609375</v>
      </c>
      <c r="B478">
        <v>573.20001220703125</v>
      </c>
    </row>
    <row r="479" spans="1:2" x14ac:dyDescent="0.5">
      <c r="A479">
        <v>791.28302001953125</v>
      </c>
      <c r="B479">
        <v>571.79998779296875</v>
      </c>
    </row>
    <row r="480" spans="1:2" x14ac:dyDescent="0.5">
      <c r="A480">
        <v>791.2960205078125</v>
      </c>
      <c r="B480">
        <v>926.79998779296875</v>
      </c>
    </row>
    <row r="481" spans="1:2" x14ac:dyDescent="0.5">
      <c r="A481">
        <v>791.3079833984375</v>
      </c>
      <c r="B481">
        <v>1257</v>
      </c>
    </row>
    <row r="482" spans="1:2" x14ac:dyDescent="0.5">
      <c r="A482">
        <v>791.32000732421875</v>
      </c>
      <c r="B482">
        <v>1599</v>
      </c>
    </row>
    <row r="483" spans="1:2" x14ac:dyDescent="0.5">
      <c r="A483">
        <v>791.33197021484375</v>
      </c>
      <c r="B483">
        <v>4273</v>
      </c>
    </row>
    <row r="484" spans="1:2" x14ac:dyDescent="0.5">
      <c r="A484">
        <v>791.344970703125</v>
      </c>
      <c r="B484">
        <v>23030</v>
      </c>
    </row>
    <row r="485" spans="1:2" x14ac:dyDescent="0.5">
      <c r="A485">
        <v>791.35699462890625</v>
      </c>
      <c r="B485">
        <v>96210</v>
      </c>
    </row>
    <row r="486" spans="1:2" x14ac:dyDescent="0.5">
      <c r="A486">
        <v>791.3690185546875</v>
      </c>
      <c r="B486">
        <v>189300</v>
      </c>
    </row>
    <row r="487" spans="1:2" x14ac:dyDescent="0.5">
      <c r="A487">
        <v>791.3809814453125</v>
      </c>
      <c r="B487">
        <v>179500</v>
      </c>
    </row>
    <row r="488" spans="1:2" x14ac:dyDescent="0.5">
      <c r="A488">
        <v>791.39398193359375</v>
      </c>
      <c r="B488">
        <v>82300</v>
      </c>
    </row>
    <row r="489" spans="1:2" x14ac:dyDescent="0.5">
      <c r="A489">
        <v>791.406005859375</v>
      </c>
      <c r="B489">
        <v>18550</v>
      </c>
    </row>
    <row r="490" spans="1:2" x14ac:dyDescent="0.5">
      <c r="A490">
        <v>791.41802978515625</v>
      </c>
      <c r="B490">
        <v>3592</v>
      </c>
    </row>
    <row r="491" spans="1:2" x14ac:dyDescent="0.5">
      <c r="A491">
        <v>791.4310302734375</v>
      </c>
      <c r="B491">
        <v>1415</v>
      </c>
    </row>
    <row r="492" spans="1:2" x14ac:dyDescent="0.5">
      <c r="A492">
        <v>791.4429931640625</v>
      </c>
      <c r="B492">
        <v>1549</v>
      </c>
    </row>
    <row r="493" spans="1:2" x14ac:dyDescent="0.5">
      <c r="A493">
        <v>791.45501708984375</v>
      </c>
      <c r="B493">
        <v>1575</v>
      </c>
    </row>
    <row r="494" spans="1:2" x14ac:dyDescent="0.5">
      <c r="A494">
        <v>791.46697998046875</v>
      </c>
      <c r="B494">
        <v>1187</v>
      </c>
    </row>
    <row r="495" spans="1:2" x14ac:dyDescent="0.5">
      <c r="A495">
        <v>791.47998046875</v>
      </c>
      <c r="B495">
        <v>776.29998779296875</v>
      </c>
    </row>
    <row r="496" spans="1:2" x14ac:dyDescent="0.5">
      <c r="A496">
        <v>791.49200439453125</v>
      </c>
      <c r="B496">
        <v>536.70001220703125</v>
      </c>
    </row>
    <row r="497" spans="1:2" x14ac:dyDescent="0.5">
      <c r="A497">
        <v>791.5040283203125</v>
      </c>
      <c r="B497">
        <v>500.29998779296875</v>
      </c>
    </row>
    <row r="498" spans="1:2" x14ac:dyDescent="0.5">
      <c r="A498">
        <v>791.51702880859375</v>
      </c>
      <c r="B498">
        <v>539.5</v>
      </c>
    </row>
    <row r="499" spans="1:2" x14ac:dyDescent="0.5">
      <c r="A499">
        <v>791.52899169921875</v>
      </c>
      <c r="B499">
        <v>488.5</v>
      </c>
    </row>
    <row r="500" spans="1:2" x14ac:dyDescent="0.5">
      <c r="A500">
        <v>791.541015625</v>
      </c>
      <c r="B500">
        <v>393.29998779296875</v>
      </c>
    </row>
    <row r="501" spans="1:2" x14ac:dyDescent="0.5">
      <c r="A501">
        <v>791.552978515625</v>
      </c>
      <c r="B501">
        <v>343.29998779296875</v>
      </c>
    </row>
    <row r="502" spans="1:2" x14ac:dyDescent="0.5">
      <c r="A502">
        <v>791.56597900390625</v>
      </c>
      <c r="B502">
        <v>326.29998779296875</v>
      </c>
    </row>
    <row r="503" spans="1:2" x14ac:dyDescent="0.5">
      <c r="A503">
        <v>791.5780029296875</v>
      </c>
      <c r="B503">
        <v>364</v>
      </c>
    </row>
    <row r="504" spans="1:2" x14ac:dyDescent="0.5">
      <c r="A504">
        <v>791.59002685546875</v>
      </c>
      <c r="B504">
        <v>438.79998779296875</v>
      </c>
    </row>
    <row r="505" spans="1:2" x14ac:dyDescent="0.5">
      <c r="A505">
        <v>791.60302734375</v>
      </c>
      <c r="B505">
        <v>482.70001220703125</v>
      </c>
    </row>
    <row r="506" spans="1:2" x14ac:dyDescent="0.5">
      <c r="A506">
        <v>791.614990234375</v>
      </c>
      <c r="B506">
        <v>648</v>
      </c>
    </row>
    <row r="507" spans="1:2" x14ac:dyDescent="0.5">
      <c r="A507">
        <v>791.62701416015625</v>
      </c>
      <c r="B507">
        <v>767</v>
      </c>
    </row>
    <row r="508" spans="1:2" x14ac:dyDescent="0.5">
      <c r="A508">
        <v>791.63897705078125</v>
      </c>
      <c r="B508">
        <v>581.29998779296875</v>
      </c>
    </row>
    <row r="509" spans="1:2" x14ac:dyDescent="0.5">
      <c r="A509">
        <v>791.6519775390625</v>
      </c>
      <c r="B509">
        <v>406</v>
      </c>
    </row>
    <row r="510" spans="1:2" x14ac:dyDescent="0.5">
      <c r="A510">
        <v>791.66400146484375</v>
      </c>
      <c r="B510">
        <v>418</v>
      </c>
    </row>
    <row r="511" spans="1:2" x14ac:dyDescent="0.5">
      <c r="A511">
        <v>791.676025390625</v>
      </c>
      <c r="B511">
        <v>418.79998779296875</v>
      </c>
    </row>
    <row r="512" spans="1:2" x14ac:dyDescent="0.5">
      <c r="A512">
        <v>791.68902587890625</v>
      </c>
      <c r="B512">
        <v>396.70001220703125</v>
      </c>
    </row>
    <row r="513" spans="1:2" x14ac:dyDescent="0.5">
      <c r="A513">
        <v>791.70098876953125</v>
      </c>
      <c r="B513">
        <v>470</v>
      </c>
    </row>
    <row r="514" spans="1:2" x14ac:dyDescent="0.5">
      <c r="A514">
        <v>791.7130126953125</v>
      </c>
      <c r="B514">
        <v>564.29998779296875</v>
      </c>
    </row>
    <row r="515" spans="1:2" x14ac:dyDescent="0.5">
      <c r="A515">
        <v>791.7249755859375</v>
      </c>
      <c r="B515">
        <v>580.29998779296875</v>
      </c>
    </row>
    <row r="516" spans="1:2" x14ac:dyDescent="0.5">
      <c r="A516">
        <v>791.73797607421875</v>
      </c>
      <c r="B516">
        <v>581</v>
      </c>
    </row>
    <row r="517" spans="1:2" x14ac:dyDescent="0.5">
      <c r="A517">
        <v>791.75</v>
      </c>
      <c r="B517">
        <v>641.5</v>
      </c>
    </row>
    <row r="518" spans="1:2" x14ac:dyDescent="0.5">
      <c r="A518">
        <v>791.76202392578125</v>
      </c>
      <c r="B518">
        <v>774.70001220703125</v>
      </c>
    </row>
    <row r="519" spans="1:2" x14ac:dyDescent="0.5">
      <c r="A519">
        <v>791.7750244140625</v>
      </c>
      <c r="B519">
        <v>861.70001220703125</v>
      </c>
    </row>
    <row r="520" spans="1:2" x14ac:dyDescent="0.5">
      <c r="A520">
        <v>791.7869873046875</v>
      </c>
      <c r="B520">
        <v>827.70001220703125</v>
      </c>
    </row>
    <row r="521" spans="1:2" x14ac:dyDescent="0.5">
      <c r="A521">
        <v>791.79901123046875</v>
      </c>
      <c r="B521">
        <v>926.20001220703125</v>
      </c>
    </row>
    <row r="522" spans="1:2" x14ac:dyDescent="0.5">
      <c r="A522">
        <v>791.81097412109375</v>
      </c>
      <c r="B522">
        <v>1166</v>
      </c>
    </row>
    <row r="523" spans="1:2" x14ac:dyDescent="0.5">
      <c r="A523">
        <v>791.823974609375</v>
      </c>
      <c r="B523">
        <v>1661</v>
      </c>
    </row>
    <row r="524" spans="1:2" x14ac:dyDescent="0.5">
      <c r="A524">
        <v>791.83599853515625</v>
      </c>
      <c r="B524">
        <v>4767</v>
      </c>
    </row>
    <row r="525" spans="1:2" x14ac:dyDescent="0.5">
      <c r="A525">
        <v>791.8480224609375</v>
      </c>
      <c r="B525">
        <v>25560</v>
      </c>
    </row>
    <row r="526" spans="1:2" x14ac:dyDescent="0.5">
      <c r="A526">
        <v>791.8599853515625</v>
      </c>
      <c r="B526">
        <v>95380</v>
      </c>
    </row>
    <row r="527" spans="1:2" x14ac:dyDescent="0.5">
      <c r="A527">
        <v>791.87298583984375</v>
      </c>
      <c r="B527">
        <v>176500</v>
      </c>
    </row>
    <row r="528" spans="1:2" x14ac:dyDescent="0.5">
      <c r="A528">
        <v>791.885009765625</v>
      </c>
      <c r="B528">
        <v>163300</v>
      </c>
    </row>
    <row r="529" spans="1:2" x14ac:dyDescent="0.5">
      <c r="A529">
        <v>791.89697265625</v>
      </c>
      <c r="B529">
        <v>74540</v>
      </c>
    </row>
    <row r="530" spans="1:2" x14ac:dyDescent="0.5">
      <c r="A530">
        <v>791.90997314453125</v>
      </c>
      <c r="B530">
        <v>16810</v>
      </c>
    </row>
    <row r="531" spans="1:2" x14ac:dyDescent="0.5">
      <c r="A531">
        <v>791.9219970703125</v>
      </c>
      <c r="B531">
        <v>3372</v>
      </c>
    </row>
    <row r="532" spans="1:2" x14ac:dyDescent="0.5">
      <c r="A532">
        <v>791.93402099609375</v>
      </c>
      <c r="B532">
        <v>1429</v>
      </c>
    </row>
    <row r="533" spans="1:2" x14ac:dyDescent="0.5">
      <c r="A533">
        <v>791.947021484375</v>
      </c>
      <c r="B533">
        <v>1411</v>
      </c>
    </row>
    <row r="534" spans="1:2" x14ac:dyDescent="0.5">
      <c r="A534">
        <v>791.958984375</v>
      </c>
      <c r="B534">
        <v>1474</v>
      </c>
    </row>
    <row r="535" spans="1:2" x14ac:dyDescent="0.5">
      <c r="A535">
        <v>791.97100830078125</v>
      </c>
      <c r="B535">
        <v>1158</v>
      </c>
    </row>
    <row r="536" spans="1:2" x14ac:dyDescent="0.5">
      <c r="A536">
        <v>791.98297119140625</v>
      </c>
      <c r="B536">
        <v>703.70001220703125</v>
      </c>
    </row>
    <row r="537" spans="1:2" x14ac:dyDescent="0.5">
      <c r="A537">
        <v>791.9959716796875</v>
      </c>
      <c r="B537">
        <v>517.79998779296875</v>
      </c>
    </row>
    <row r="538" spans="1:2" x14ac:dyDescent="0.5">
      <c r="A538">
        <v>792.00799560546875</v>
      </c>
      <c r="B538">
        <v>563.5</v>
      </c>
    </row>
    <row r="539" spans="1:2" x14ac:dyDescent="0.5">
      <c r="A539">
        <v>792.02001953125</v>
      </c>
      <c r="B539">
        <v>590.20001220703125</v>
      </c>
    </row>
    <row r="540" spans="1:2" x14ac:dyDescent="0.5">
      <c r="A540">
        <v>792.03302001953125</v>
      </c>
      <c r="B540">
        <v>522.79998779296875</v>
      </c>
    </row>
    <row r="541" spans="1:2" x14ac:dyDescent="0.5">
      <c r="A541">
        <v>792.04498291015625</v>
      </c>
      <c r="B541">
        <v>428</v>
      </c>
    </row>
    <row r="542" spans="1:2" x14ac:dyDescent="0.5">
      <c r="A542">
        <v>792.0570068359375</v>
      </c>
      <c r="B542">
        <v>337.29998779296875</v>
      </c>
    </row>
    <row r="543" spans="1:2" x14ac:dyDescent="0.5">
      <c r="A543">
        <v>792.0689697265625</v>
      </c>
      <c r="B543">
        <v>319.70001220703125</v>
      </c>
    </row>
    <row r="544" spans="1:2" x14ac:dyDescent="0.5">
      <c r="A544">
        <v>792.08197021484375</v>
      </c>
      <c r="B544">
        <v>351.5</v>
      </c>
    </row>
    <row r="545" spans="1:2" x14ac:dyDescent="0.5">
      <c r="A545">
        <v>792.093994140625</v>
      </c>
      <c r="B545">
        <v>282.79998779296875</v>
      </c>
    </row>
    <row r="546" spans="1:2" x14ac:dyDescent="0.5">
      <c r="A546">
        <v>792.10601806640625</v>
      </c>
      <c r="B546">
        <v>217.5</v>
      </c>
    </row>
    <row r="547" spans="1:2" x14ac:dyDescent="0.5">
      <c r="A547">
        <v>792.1190185546875</v>
      </c>
      <c r="B547">
        <v>292.79998779296875</v>
      </c>
    </row>
    <row r="548" spans="1:2" x14ac:dyDescent="0.5">
      <c r="A548">
        <v>792.1309814453125</v>
      </c>
      <c r="B548">
        <v>361.20001220703125</v>
      </c>
    </row>
    <row r="549" spans="1:2" x14ac:dyDescent="0.5">
      <c r="A549">
        <v>792.14300537109375</v>
      </c>
      <c r="B549">
        <v>386.5</v>
      </c>
    </row>
    <row r="550" spans="1:2" x14ac:dyDescent="0.5">
      <c r="A550">
        <v>792.155029296875</v>
      </c>
      <c r="B550">
        <v>428</v>
      </c>
    </row>
    <row r="551" spans="1:2" x14ac:dyDescent="0.5">
      <c r="A551">
        <v>792.16802978515625</v>
      </c>
      <c r="B551">
        <v>410.29998779296875</v>
      </c>
    </row>
    <row r="552" spans="1:2" x14ac:dyDescent="0.5">
      <c r="A552">
        <v>792.17999267578125</v>
      </c>
      <c r="B552">
        <v>328.29998779296875</v>
      </c>
    </row>
    <row r="553" spans="1:2" x14ac:dyDescent="0.5">
      <c r="A553">
        <v>792.1920166015625</v>
      </c>
      <c r="B553">
        <v>247.5</v>
      </c>
    </row>
    <row r="554" spans="1:2" x14ac:dyDescent="0.5">
      <c r="A554">
        <v>792.20501708984375</v>
      </c>
      <c r="B554">
        <v>303</v>
      </c>
    </row>
    <row r="555" spans="1:2" x14ac:dyDescent="0.5">
      <c r="A555">
        <v>792.21697998046875</v>
      </c>
      <c r="B555">
        <v>480.29998779296875</v>
      </c>
    </row>
    <row r="556" spans="1:2" x14ac:dyDescent="0.5">
      <c r="A556">
        <v>792.22900390625</v>
      </c>
      <c r="B556">
        <v>563.5</v>
      </c>
    </row>
    <row r="557" spans="1:2" x14ac:dyDescent="0.5">
      <c r="A557">
        <v>792.24102783203125</v>
      </c>
      <c r="B557">
        <v>547</v>
      </c>
    </row>
    <row r="558" spans="1:2" x14ac:dyDescent="0.5">
      <c r="A558">
        <v>792.2540283203125</v>
      </c>
      <c r="B558">
        <v>500.5</v>
      </c>
    </row>
    <row r="559" spans="1:2" x14ac:dyDescent="0.5">
      <c r="A559">
        <v>792.2659912109375</v>
      </c>
      <c r="B559">
        <v>462</v>
      </c>
    </row>
    <row r="560" spans="1:2" x14ac:dyDescent="0.5">
      <c r="A560">
        <v>792.27801513671875</v>
      </c>
      <c r="B560">
        <v>556.5</v>
      </c>
    </row>
    <row r="561" spans="1:2" x14ac:dyDescent="0.5">
      <c r="A561">
        <v>792.291015625</v>
      </c>
      <c r="B561">
        <v>733.5</v>
      </c>
    </row>
    <row r="562" spans="1:2" x14ac:dyDescent="0.5">
      <c r="A562">
        <v>792.302978515625</v>
      </c>
      <c r="B562">
        <v>844.29998779296875</v>
      </c>
    </row>
    <row r="563" spans="1:2" x14ac:dyDescent="0.5">
      <c r="A563">
        <v>792.31500244140625</v>
      </c>
      <c r="B563">
        <v>889</v>
      </c>
    </row>
    <row r="564" spans="1:2" x14ac:dyDescent="0.5">
      <c r="A564">
        <v>792.3270263671875</v>
      </c>
      <c r="B564">
        <v>1490</v>
      </c>
    </row>
    <row r="565" spans="1:2" x14ac:dyDescent="0.5">
      <c r="A565">
        <v>792.34002685546875</v>
      </c>
      <c r="B565">
        <v>5238</v>
      </c>
    </row>
    <row r="566" spans="1:2" x14ac:dyDescent="0.5">
      <c r="A566">
        <v>792.35198974609375</v>
      </c>
      <c r="B566">
        <v>25010</v>
      </c>
    </row>
    <row r="567" spans="1:2" x14ac:dyDescent="0.5">
      <c r="A567">
        <v>792.364013671875</v>
      </c>
      <c r="B567">
        <v>81840</v>
      </c>
    </row>
    <row r="568" spans="1:2" x14ac:dyDescent="0.5">
      <c r="A568">
        <v>792.37701416015625</v>
      </c>
      <c r="B568">
        <v>136300</v>
      </c>
    </row>
    <row r="569" spans="1:2" x14ac:dyDescent="0.5">
      <c r="A569">
        <v>792.38897705078125</v>
      </c>
      <c r="B569">
        <v>116000</v>
      </c>
    </row>
    <row r="570" spans="1:2" x14ac:dyDescent="0.5">
      <c r="A570">
        <v>792.4010009765625</v>
      </c>
      <c r="B570">
        <v>51480</v>
      </c>
    </row>
    <row r="571" spans="1:2" x14ac:dyDescent="0.5">
      <c r="A571">
        <v>792.41302490234375</v>
      </c>
      <c r="B571">
        <v>13000</v>
      </c>
    </row>
    <row r="572" spans="1:2" x14ac:dyDescent="0.5">
      <c r="A572">
        <v>792.426025390625</v>
      </c>
      <c r="B572">
        <v>3016</v>
      </c>
    </row>
    <row r="573" spans="1:2" x14ac:dyDescent="0.5">
      <c r="A573">
        <v>792.43798828125</v>
      </c>
      <c r="B573">
        <v>1480</v>
      </c>
    </row>
    <row r="574" spans="1:2" x14ac:dyDescent="0.5">
      <c r="A574">
        <v>792.45001220703125</v>
      </c>
      <c r="B574">
        <v>1250</v>
      </c>
    </row>
    <row r="575" spans="1:2" x14ac:dyDescent="0.5">
      <c r="A575">
        <v>792.4630126953125</v>
      </c>
      <c r="B575">
        <v>981</v>
      </c>
    </row>
    <row r="576" spans="1:2" x14ac:dyDescent="0.5">
      <c r="A576">
        <v>792.4749755859375</v>
      </c>
      <c r="B576">
        <v>668.79998779296875</v>
      </c>
    </row>
    <row r="577" spans="1:2" x14ac:dyDescent="0.5">
      <c r="A577">
        <v>792.48699951171875</v>
      </c>
      <c r="B577">
        <v>470.20001220703125</v>
      </c>
    </row>
    <row r="578" spans="1:2" x14ac:dyDescent="0.5">
      <c r="A578">
        <v>792.4990234375</v>
      </c>
      <c r="B578">
        <v>459.79998779296875</v>
      </c>
    </row>
    <row r="579" spans="1:2" x14ac:dyDescent="0.5">
      <c r="A579">
        <v>792.51202392578125</v>
      </c>
      <c r="B579">
        <v>518.79998779296875</v>
      </c>
    </row>
    <row r="580" spans="1:2" x14ac:dyDescent="0.5">
      <c r="A580">
        <v>792.52398681640625</v>
      </c>
      <c r="B580">
        <v>500</v>
      </c>
    </row>
    <row r="581" spans="1:2" x14ac:dyDescent="0.5">
      <c r="A581">
        <v>792.5360107421875</v>
      </c>
      <c r="B581">
        <v>478.70001220703125</v>
      </c>
    </row>
    <row r="582" spans="1:2" x14ac:dyDescent="0.5">
      <c r="A582">
        <v>792.54901123046875</v>
      </c>
      <c r="B582">
        <v>506</v>
      </c>
    </row>
    <row r="583" spans="1:2" x14ac:dyDescent="0.5">
      <c r="A583">
        <v>792.56097412109375</v>
      </c>
      <c r="B583">
        <v>436.70001220703125</v>
      </c>
    </row>
    <row r="584" spans="1:2" x14ac:dyDescent="0.5">
      <c r="A584">
        <v>792.572998046875</v>
      </c>
      <c r="B584">
        <v>276.29998779296875</v>
      </c>
    </row>
    <row r="585" spans="1:2" x14ac:dyDescent="0.5">
      <c r="A585">
        <v>792.58599853515625</v>
      </c>
      <c r="B585">
        <v>286.5</v>
      </c>
    </row>
    <row r="586" spans="1:2" x14ac:dyDescent="0.5">
      <c r="A586">
        <v>792.5980224609375</v>
      </c>
      <c r="B586">
        <v>424</v>
      </c>
    </row>
    <row r="587" spans="1:2" x14ac:dyDescent="0.5">
      <c r="A587">
        <v>792.6099853515625</v>
      </c>
      <c r="B587">
        <v>455.79998779296875</v>
      </c>
    </row>
    <row r="588" spans="1:2" x14ac:dyDescent="0.5">
      <c r="A588">
        <v>792.62200927734375</v>
      </c>
      <c r="B588">
        <v>441</v>
      </c>
    </row>
    <row r="589" spans="1:2" x14ac:dyDescent="0.5">
      <c r="A589">
        <v>792.635009765625</v>
      </c>
      <c r="B589">
        <v>420</v>
      </c>
    </row>
    <row r="590" spans="1:2" x14ac:dyDescent="0.5">
      <c r="A590">
        <v>792.64697265625</v>
      </c>
      <c r="B590">
        <v>368</v>
      </c>
    </row>
    <row r="591" spans="1:2" x14ac:dyDescent="0.5">
      <c r="A591">
        <v>792.65899658203125</v>
      </c>
      <c r="B591">
        <v>325.70001220703125</v>
      </c>
    </row>
    <row r="592" spans="1:2" x14ac:dyDescent="0.5">
      <c r="A592">
        <v>792.6719970703125</v>
      </c>
      <c r="B592">
        <v>346</v>
      </c>
    </row>
    <row r="593" spans="1:2" x14ac:dyDescent="0.5">
      <c r="A593">
        <v>792.68402099609375</v>
      </c>
      <c r="B593">
        <v>437.79998779296875</v>
      </c>
    </row>
    <row r="594" spans="1:2" x14ac:dyDescent="0.5">
      <c r="A594">
        <v>792.69598388671875</v>
      </c>
      <c r="B594">
        <v>451.5</v>
      </c>
    </row>
    <row r="595" spans="1:2" x14ac:dyDescent="0.5">
      <c r="A595">
        <v>792.7080078125</v>
      </c>
      <c r="B595">
        <v>402</v>
      </c>
    </row>
    <row r="596" spans="1:2" x14ac:dyDescent="0.5">
      <c r="A596">
        <v>792.72100830078125</v>
      </c>
      <c r="B596">
        <v>403.5</v>
      </c>
    </row>
    <row r="597" spans="1:2" x14ac:dyDescent="0.5">
      <c r="A597">
        <v>792.73297119140625</v>
      </c>
      <c r="B597">
        <v>373</v>
      </c>
    </row>
    <row r="598" spans="1:2" x14ac:dyDescent="0.5">
      <c r="A598">
        <v>792.7449951171875</v>
      </c>
      <c r="B598">
        <v>317.79998779296875</v>
      </c>
    </row>
    <row r="599" spans="1:2" x14ac:dyDescent="0.5">
      <c r="A599">
        <v>792.75799560546875</v>
      </c>
      <c r="B599">
        <v>347</v>
      </c>
    </row>
    <row r="600" spans="1:2" x14ac:dyDescent="0.5">
      <c r="A600">
        <v>792.77001953125</v>
      </c>
      <c r="B600">
        <v>426</v>
      </c>
    </row>
    <row r="601" spans="1:2" x14ac:dyDescent="0.5">
      <c r="A601">
        <v>792.781982421875</v>
      </c>
      <c r="B601">
        <v>433</v>
      </c>
    </row>
    <row r="602" spans="1:2" x14ac:dyDescent="0.5">
      <c r="A602">
        <v>792.79400634765625</v>
      </c>
      <c r="B602">
        <v>449.20001220703125</v>
      </c>
    </row>
    <row r="603" spans="1:2" x14ac:dyDescent="0.5">
      <c r="A603">
        <v>792.8070068359375</v>
      </c>
      <c r="B603">
        <v>636.70001220703125</v>
      </c>
    </row>
    <row r="604" spans="1:2" x14ac:dyDescent="0.5">
      <c r="A604">
        <v>792.8189697265625</v>
      </c>
      <c r="B604">
        <v>923.79998779296875</v>
      </c>
    </row>
    <row r="605" spans="1:2" x14ac:dyDescent="0.5">
      <c r="A605">
        <v>792.83099365234375</v>
      </c>
      <c r="B605">
        <v>1570</v>
      </c>
    </row>
    <row r="606" spans="1:2" x14ac:dyDescent="0.5">
      <c r="A606">
        <v>792.843994140625</v>
      </c>
      <c r="B606">
        <v>4824</v>
      </c>
    </row>
    <row r="607" spans="1:2" x14ac:dyDescent="0.5">
      <c r="A607">
        <v>792.85601806640625</v>
      </c>
      <c r="B607">
        <v>20050</v>
      </c>
    </row>
    <row r="608" spans="1:2" x14ac:dyDescent="0.5">
      <c r="A608">
        <v>792.86798095703125</v>
      </c>
      <c r="B608">
        <v>53510</v>
      </c>
    </row>
    <row r="609" spans="1:2" x14ac:dyDescent="0.5">
      <c r="A609">
        <v>792.8809814453125</v>
      </c>
      <c r="B609">
        <v>77760</v>
      </c>
    </row>
    <row r="610" spans="1:2" x14ac:dyDescent="0.5">
      <c r="A610">
        <v>792.89300537109375</v>
      </c>
      <c r="B610">
        <v>62600</v>
      </c>
    </row>
    <row r="611" spans="1:2" x14ac:dyDescent="0.5">
      <c r="A611">
        <v>792.905029296875</v>
      </c>
      <c r="B611">
        <v>29080</v>
      </c>
    </row>
    <row r="612" spans="1:2" x14ac:dyDescent="0.5">
      <c r="A612">
        <v>792.9169921875</v>
      </c>
      <c r="B612">
        <v>8777</v>
      </c>
    </row>
    <row r="613" spans="1:2" x14ac:dyDescent="0.5">
      <c r="A613">
        <v>792.92999267578125</v>
      </c>
      <c r="B613">
        <v>2507</v>
      </c>
    </row>
    <row r="614" spans="1:2" x14ac:dyDescent="0.5">
      <c r="A614">
        <v>792.9420166015625</v>
      </c>
      <c r="B614">
        <v>1210</v>
      </c>
    </row>
    <row r="615" spans="1:2" x14ac:dyDescent="0.5">
      <c r="A615">
        <v>792.9539794921875</v>
      </c>
      <c r="B615">
        <v>857</v>
      </c>
    </row>
    <row r="616" spans="1:2" x14ac:dyDescent="0.5">
      <c r="A616">
        <v>792.96697998046875</v>
      </c>
      <c r="B616">
        <v>617</v>
      </c>
    </row>
    <row r="617" spans="1:2" x14ac:dyDescent="0.5">
      <c r="A617">
        <v>792.97900390625</v>
      </c>
      <c r="B617">
        <v>386.79998779296875</v>
      </c>
    </row>
    <row r="618" spans="1:2" x14ac:dyDescent="0.5">
      <c r="A618">
        <v>792.99102783203125</v>
      </c>
      <c r="B618">
        <v>235</v>
      </c>
    </row>
    <row r="619" spans="1:2" x14ac:dyDescent="0.5">
      <c r="A619">
        <v>793.00299072265625</v>
      </c>
      <c r="B619">
        <v>192.30000305175781</v>
      </c>
    </row>
    <row r="620" spans="1:2" x14ac:dyDescent="0.5">
      <c r="A620">
        <v>793.0159912109375</v>
      </c>
      <c r="B620">
        <v>214.5</v>
      </c>
    </row>
    <row r="621" spans="1:2" x14ac:dyDescent="0.5">
      <c r="A621">
        <v>793.02801513671875</v>
      </c>
      <c r="B621">
        <v>290</v>
      </c>
    </row>
    <row r="622" spans="1:2" x14ac:dyDescent="0.5">
      <c r="A622">
        <v>793.03997802734375</v>
      </c>
      <c r="B622">
        <v>357.20001220703125</v>
      </c>
    </row>
    <row r="623" spans="1:2" x14ac:dyDescent="0.5">
      <c r="A623">
        <v>793.052978515625</v>
      </c>
      <c r="B623">
        <v>324.5</v>
      </c>
    </row>
    <row r="624" spans="1:2" x14ac:dyDescent="0.5">
      <c r="A624">
        <v>793.06500244140625</v>
      </c>
      <c r="B624">
        <v>240</v>
      </c>
    </row>
    <row r="625" spans="1:2" x14ac:dyDescent="0.5">
      <c r="A625">
        <v>793.0770263671875</v>
      </c>
      <c r="B625">
        <v>218.80000305175781</v>
      </c>
    </row>
    <row r="626" spans="1:2" x14ac:dyDescent="0.5">
      <c r="A626">
        <v>793.09002685546875</v>
      </c>
      <c r="B626">
        <v>220.5</v>
      </c>
    </row>
    <row r="627" spans="1:2" x14ac:dyDescent="0.5">
      <c r="A627">
        <v>793.10198974609375</v>
      </c>
      <c r="B627">
        <v>179.30000305175781</v>
      </c>
    </row>
    <row r="628" spans="1:2" x14ac:dyDescent="0.5">
      <c r="A628">
        <v>793.114013671875</v>
      </c>
      <c r="B628">
        <v>171</v>
      </c>
    </row>
    <row r="629" spans="1:2" x14ac:dyDescent="0.5">
      <c r="A629">
        <v>793.1259765625</v>
      </c>
      <c r="B629">
        <v>224.80000305175781</v>
      </c>
    </row>
    <row r="630" spans="1:2" x14ac:dyDescent="0.5">
      <c r="A630">
        <v>793.13897705078125</v>
      </c>
      <c r="B630">
        <v>238</v>
      </c>
    </row>
    <row r="631" spans="1:2" x14ac:dyDescent="0.5">
      <c r="A631">
        <v>793.1510009765625</v>
      </c>
      <c r="B631">
        <v>224.30000305175781</v>
      </c>
    </row>
    <row r="632" spans="1:2" x14ac:dyDescent="0.5">
      <c r="A632">
        <v>793.16302490234375</v>
      </c>
      <c r="B632">
        <v>255.30000305175781</v>
      </c>
    </row>
    <row r="633" spans="1:2" x14ac:dyDescent="0.5">
      <c r="A633">
        <v>793.176025390625</v>
      </c>
      <c r="B633">
        <v>258</v>
      </c>
    </row>
    <row r="634" spans="1:2" x14ac:dyDescent="0.5">
      <c r="A634">
        <v>793.18798828125</v>
      </c>
      <c r="B634">
        <v>218.80000305175781</v>
      </c>
    </row>
    <row r="635" spans="1:2" x14ac:dyDescent="0.5">
      <c r="A635">
        <v>793.20001220703125</v>
      </c>
      <c r="B635">
        <v>172.19999694824219</v>
      </c>
    </row>
    <row r="636" spans="1:2" x14ac:dyDescent="0.5">
      <c r="A636">
        <v>793.21197509765625</v>
      </c>
      <c r="B636">
        <v>136</v>
      </c>
    </row>
    <row r="637" spans="1:2" x14ac:dyDescent="0.5">
      <c r="A637">
        <v>793.2249755859375</v>
      </c>
      <c r="B637">
        <v>141.80000305175781</v>
      </c>
    </row>
    <row r="638" spans="1:2" x14ac:dyDescent="0.5">
      <c r="A638">
        <v>793.23699951171875</v>
      </c>
      <c r="B638">
        <v>185.69999694824219</v>
      </c>
    </row>
    <row r="639" spans="1:2" x14ac:dyDescent="0.5">
      <c r="A639">
        <v>793.2490234375</v>
      </c>
      <c r="B639">
        <v>233.30000305175781</v>
      </c>
    </row>
    <row r="640" spans="1:2" x14ac:dyDescent="0.5">
      <c r="A640">
        <v>793.26202392578125</v>
      </c>
      <c r="B640">
        <v>240.19999694824219</v>
      </c>
    </row>
    <row r="641" spans="1:2" x14ac:dyDescent="0.5">
      <c r="A641">
        <v>793.27398681640625</v>
      </c>
      <c r="B641">
        <v>239</v>
      </c>
    </row>
    <row r="642" spans="1:2" x14ac:dyDescent="0.5">
      <c r="A642">
        <v>793.2860107421875</v>
      </c>
      <c r="B642">
        <v>258</v>
      </c>
    </row>
    <row r="643" spans="1:2" x14ac:dyDescent="0.5">
      <c r="A643">
        <v>793.29901123046875</v>
      </c>
      <c r="B643">
        <v>280.5</v>
      </c>
    </row>
    <row r="644" spans="1:2" x14ac:dyDescent="0.5">
      <c r="A644">
        <v>793.31097412109375</v>
      </c>
      <c r="B644">
        <v>314.79998779296875</v>
      </c>
    </row>
    <row r="645" spans="1:2" x14ac:dyDescent="0.5">
      <c r="A645">
        <v>793.322998046875</v>
      </c>
      <c r="B645">
        <v>487</v>
      </c>
    </row>
    <row r="646" spans="1:2" x14ac:dyDescent="0.5">
      <c r="A646">
        <v>793.33502197265625</v>
      </c>
      <c r="B646">
        <v>1143</v>
      </c>
    </row>
    <row r="647" spans="1:2" x14ac:dyDescent="0.5">
      <c r="A647">
        <v>793.3480224609375</v>
      </c>
      <c r="B647">
        <v>3939</v>
      </c>
    </row>
    <row r="648" spans="1:2" x14ac:dyDescent="0.5">
      <c r="A648">
        <v>793.3599853515625</v>
      </c>
      <c r="B648">
        <v>13320</v>
      </c>
    </row>
    <row r="649" spans="1:2" x14ac:dyDescent="0.5">
      <c r="A649">
        <v>793.37200927734375</v>
      </c>
      <c r="B649">
        <v>28450</v>
      </c>
    </row>
    <row r="650" spans="1:2" x14ac:dyDescent="0.5">
      <c r="A650">
        <v>793.385009765625</v>
      </c>
      <c r="B650">
        <v>35700</v>
      </c>
    </row>
    <row r="651" spans="1:2" x14ac:dyDescent="0.5">
      <c r="A651">
        <v>793.39697265625</v>
      </c>
      <c r="B651">
        <v>26880</v>
      </c>
    </row>
    <row r="652" spans="1:2" x14ac:dyDescent="0.5">
      <c r="A652">
        <v>793.40899658203125</v>
      </c>
      <c r="B652">
        <v>12770</v>
      </c>
    </row>
    <row r="653" spans="1:2" x14ac:dyDescent="0.5">
      <c r="A653">
        <v>793.4219970703125</v>
      </c>
      <c r="B653">
        <v>4495</v>
      </c>
    </row>
    <row r="654" spans="1:2" x14ac:dyDescent="0.5">
      <c r="A654">
        <v>793.43402099609375</v>
      </c>
      <c r="B654">
        <v>1572</v>
      </c>
    </row>
    <row r="655" spans="1:2" x14ac:dyDescent="0.5">
      <c r="A655">
        <v>793.44598388671875</v>
      </c>
      <c r="B655">
        <v>613.79998779296875</v>
      </c>
    </row>
    <row r="656" spans="1:2" x14ac:dyDescent="0.5">
      <c r="A656">
        <v>793.4580078125</v>
      </c>
      <c r="B656">
        <v>348.70001220703125</v>
      </c>
    </row>
    <row r="657" spans="1:2" x14ac:dyDescent="0.5">
      <c r="A657">
        <v>793.47100830078125</v>
      </c>
      <c r="B657">
        <v>249.80000305175781</v>
      </c>
    </row>
    <row r="658" spans="1:2" x14ac:dyDescent="0.5">
      <c r="A658">
        <v>793.48297119140625</v>
      </c>
      <c r="B658">
        <v>120.5</v>
      </c>
    </row>
    <row r="659" spans="1:2" x14ac:dyDescent="0.5">
      <c r="A659">
        <v>793.4949951171875</v>
      </c>
      <c r="B659">
        <v>97.5</v>
      </c>
    </row>
    <row r="660" spans="1:2" x14ac:dyDescent="0.5">
      <c r="A660">
        <v>793.50799560546875</v>
      </c>
      <c r="B660">
        <v>142.5</v>
      </c>
    </row>
    <row r="661" spans="1:2" x14ac:dyDescent="0.5">
      <c r="A661">
        <v>793.52001953125</v>
      </c>
      <c r="B661">
        <v>135.69999694824219</v>
      </c>
    </row>
    <row r="662" spans="1:2" x14ac:dyDescent="0.5">
      <c r="A662">
        <v>793.531982421875</v>
      </c>
      <c r="B662">
        <v>139</v>
      </c>
    </row>
    <row r="663" spans="1:2" x14ac:dyDescent="0.5">
      <c r="A663">
        <v>793.54400634765625</v>
      </c>
      <c r="B663">
        <v>171.19999694824219</v>
      </c>
    </row>
    <row r="664" spans="1:2" x14ac:dyDescent="0.5">
      <c r="A664">
        <v>793.5570068359375</v>
      </c>
      <c r="B664">
        <v>161.5</v>
      </c>
    </row>
    <row r="665" spans="1:2" x14ac:dyDescent="0.5">
      <c r="A665">
        <v>793.5689697265625</v>
      </c>
      <c r="B665">
        <v>125.5</v>
      </c>
    </row>
    <row r="666" spans="1:2" x14ac:dyDescent="0.5">
      <c r="A666">
        <v>793.58099365234375</v>
      </c>
      <c r="B666">
        <v>131.5</v>
      </c>
    </row>
    <row r="667" spans="1:2" x14ac:dyDescent="0.5">
      <c r="A667">
        <v>793.593994140625</v>
      </c>
      <c r="B667">
        <v>159.5</v>
      </c>
    </row>
    <row r="668" spans="1:2" x14ac:dyDescent="0.5">
      <c r="A668">
        <v>793.60601806640625</v>
      </c>
      <c r="B668">
        <v>148.80000305175781</v>
      </c>
    </row>
    <row r="669" spans="1:2" x14ac:dyDescent="0.5">
      <c r="A669">
        <v>793.61798095703125</v>
      </c>
      <c r="B669">
        <v>104.5</v>
      </c>
    </row>
    <row r="670" spans="1:2" x14ac:dyDescent="0.5">
      <c r="A670">
        <v>793.6309814453125</v>
      </c>
      <c r="B670">
        <v>71.25</v>
      </c>
    </row>
    <row r="671" spans="1:2" x14ac:dyDescent="0.5">
      <c r="A671">
        <v>793.64300537109375</v>
      </c>
      <c r="B671">
        <v>71.5</v>
      </c>
    </row>
    <row r="672" spans="1:2" x14ac:dyDescent="0.5">
      <c r="A672">
        <v>793.655029296875</v>
      </c>
      <c r="B672">
        <v>104</v>
      </c>
    </row>
    <row r="673" spans="1:2" x14ac:dyDescent="0.5">
      <c r="A673">
        <v>793.6669921875</v>
      </c>
      <c r="B673">
        <v>129.30000305175781</v>
      </c>
    </row>
    <row r="674" spans="1:2" x14ac:dyDescent="0.5">
      <c r="A674">
        <v>793.67999267578125</v>
      </c>
      <c r="B674">
        <v>190.5</v>
      </c>
    </row>
    <row r="675" spans="1:2" x14ac:dyDescent="0.5">
      <c r="A675">
        <v>793.6920166015625</v>
      </c>
      <c r="B675">
        <v>278.79998779296875</v>
      </c>
    </row>
    <row r="676" spans="1:2" x14ac:dyDescent="0.5">
      <c r="A676">
        <v>793.7039794921875</v>
      </c>
      <c r="B676">
        <v>257</v>
      </c>
    </row>
    <row r="677" spans="1:2" x14ac:dyDescent="0.5">
      <c r="A677">
        <v>793.71697998046875</v>
      </c>
      <c r="B677">
        <v>196</v>
      </c>
    </row>
    <row r="678" spans="1:2" x14ac:dyDescent="0.5">
      <c r="A678">
        <v>793.72900390625</v>
      </c>
      <c r="B678">
        <v>194.19999694824219</v>
      </c>
    </row>
    <row r="679" spans="1:2" x14ac:dyDescent="0.5">
      <c r="A679">
        <v>793.74102783203125</v>
      </c>
      <c r="B679">
        <v>202.69999694824219</v>
      </c>
    </row>
    <row r="680" spans="1:2" x14ac:dyDescent="0.5">
      <c r="A680">
        <v>793.7540283203125</v>
      </c>
      <c r="B680">
        <v>172</v>
      </c>
    </row>
    <row r="681" spans="1:2" x14ac:dyDescent="0.5">
      <c r="A681">
        <v>793.7659912109375</v>
      </c>
      <c r="B681">
        <v>178.5</v>
      </c>
    </row>
    <row r="682" spans="1:2" x14ac:dyDescent="0.5">
      <c r="A682">
        <v>793.77801513671875</v>
      </c>
      <c r="B682">
        <v>244.69999694824219</v>
      </c>
    </row>
    <row r="683" spans="1:2" x14ac:dyDescent="0.5">
      <c r="A683">
        <v>793.78997802734375</v>
      </c>
      <c r="B683">
        <v>215.5</v>
      </c>
    </row>
    <row r="684" spans="1:2" x14ac:dyDescent="0.5">
      <c r="A684">
        <v>793.802978515625</v>
      </c>
      <c r="B684">
        <v>166.5</v>
      </c>
    </row>
    <row r="685" spans="1:2" x14ac:dyDescent="0.5">
      <c r="A685">
        <v>793.81500244140625</v>
      </c>
      <c r="B685">
        <v>255.80000305175781</v>
      </c>
    </row>
    <row r="686" spans="1:2" x14ac:dyDescent="0.5">
      <c r="A686">
        <v>793.8270263671875</v>
      </c>
      <c r="B686">
        <v>395</v>
      </c>
    </row>
    <row r="687" spans="1:2" x14ac:dyDescent="0.5">
      <c r="A687">
        <v>793.84002685546875</v>
      </c>
      <c r="B687">
        <v>857</v>
      </c>
    </row>
    <row r="688" spans="1:2" x14ac:dyDescent="0.5">
      <c r="A688">
        <v>793.85198974609375</v>
      </c>
      <c r="B688">
        <v>2686</v>
      </c>
    </row>
    <row r="689" spans="1:2" x14ac:dyDescent="0.5">
      <c r="A689">
        <v>793.864013671875</v>
      </c>
      <c r="B689">
        <v>6968</v>
      </c>
    </row>
    <row r="690" spans="1:2" x14ac:dyDescent="0.5">
      <c r="A690">
        <v>793.87701416015625</v>
      </c>
      <c r="B690">
        <v>11580</v>
      </c>
    </row>
    <row r="691" spans="1:2" x14ac:dyDescent="0.5">
      <c r="A691">
        <v>793.88897705078125</v>
      </c>
      <c r="B691">
        <v>12520</v>
      </c>
    </row>
    <row r="692" spans="1:2" x14ac:dyDescent="0.5">
      <c r="A692">
        <v>793.9010009765625</v>
      </c>
      <c r="B692">
        <v>9346</v>
      </c>
    </row>
    <row r="693" spans="1:2" x14ac:dyDescent="0.5">
      <c r="A693">
        <v>793.91302490234375</v>
      </c>
      <c r="B693">
        <v>4777</v>
      </c>
    </row>
    <row r="694" spans="1:2" x14ac:dyDescent="0.5">
      <c r="A694">
        <v>793.926025390625</v>
      </c>
      <c r="B694">
        <v>1916</v>
      </c>
    </row>
    <row r="695" spans="1:2" x14ac:dyDescent="0.5">
      <c r="A695">
        <v>793.93798828125</v>
      </c>
      <c r="B695">
        <v>1077</v>
      </c>
    </row>
    <row r="696" spans="1:2" x14ac:dyDescent="0.5">
      <c r="A696">
        <v>793.95001220703125</v>
      </c>
      <c r="B696">
        <v>723.5</v>
      </c>
    </row>
    <row r="697" spans="1:2" x14ac:dyDescent="0.5">
      <c r="A697">
        <v>793.9630126953125</v>
      </c>
      <c r="B697">
        <v>449.70001220703125</v>
      </c>
    </row>
    <row r="698" spans="1:2" x14ac:dyDescent="0.5">
      <c r="A698">
        <v>793.9749755859375</v>
      </c>
      <c r="B698">
        <v>249.80000305175781</v>
      </c>
    </row>
    <row r="699" spans="1:2" x14ac:dyDescent="0.5">
      <c r="A699">
        <v>793.98699951171875</v>
      </c>
      <c r="B699">
        <v>149.19999694824219</v>
      </c>
    </row>
    <row r="700" spans="1:2" x14ac:dyDescent="0.5">
      <c r="A700">
        <v>794</v>
      </c>
      <c r="B700">
        <v>152</v>
      </c>
    </row>
    <row r="701" spans="1:2" x14ac:dyDescent="0.5">
      <c r="A701">
        <v>794.01202392578125</v>
      </c>
      <c r="B701">
        <v>123.19999694824219</v>
      </c>
    </row>
    <row r="702" spans="1:2" x14ac:dyDescent="0.5">
      <c r="A702">
        <v>794.02398681640625</v>
      </c>
      <c r="B702">
        <v>98.25</v>
      </c>
    </row>
    <row r="703" spans="1:2" x14ac:dyDescent="0.5">
      <c r="A703">
        <v>794.0360107421875</v>
      </c>
      <c r="B703">
        <v>146.5</v>
      </c>
    </row>
    <row r="704" spans="1:2" x14ac:dyDescent="0.5">
      <c r="A704">
        <v>794.04901123046875</v>
      </c>
      <c r="B704">
        <v>164</v>
      </c>
    </row>
    <row r="705" spans="1:2" x14ac:dyDescent="0.5">
      <c r="A705">
        <v>794.06097412109375</v>
      </c>
      <c r="B705">
        <v>113</v>
      </c>
    </row>
    <row r="706" spans="1:2" x14ac:dyDescent="0.5">
      <c r="A706">
        <v>794.072998046875</v>
      </c>
      <c r="B706">
        <v>77.75</v>
      </c>
    </row>
    <row r="707" spans="1:2" x14ac:dyDescent="0.5">
      <c r="A707">
        <v>794.08599853515625</v>
      </c>
      <c r="B707">
        <v>69.5</v>
      </c>
    </row>
    <row r="708" spans="1:2" x14ac:dyDescent="0.5">
      <c r="A708">
        <v>794.0980224609375</v>
      </c>
      <c r="B708">
        <v>78.25</v>
      </c>
    </row>
    <row r="709" spans="1:2" x14ac:dyDescent="0.5">
      <c r="A709">
        <v>794.1099853515625</v>
      </c>
      <c r="B709">
        <v>111</v>
      </c>
    </row>
    <row r="710" spans="1:2" x14ac:dyDescent="0.5">
      <c r="A710">
        <v>794.12298583984375</v>
      </c>
      <c r="B710">
        <v>124.80000305175781</v>
      </c>
    </row>
    <row r="711" spans="1:2" x14ac:dyDescent="0.5">
      <c r="A711">
        <v>794.135009765625</v>
      </c>
      <c r="B711">
        <v>94.5</v>
      </c>
    </row>
    <row r="712" spans="1:2" x14ac:dyDescent="0.5">
      <c r="A712">
        <v>794.14697265625</v>
      </c>
      <c r="B712">
        <v>74.25</v>
      </c>
    </row>
    <row r="713" spans="1:2" x14ac:dyDescent="0.5">
      <c r="A713">
        <v>794.15899658203125</v>
      </c>
      <c r="B713">
        <v>87.25</v>
      </c>
    </row>
    <row r="714" spans="1:2" x14ac:dyDescent="0.5">
      <c r="A714">
        <v>794.1719970703125</v>
      </c>
      <c r="B714">
        <v>92.25</v>
      </c>
    </row>
    <row r="715" spans="1:2" x14ac:dyDescent="0.5">
      <c r="A715">
        <v>794.18402099609375</v>
      </c>
      <c r="B715">
        <v>99</v>
      </c>
    </row>
    <row r="716" spans="1:2" x14ac:dyDescent="0.5">
      <c r="A716">
        <v>794.19598388671875</v>
      </c>
      <c r="B716">
        <v>108</v>
      </c>
    </row>
    <row r="717" spans="1:2" x14ac:dyDescent="0.5">
      <c r="A717">
        <v>794.208984375</v>
      </c>
      <c r="B717">
        <v>86.5</v>
      </c>
    </row>
    <row r="718" spans="1:2" x14ac:dyDescent="0.5">
      <c r="A718">
        <v>794.22100830078125</v>
      </c>
      <c r="B718">
        <v>55.5</v>
      </c>
    </row>
    <row r="719" spans="1:2" x14ac:dyDescent="0.5">
      <c r="A719">
        <v>794.23297119140625</v>
      </c>
      <c r="B719">
        <v>56.75</v>
      </c>
    </row>
    <row r="720" spans="1:2" x14ac:dyDescent="0.5">
      <c r="A720">
        <v>794.2459716796875</v>
      </c>
      <c r="B720">
        <v>101.30000305175781</v>
      </c>
    </row>
    <row r="721" spans="1:2" x14ac:dyDescent="0.5">
      <c r="A721">
        <v>794.25799560546875</v>
      </c>
      <c r="B721">
        <v>140.5</v>
      </c>
    </row>
    <row r="722" spans="1:2" x14ac:dyDescent="0.5">
      <c r="A722">
        <v>794.27001953125</v>
      </c>
      <c r="B722">
        <v>137</v>
      </c>
    </row>
    <row r="723" spans="1:2" x14ac:dyDescent="0.5">
      <c r="A723">
        <v>794.28302001953125</v>
      </c>
      <c r="B723">
        <v>154.30000305175781</v>
      </c>
    </row>
    <row r="724" spans="1:2" x14ac:dyDescent="0.5">
      <c r="A724">
        <v>794.29498291015625</v>
      </c>
      <c r="B724">
        <v>182.30000305175781</v>
      </c>
    </row>
    <row r="725" spans="1:2" x14ac:dyDescent="0.5">
      <c r="A725">
        <v>794.3070068359375</v>
      </c>
      <c r="B725">
        <v>144.5</v>
      </c>
    </row>
    <row r="726" spans="1:2" x14ac:dyDescent="0.5">
      <c r="A726">
        <v>794.3189697265625</v>
      </c>
      <c r="B726">
        <v>164.30000305175781</v>
      </c>
    </row>
    <row r="727" spans="1:2" x14ac:dyDescent="0.5">
      <c r="A727">
        <v>794.33197021484375</v>
      </c>
      <c r="B727">
        <v>325</v>
      </c>
    </row>
    <row r="728" spans="1:2" x14ac:dyDescent="0.5">
      <c r="A728">
        <v>794.343994140625</v>
      </c>
      <c r="B728">
        <v>586.70001220703125</v>
      </c>
    </row>
    <row r="729" spans="1:2" x14ac:dyDescent="0.5">
      <c r="A729">
        <v>794.35601806640625</v>
      </c>
      <c r="B729">
        <v>1388</v>
      </c>
    </row>
    <row r="730" spans="1:2" x14ac:dyDescent="0.5">
      <c r="A730">
        <v>794.3690185546875</v>
      </c>
      <c r="B730">
        <v>2811</v>
      </c>
    </row>
    <row r="731" spans="1:2" x14ac:dyDescent="0.5">
      <c r="A731">
        <v>794.3809814453125</v>
      </c>
      <c r="B731">
        <v>3860</v>
      </c>
    </row>
    <row r="732" spans="1:2" x14ac:dyDescent="0.5">
      <c r="A732">
        <v>794.39300537109375</v>
      </c>
      <c r="B732">
        <v>3873</v>
      </c>
    </row>
    <row r="733" spans="1:2" x14ac:dyDescent="0.5">
      <c r="A733">
        <v>794.406005859375</v>
      </c>
      <c r="B733">
        <v>3043</v>
      </c>
    </row>
    <row r="734" spans="1:2" x14ac:dyDescent="0.5">
      <c r="A734">
        <v>794.41802978515625</v>
      </c>
      <c r="B734">
        <v>2019</v>
      </c>
    </row>
    <row r="735" spans="1:2" x14ac:dyDescent="0.5">
      <c r="A735">
        <v>794.42999267578125</v>
      </c>
      <c r="B735">
        <v>1290</v>
      </c>
    </row>
    <row r="736" spans="1:2" x14ac:dyDescent="0.5">
      <c r="A736">
        <v>794.4429931640625</v>
      </c>
      <c r="B736">
        <v>765.5</v>
      </c>
    </row>
    <row r="737" spans="1:2" x14ac:dyDescent="0.5">
      <c r="A737">
        <v>794.45501708984375</v>
      </c>
      <c r="B737">
        <v>372</v>
      </c>
    </row>
    <row r="738" spans="1:2" x14ac:dyDescent="0.5">
      <c r="A738">
        <v>794.46697998046875</v>
      </c>
      <c r="B738">
        <v>161</v>
      </c>
    </row>
    <row r="739" spans="1:2" x14ac:dyDescent="0.5">
      <c r="A739">
        <v>794.47900390625</v>
      </c>
      <c r="B739">
        <v>65.75</v>
      </c>
    </row>
    <row r="740" spans="1:2" x14ac:dyDescent="0.5">
      <c r="A740">
        <v>794.49200439453125</v>
      </c>
      <c r="B740">
        <v>31.75</v>
      </c>
    </row>
    <row r="741" spans="1:2" x14ac:dyDescent="0.5">
      <c r="A741">
        <v>794.5040283203125</v>
      </c>
      <c r="B741">
        <v>39.75</v>
      </c>
    </row>
    <row r="742" spans="1:2" x14ac:dyDescent="0.5">
      <c r="A742">
        <v>794.5159912109375</v>
      </c>
      <c r="B742">
        <v>51.25</v>
      </c>
    </row>
    <row r="743" spans="1:2" x14ac:dyDescent="0.5">
      <c r="A743">
        <v>794.52899169921875</v>
      </c>
      <c r="B743">
        <v>46.5</v>
      </c>
    </row>
    <row r="744" spans="1:2" x14ac:dyDescent="0.5">
      <c r="A744">
        <v>794.541015625</v>
      </c>
      <c r="B744">
        <v>47.25</v>
      </c>
    </row>
    <row r="745" spans="1:2" x14ac:dyDescent="0.5">
      <c r="A745">
        <v>794.552978515625</v>
      </c>
      <c r="B745">
        <v>73</v>
      </c>
    </row>
    <row r="746" spans="1:2" x14ac:dyDescent="0.5">
      <c r="A746">
        <v>794.56597900390625</v>
      </c>
      <c r="B746">
        <v>127.30000305175781</v>
      </c>
    </row>
    <row r="747" spans="1:2" x14ac:dyDescent="0.5">
      <c r="A747">
        <v>794.5780029296875</v>
      </c>
      <c r="B747">
        <v>151.30000305175781</v>
      </c>
    </row>
    <row r="748" spans="1:2" x14ac:dyDescent="0.5">
      <c r="A748">
        <v>794.59002685546875</v>
      </c>
      <c r="B748">
        <v>116.80000305175781</v>
      </c>
    </row>
    <row r="749" spans="1:2" x14ac:dyDescent="0.5">
      <c r="A749">
        <v>794.60198974609375</v>
      </c>
      <c r="B749">
        <v>97.5</v>
      </c>
    </row>
    <row r="750" spans="1:2" x14ac:dyDescent="0.5">
      <c r="A750">
        <v>794.614990234375</v>
      </c>
      <c r="B750">
        <v>88</v>
      </c>
    </row>
    <row r="751" spans="1:2" x14ac:dyDescent="0.5">
      <c r="A751">
        <v>794.62701416015625</v>
      </c>
      <c r="B751">
        <v>77.75</v>
      </c>
    </row>
    <row r="752" spans="1:2" x14ac:dyDescent="0.5">
      <c r="A752">
        <v>794.63897705078125</v>
      </c>
      <c r="B752">
        <v>83.5</v>
      </c>
    </row>
    <row r="753" spans="1:2" x14ac:dyDescent="0.5">
      <c r="A753">
        <v>794.6519775390625</v>
      </c>
      <c r="B753">
        <v>73.75</v>
      </c>
    </row>
    <row r="754" spans="1:2" x14ac:dyDescent="0.5">
      <c r="A754">
        <v>794.66400146484375</v>
      </c>
      <c r="B754">
        <v>92</v>
      </c>
    </row>
    <row r="755" spans="1:2" x14ac:dyDescent="0.5">
      <c r="A755">
        <v>794.676025390625</v>
      </c>
      <c r="B755">
        <v>189.30000305175781</v>
      </c>
    </row>
    <row r="756" spans="1:2" x14ac:dyDescent="0.5">
      <c r="A756">
        <v>794.68902587890625</v>
      </c>
      <c r="B756">
        <v>270</v>
      </c>
    </row>
    <row r="757" spans="1:2" x14ac:dyDescent="0.5">
      <c r="A757">
        <v>794.70098876953125</v>
      </c>
      <c r="B757">
        <v>239.5</v>
      </c>
    </row>
    <row r="758" spans="1:2" x14ac:dyDescent="0.5">
      <c r="A758">
        <v>794.7130126953125</v>
      </c>
      <c r="B758">
        <v>156.69999694824219</v>
      </c>
    </row>
    <row r="759" spans="1:2" x14ac:dyDescent="0.5">
      <c r="A759">
        <v>794.72601318359375</v>
      </c>
      <c r="B759">
        <v>124.5</v>
      </c>
    </row>
    <row r="760" spans="1:2" x14ac:dyDescent="0.5">
      <c r="A760">
        <v>794.73797607421875</v>
      </c>
      <c r="B760">
        <v>158.30000305175781</v>
      </c>
    </row>
    <row r="761" spans="1:2" x14ac:dyDescent="0.5">
      <c r="A761">
        <v>794.75</v>
      </c>
      <c r="B761">
        <v>202.5</v>
      </c>
    </row>
    <row r="762" spans="1:2" x14ac:dyDescent="0.5">
      <c r="A762">
        <v>794.76202392578125</v>
      </c>
      <c r="B762">
        <v>246.5</v>
      </c>
    </row>
    <row r="763" spans="1:2" x14ac:dyDescent="0.5">
      <c r="A763">
        <v>794.7750244140625</v>
      </c>
      <c r="B763">
        <v>276.5</v>
      </c>
    </row>
    <row r="764" spans="1:2" x14ac:dyDescent="0.5">
      <c r="A764">
        <v>794.7869873046875</v>
      </c>
      <c r="B764">
        <v>251.30000305175781</v>
      </c>
    </row>
    <row r="765" spans="1:2" x14ac:dyDescent="0.5">
      <c r="A765">
        <v>794.79901123046875</v>
      </c>
      <c r="B765">
        <v>213.5</v>
      </c>
    </row>
    <row r="766" spans="1:2" x14ac:dyDescent="0.5">
      <c r="A766">
        <v>794.81201171875</v>
      </c>
      <c r="B766">
        <v>263.5</v>
      </c>
    </row>
    <row r="767" spans="1:2" x14ac:dyDescent="0.5">
      <c r="A767">
        <v>794.823974609375</v>
      </c>
      <c r="B767">
        <v>350.70001220703125</v>
      </c>
    </row>
    <row r="768" spans="1:2" x14ac:dyDescent="0.5">
      <c r="A768">
        <v>794.83599853515625</v>
      </c>
      <c r="B768">
        <v>364.5</v>
      </c>
    </row>
    <row r="769" spans="1:2" x14ac:dyDescent="0.5">
      <c r="A769">
        <v>794.8489990234375</v>
      </c>
      <c r="B769">
        <v>375.20001220703125</v>
      </c>
    </row>
    <row r="770" spans="1:2" x14ac:dyDescent="0.5">
      <c r="A770">
        <v>794.86102294921875</v>
      </c>
      <c r="B770">
        <v>591.79998779296875</v>
      </c>
    </row>
    <row r="771" spans="1:2" x14ac:dyDescent="0.5">
      <c r="A771">
        <v>794.87298583984375</v>
      </c>
      <c r="B771">
        <v>1155</v>
      </c>
    </row>
    <row r="772" spans="1:2" x14ac:dyDescent="0.5">
      <c r="A772">
        <v>794.885986328125</v>
      </c>
      <c r="B772">
        <v>1688</v>
      </c>
    </row>
    <row r="773" spans="1:2" x14ac:dyDescent="0.5">
      <c r="A773">
        <v>794.89801025390625</v>
      </c>
      <c r="B773">
        <v>1625</v>
      </c>
    </row>
    <row r="774" spans="1:2" x14ac:dyDescent="0.5">
      <c r="A774">
        <v>794.90997314453125</v>
      </c>
      <c r="B774">
        <v>1102</v>
      </c>
    </row>
    <row r="775" spans="1:2" x14ac:dyDescent="0.5">
      <c r="A775">
        <v>794.9219970703125</v>
      </c>
      <c r="B775">
        <v>604</v>
      </c>
    </row>
    <row r="776" spans="1:2" x14ac:dyDescent="0.5">
      <c r="A776">
        <v>794.93499755859375</v>
      </c>
      <c r="B776">
        <v>270</v>
      </c>
    </row>
    <row r="777" spans="1:2" x14ac:dyDescent="0.5">
      <c r="A777">
        <v>794.947021484375</v>
      </c>
      <c r="B777">
        <v>112.5</v>
      </c>
    </row>
    <row r="778" spans="1:2" x14ac:dyDescent="0.5">
      <c r="A778">
        <v>794.958984375</v>
      </c>
      <c r="B778">
        <v>108</v>
      </c>
    </row>
    <row r="779" spans="1:2" x14ac:dyDescent="0.5">
      <c r="A779">
        <v>794.97198486328125</v>
      </c>
      <c r="B779">
        <v>98.75</v>
      </c>
    </row>
    <row r="780" spans="1:2" x14ac:dyDescent="0.5">
      <c r="A780">
        <v>794.9840087890625</v>
      </c>
      <c r="B780">
        <v>51.5</v>
      </c>
    </row>
    <row r="781" spans="1:2" x14ac:dyDescent="0.5">
      <c r="A781">
        <v>794.9959716796875</v>
      </c>
      <c r="B781">
        <v>26.75</v>
      </c>
    </row>
    <row r="782" spans="1:2" x14ac:dyDescent="0.5">
      <c r="A782">
        <v>795.00897216796875</v>
      </c>
      <c r="B782">
        <v>22.25</v>
      </c>
    </row>
    <row r="783" spans="1:2" x14ac:dyDescent="0.5">
      <c r="A783">
        <v>795.02099609375</v>
      </c>
      <c r="B783">
        <v>33</v>
      </c>
    </row>
    <row r="784" spans="1:2" x14ac:dyDescent="0.5">
      <c r="A784">
        <v>795.03302001953125</v>
      </c>
      <c r="B784">
        <v>56.25</v>
      </c>
    </row>
    <row r="785" spans="1:2" x14ac:dyDescent="0.5">
      <c r="A785">
        <v>795.0460205078125</v>
      </c>
      <c r="B785">
        <v>84.25</v>
      </c>
    </row>
    <row r="786" spans="1:2" x14ac:dyDescent="0.5">
      <c r="A786">
        <v>795.0579833984375</v>
      </c>
      <c r="B786">
        <v>113</v>
      </c>
    </row>
    <row r="787" spans="1:2" x14ac:dyDescent="0.5">
      <c r="A787">
        <v>795.07000732421875</v>
      </c>
      <c r="B787">
        <v>103</v>
      </c>
    </row>
    <row r="788" spans="1:2" x14ac:dyDescent="0.5">
      <c r="A788">
        <v>795.08197021484375</v>
      </c>
      <c r="B788">
        <v>68.25</v>
      </c>
    </row>
    <row r="789" spans="1:2" x14ac:dyDescent="0.5">
      <c r="A789">
        <v>795.094970703125</v>
      </c>
      <c r="B789">
        <v>74.25</v>
      </c>
    </row>
    <row r="790" spans="1:2" x14ac:dyDescent="0.5">
      <c r="A790">
        <v>795.10699462890625</v>
      </c>
      <c r="B790">
        <v>80</v>
      </c>
    </row>
    <row r="791" spans="1:2" x14ac:dyDescent="0.5">
      <c r="A791">
        <v>795.1190185546875</v>
      </c>
      <c r="B791">
        <v>56</v>
      </c>
    </row>
    <row r="792" spans="1:2" x14ac:dyDescent="0.5">
      <c r="A792">
        <v>795.13201904296875</v>
      </c>
      <c r="B792">
        <v>47.5</v>
      </c>
    </row>
    <row r="793" spans="1:2" x14ac:dyDescent="0.5">
      <c r="A793">
        <v>795.14398193359375</v>
      </c>
      <c r="B793">
        <v>74.25</v>
      </c>
    </row>
    <row r="794" spans="1:2" x14ac:dyDescent="0.5">
      <c r="A794">
        <v>795.156005859375</v>
      </c>
      <c r="B794">
        <v>101.5</v>
      </c>
    </row>
    <row r="795" spans="1:2" x14ac:dyDescent="0.5">
      <c r="A795">
        <v>795.16900634765625</v>
      </c>
      <c r="B795">
        <v>73.5</v>
      </c>
    </row>
    <row r="796" spans="1:2" x14ac:dyDescent="0.5">
      <c r="A796">
        <v>795.1810302734375</v>
      </c>
      <c r="B796">
        <v>35.25</v>
      </c>
    </row>
    <row r="797" spans="1:2" x14ac:dyDescent="0.5">
      <c r="A797">
        <v>795.1929931640625</v>
      </c>
      <c r="B797">
        <v>24.25</v>
      </c>
    </row>
    <row r="798" spans="1:2" x14ac:dyDescent="0.5">
      <c r="A798">
        <v>795.20599365234375</v>
      </c>
      <c r="B798">
        <v>20</v>
      </c>
    </row>
    <row r="799" spans="1:2" x14ac:dyDescent="0.5">
      <c r="A799">
        <v>795.218017578125</v>
      </c>
      <c r="B799">
        <v>35.75</v>
      </c>
    </row>
    <row r="800" spans="1:2" x14ac:dyDescent="0.5">
      <c r="A800">
        <v>795.22998046875</v>
      </c>
      <c r="B800">
        <v>66.75</v>
      </c>
    </row>
    <row r="801" spans="1:2" x14ac:dyDescent="0.5">
      <c r="A801">
        <v>795.24298095703125</v>
      </c>
      <c r="B801">
        <v>98.75</v>
      </c>
    </row>
    <row r="802" spans="1:2" x14ac:dyDescent="0.5">
      <c r="A802">
        <v>795.2550048828125</v>
      </c>
      <c r="B802">
        <v>107</v>
      </c>
    </row>
    <row r="803" spans="1:2" x14ac:dyDescent="0.5">
      <c r="A803">
        <v>795.26702880859375</v>
      </c>
      <c r="B803">
        <v>71.25</v>
      </c>
    </row>
    <row r="804" spans="1:2" x14ac:dyDescent="0.5">
      <c r="A804">
        <v>795.27899169921875</v>
      </c>
      <c r="B804">
        <v>59.5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181.5</v>
      </c>
      <c r="C1" s="2" t="s">
        <v>21</v>
      </c>
      <c r="D1">
        <v>785.84002685546875</v>
      </c>
      <c r="E1">
        <v>132600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0.86481600880753096</v>
      </c>
      <c r="M1">
        <f>I$7*(L$1*J1) + $I$4</f>
        <v>129982.99948443632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1.8369953211728941E-2</v>
      </c>
      <c r="O1">
        <f>I$10*(N$1*J1) + $I$4</f>
        <v>2368.1729994105322</v>
      </c>
      <c r="P1">
        <f>IF(ISNUMBER(D1),SUM(M1,O1,V1)-(2*$I$4),"")</f>
        <v>132351.18380478263</v>
      </c>
      <c r="Q1">
        <f>IF(ISNUMBER(P1),P1-E1,"")</f>
        <v>-248.81619521736866</v>
      </c>
      <c r="R1">
        <f>IF(ISNUMBER(P1),Q1*Q1,"")</f>
        <v>61909.499002447708</v>
      </c>
      <c r="S1">
        <f>IF(ISNUMBER(P1),((IF(P1&gt;E1,I$5*(P1-E1),P1-E1)))^2,"")</f>
        <v>61909.499002447708</v>
      </c>
      <c r="T1">
        <f>IF(ISNUMBER(P1),(M1*D1),"")</f>
        <v>102145843.80560382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9.1763540316589773E-8</v>
      </c>
      <c r="V1">
        <f>I$13*(U$1*J1)+$I$4</f>
        <v>1.1320935780395721E-2</v>
      </c>
    </row>
    <row r="2" spans="1:22" ht="14.7" thickTop="1" x14ac:dyDescent="0.5">
      <c r="A2">
        <v>785.43597412109375</v>
      </c>
      <c r="B2">
        <v>127.80000305175781</v>
      </c>
      <c r="C2" s="2" t="s">
        <v>22</v>
      </c>
      <c r="D2">
        <v>786.34197998046875</v>
      </c>
      <c r="E2">
        <v>135700</v>
      </c>
      <c r="F2" s="3" t="s">
        <v>25</v>
      </c>
      <c r="G2" s="4">
        <v>7.0361328125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0.1262700994473723</v>
      </c>
      <c r="M2">
        <f>I$7*((L$1*J2)+(L$2*J1)) + $I$4</f>
        <v>123412.90834865085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8.5207703744456451E-2</v>
      </c>
      <c r="O2">
        <f>I$10*((N$1*J2)+(N$2*J1)) + $I$4</f>
        <v>12887.299286825615</v>
      </c>
      <c r="P2">
        <f t="shared" ref="P2:P48" si="3">IF(ISNUMBER(D2),SUM(M2,O2,V2)-(2*$I$4),"")</f>
        <v>136300.56681189124</v>
      </c>
      <c r="Q2">
        <f t="shared" ref="Q2:Q48" si="4">IF(ISNUMBER(P2),P2-E2,"")</f>
        <v>600.56681189124356</v>
      </c>
      <c r="R2">
        <f t="shared" ref="R2:R48" si="5">IF(ISNUMBER(P2),Q2*Q2,"")</f>
        <v>360680.49554521235</v>
      </c>
      <c r="S2">
        <f t="shared" ref="S2:S48" si="6">IF(ISNUMBER(P2),((IF(P2&gt;E2,I$5*(P2-E2),P2-E2)))^2,"")</f>
        <v>360680.49554521235</v>
      </c>
      <c r="T2">
        <f t="shared" ref="T2:T48" si="7">IF(ISNUMBER(P2),(M2*D2),"")</f>
        <v>97044750.706026226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2.8376311522106707E-6</v>
      </c>
      <c r="V2">
        <f>I$13*((U$1*J2)+(U$2*J1))+$I$4</f>
        <v>0.35917641477655599</v>
      </c>
    </row>
    <row r="3" spans="1:22" x14ac:dyDescent="0.5">
      <c r="A3">
        <v>785.447998046875</v>
      </c>
      <c r="B3">
        <v>115.80000305175781</v>
      </c>
      <c r="D3">
        <v>786.843994140625</v>
      </c>
      <c r="E3">
        <v>98850</v>
      </c>
      <c r="F3" s="7" t="s">
        <v>19</v>
      </c>
      <c r="G3" s="8">
        <f>IF(ISBLANK(G2),"",$G$2*$G$6)</f>
        <v>14.072265625</v>
      </c>
      <c r="H3" s="21" t="s">
        <v>432</v>
      </c>
      <c r="I3" s="21">
        <v>13.753941147222903</v>
      </c>
      <c r="J3">
        <f>'hidden params'!J3</f>
        <v>0.37217999724675188</v>
      </c>
      <c r="K3">
        <f t="shared" si="0"/>
        <v>2</v>
      </c>
      <c r="L3">
        <f t="shared" si="1"/>
        <v>8.5480012292629293E-3</v>
      </c>
      <c r="M3">
        <f>I$7*((L$1*J3)+(L$2*J2)+(L$3*J1)) + $I$4</f>
        <v>64910.103343167866</v>
      </c>
      <c r="N3">
        <f t="shared" si="2"/>
        <v>0.18324702197729312</v>
      </c>
      <c r="O3">
        <f>I$10*((N$1*J3)+(N$2*J2)+(N$3*J1)) + $I$4</f>
        <v>33330.31568116806</v>
      </c>
      <c r="P3">
        <f t="shared" si="3"/>
        <v>98245.723785485839</v>
      </c>
      <c r="Q3">
        <f t="shared" si="4"/>
        <v>-604.27621451416053</v>
      </c>
      <c r="R3">
        <f t="shared" si="5"/>
        <v>365149.74342756375</v>
      </c>
      <c r="S3">
        <f t="shared" si="6"/>
        <v>365149.74342756375</v>
      </c>
      <c r="T3">
        <f t="shared" si="7"/>
        <v>51074124.974618942</v>
      </c>
      <c r="U3">
        <f t="shared" si="8"/>
        <v>4.0684499451671602E-5</v>
      </c>
      <c r="V3">
        <f>I$13*((U$1*J3)+(U$2*J2)+(U$3*J1))+$I$4</f>
        <v>5.3047611499147509</v>
      </c>
    </row>
    <row r="4" spans="1:22" x14ac:dyDescent="0.5">
      <c r="A4">
        <v>785.46099853515625</v>
      </c>
      <c r="B4">
        <v>117.80000305175781</v>
      </c>
      <c r="D4">
        <v>787.34600830078125</v>
      </c>
      <c r="E4">
        <v>79400</v>
      </c>
      <c r="F4" s="5" t="s">
        <v>26</v>
      </c>
      <c r="G4" s="6">
        <v>788.40008544921875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3.5553018068587442E-4</v>
      </c>
      <c r="M4">
        <f>I$7*((L$1*J4)+(L$2*J3)+(L$3*J2)+(L$4*J1)) + $I$4</f>
        <v>24549.474119031773</v>
      </c>
      <c r="N4">
        <f t="shared" si="2"/>
        <v>0.24212678450629127</v>
      </c>
      <c r="O4">
        <f>I$10*((N$1*J4)+(N$2*J3)+(N$3*J2)+(N$4*J1)) + $I$4</f>
        <v>54581.086314092659</v>
      </c>
      <c r="P4">
        <f t="shared" si="3"/>
        <v>79178.939098708768</v>
      </c>
      <c r="Q4">
        <f t="shared" si="4"/>
        <v>-221.06090129123186</v>
      </c>
      <c r="R4">
        <f t="shared" si="5"/>
        <v>48867.922079691758</v>
      </c>
      <c r="S4">
        <f t="shared" si="6"/>
        <v>48867.922079691758</v>
      </c>
      <c r="T4">
        <f t="shared" si="7"/>
        <v>19328930.453503005</v>
      </c>
      <c r="U4">
        <f t="shared" si="8"/>
        <v>3.583850255815259E-4</v>
      </c>
      <c r="V4">
        <f>I$13*((U$1*J4)+(U$2*J3)+(U$3*J2)+(U$4*J1))+$I$4</f>
        <v>48.378665584338343</v>
      </c>
    </row>
    <row r="5" spans="1:22" ht="14.7" thickBot="1" x14ac:dyDescent="0.55000000000000004">
      <c r="A5">
        <v>785.4730224609375</v>
      </c>
      <c r="B5">
        <v>152.80000305175781</v>
      </c>
      <c r="D5">
        <v>787.8480224609375</v>
      </c>
      <c r="E5">
        <v>71140</v>
      </c>
      <c r="F5" s="9" t="s">
        <v>27</v>
      </c>
      <c r="G5" s="10">
        <f>($G$4-1.00794)*$G$6</f>
        <v>1574.7842908984376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1.0146909294032359E-5</v>
      </c>
      <c r="M5">
        <f>I$7*((L$1*J5)+(L$2*J4)+(L$3*J3)+(L$4*J2)+(L$5*J1)) + $I$4</f>
        <v>7401.7812428921661</v>
      </c>
      <c r="N5">
        <f t="shared" si="2"/>
        <v>0.21953013875806854</v>
      </c>
      <c r="O5">
        <f>I$10*((N$1*J5)+(N$2*J4)+(N$3*J3)+(N$4*J2)+(N$5*J1)) + $I$4</f>
        <v>63639.371612145638</v>
      </c>
      <c r="P5">
        <f t="shared" si="3"/>
        <v>71345.845759496267</v>
      </c>
      <c r="Q5">
        <f t="shared" si="4"/>
        <v>205.84575949626742</v>
      </c>
      <c r="R5">
        <f t="shared" si="5"/>
        <v>42372.476702595166</v>
      </c>
      <c r="S5">
        <f t="shared" si="6"/>
        <v>42372.476702595166</v>
      </c>
      <c r="T5">
        <f t="shared" si="7"/>
        <v>5831478.7149010533</v>
      </c>
      <c r="U5">
        <f t="shared" si="8"/>
        <v>2.166287731884054E-3</v>
      </c>
      <c r="V5">
        <f>I$13*((U$1*J5)+(U$2*J4)+(U$3*J3)+(U$4*J2)+(U$5*J1))+$I$4</f>
        <v>304.69290445846889</v>
      </c>
    </row>
    <row r="6" spans="1:22" ht="14.7" thickTop="1" x14ac:dyDescent="0.5">
      <c r="A6">
        <v>785.4849853515625</v>
      </c>
      <c r="B6">
        <v>185</v>
      </c>
      <c r="D6">
        <v>788.35101318359375</v>
      </c>
      <c r="E6">
        <v>58730</v>
      </c>
      <c r="F6" t="s">
        <v>28</v>
      </c>
      <c r="G6">
        <v>2</v>
      </c>
      <c r="H6" t="s">
        <v>434</v>
      </c>
      <c r="I6">
        <f>SUM(S1:S30)</f>
        <v>12110458.988680605</v>
      </c>
      <c r="J6">
        <f>'hidden params'!J6</f>
        <v>8.0089009138998458E-3</v>
      </c>
      <c r="K6">
        <f t="shared" si="0"/>
        <v>5</v>
      </c>
      <c r="L6">
        <f t="shared" si="1"/>
        <v>2.101326536943073E-7</v>
      </c>
      <c r="M6">
        <f>I$7*((L$1*J6)+(L$2*J5)+(L$3*J4)+(L$4*J3)+(L$5*J2)+(L$6*J1)) + $I$4</f>
        <v>1879.0536155490404</v>
      </c>
      <c r="N6">
        <f t="shared" si="2"/>
        <v>0.14442684802763556</v>
      </c>
      <c r="O6">
        <f>I$10*((N$1*J6)+(N$2*J5)+(N$3*J4)+(N$4*J3)+(N$5*J2)+(N$6*J1)) + $I$4</f>
        <v>56352.859106748358</v>
      </c>
      <c r="P6">
        <f t="shared" si="3"/>
        <v>59635.927480221959</v>
      </c>
      <c r="Q6">
        <f t="shared" si="4"/>
        <v>905.92748022195883</v>
      </c>
      <c r="R6">
        <f t="shared" si="5"/>
        <v>820704.59942130756</v>
      </c>
      <c r="S6">
        <f t="shared" si="6"/>
        <v>820704.59942130756</v>
      </c>
      <c r="T6">
        <f t="shared" si="7"/>
        <v>1481353.8216443812</v>
      </c>
      <c r="U6">
        <f t="shared" si="8"/>
        <v>9.5013406195253031E-3</v>
      </c>
      <c r="V6">
        <f>I$13*((U$1*J6)+(U$2*J5)+(U$3*J4)+(U$4*J3)+(U$5*J2)+(U$6*J1))+$I$4</f>
        <v>1404.0147579245579</v>
      </c>
    </row>
    <row r="7" spans="1:22" x14ac:dyDescent="0.5">
      <c r="A7">
        <v>785.49700927734375</v>
      </c>
      <c r="B7">
        <v>187.69999694824219</v>
      </c>
      <c r="D7">
        <v>788.85400390625</v>
      </c>
      <c r="E7">
        <v>45600</v>
      </c>
      <c r="F7" t="s">
        <v>29</v>
      </c>
      <c r="G7" s="11">
        <v>0.10000000149011612</v>
      </c>
      <c r="H7" s="21" t="s">
        <v>435</v>
      </c>
      <c r="I7" s="21">
        <v>150301.3336486058</v>
      </c>
      <c r="J7">
        <f>'hidden params'!J7</f>
        <v>1.6289556013377802E-3</v>
      </c>
      <c r="K7">
        <f t="shared" si="0"/>
        <v>6</v>
      </c>
      <c r="L7">
        <f t="shared" si="1"/>
        <v>3.2545845447007025E-9</v>
      </c>
      <c r="M7">
        <f>I$7*((L$1*J7)+(L$2*J6)+(L$3*J5)+(L$4*J4)+(L$5*J3)+(L$6*J2)+(L$7*J1)) + $I$4</f>
        <v>415.39605380547761</v>
      </c>
      <c r="N7">
        <f t="shared" si="2"/>
        <v>7.1063069472951143E-2</v>
      </c>
      <c r="O7">
        <f>I$10*((N$1*J7)+(N$2*J6)+(N$3*J5)+(N$4*J4)+(N$5*J3)+(N$6*J2)+(N$7*J1)) + $I$4</f>
        <v>39498.628740097425</v>
      </c>
      <c r="P7">
        <f t="shared" si="3"/>
        <v>44806.140066627704</v>
      </c>
      <c r="Q7">
        <f t="shared" si="4"/>
        <v>-793.85993337229593</v>
      </c>
      <c r="R7">
        <f t="shared" si="5"/>
        <v>630213.59381386614</v>
      </c>
      <c r="S7">
        <f t="shared" si="6"/>
        <v>630213.59381386614</v>
      </c>
      <c r="T7">
        <f t="shared" si="7"/>
        <v>327686.84025130706</v>
      </c>
      <c r="U7">
        <f t="shared" si="8"/>
        <v>3.1167063135161543E-2</v>
      </c>
      <c r="V7">
        <f>I$13*((U$1*J7)+(U$2*J6)+(U$3*J5)+(U$4*J4)+(U$5*J3)+(U$6*J2)+(U$7*J1))+$I$4</f>
        <v>4892.1152727248045</v>
      </c>
    </row>
    <row r="8" spans="1:22" x14ac:dyDescent="0.5">
      <c r="A8">
        <v>785.510009765625</v>
      </c>
      <c r="B8">
        <v>179.30000305175781</v>
      </c>
      <c r="D8">
        <v>789.35601806640625</v>
      </c>
      <c r="E8">
        <v>35890</v>
      </c>
      <c r="F8" t="s">
        <v>30</v>
      </c>
      <c r="G8" s="11">
        <v>1.9999999552965164E-2</v>
      </c>
      <c r="H8" s="21" t="s">
        <v>436</v>
      </c>
      <c r="I8" s="21">
        <v>1.0504214682912207E-2</v>
      </c>
      <c r="J8">
        <f>'hidden params'!J8</f>
        <v>2.9654445356787595E-4</v>
      </c>
      <c r="K8">
        <f t="shared" si="0"/>
        <v>7</v>
      </c>
      <c r="L8">
        <f t="shared" si="1"/>
        <v>3.8270986635054436E-11</v>
      </c>
      <c r="M8">
        <f>I$7*((L$1*J8)+(L$2*J7)+(L$3*J6)+(L$4*J5)+(L$5*J4)+(L$6*J3)+(L$7*J2)+(L$8*J1)) + $I$4</f>
        <v>81.798828901947218</v>
      </c>
      <c r="N8">
        <f t="shared" si="2"/>
        <v>2.6546794139005958E-2</v>
      </c>
      <c r="O8">
        <f>I$10*((N$1*J8)+(N$2*J7)+(N$3*J6)+(N$4*J5)+(N$5*J4)+(N$6*J3)+(N$7*J2)+(N$8*J1)) + $I$4</f>
        <v>22567.860902138378</v>
      </c>
      <c r="P8">
        <f t="shared" si="3"/>
        <v>35786.699158092888</v>
      </c>
      <c r="Q8">
        <f t="shared" si="4"/>
        <v>-103.30084190711204</v>
      </c>
      <c r="R8">
        <f t="shared" si="5"/>
        <v>10671.063938718156</v>
      </c>
      <c r="S8">
        <f t="shared" si="6"/>
        <v>10671.063938718156</v>
      </c>
      <c r="T8">
        <f t="shared" si="7"/>
        <v>64568.397864536324</v>
      </c>
      <c r="U8">
        <f t="shared" si="8"/>
        <v>7.7620951479517558E-2</v>
      </c>
      <c r="V8">
        <f>I$13*((U$1*J8)+(U$2*J7)+(U$3*J6)+(U$4*J5)+(U$5*J4)+(U$6*J3)+(U$7*J2)+(U$8*J1))+$I$4</f>
        <v>13137.039427052561</v>
      </c>
    </row>
    <row r="9" spans="1:22" x14ac:dyDescent="0.5">
      <c r="A9">
        <v>785.52197265625</v>
      </c>
      <c r="B9">
        <v>200.5</v>
      </c>
      <c r="D9">
        <v>789.8590087890625</v>
      </c>
      <c r="E9">
        <v>39190</v>
      </c>
      <c r="F9" t="s">
        <v>31</v>
      </c>
      <c r="G9">
        <v>6</v>
      </c>
      <c r="H9" t="s">
        <v>442</v>
      </c>
      <c r="I9">
        <f>I3*I8</f>
        <v>0.14447435054656918</v>
      </c>
      <c r="J9">
        <f>'hidden params'!J9</f>
        <v>4.9062092495307995E-5</v>
      </c>
      <c r="K9">
        <f t="shared" si="0"/>
        <v>8</v>
      </c>
      <c r="L9">
        <f t="shared" si="1"/>
        <v>3.4299404820298258E-13</v>
      </c>
      <c r="M9">
        <f>I$7*((L$1*J9)+(L$2*J8)+(L$3*J7)+(L$4*J6)+(L$5*J5)+(L$6*J4)+(L$7*J3)+(L$8*J2)+(L$9*J1)) + $I$4</f>
        <v>14.582827176804779</v>
      </c>
      <c r="N9">
        <f t="shared" si="2"/>
        <v>7.5582809232615745E-3</v>
      </c>
      <c r="O9">
        <f>I$10*((N$1*J9)+(N$2*J8)+(N$3*J7)+(N$4*J6)+(N$5*J5)+(N$6*J4)+(N$7*J3)+(N$8*J2)+(N$9*J1)) + $I$4</f>
        <v>10751.05872833843</v>
      </c>
      <c r="P9">
        <f t="shared" si="3"/>
        <v>38224.901611991249</v>
      </c>
      <c r="Q9">
        <f t="shared" si="4"/>
        <v>-965.0983880087515</v>
      </c>
      <c r="R9">
        <f t="shared" si="5"/>
        <v>931414.89853709063</v>
      </c>
      <c r="S9">
        <f t="shared" si="6"/>
        <v>931414.89853709063</v>
      </c>
      <c r="T9">
        <f t="shared" si="7"/>
        <v>11518.377419213226</v>
      </c>
      <c r="U9">
        <f t="shared" si="8"/>
        <v>0.14733464055636292</v>
      </c>
      <c r="V9">
        <f>I$13*((U$1*J9)+(U$2*J8)+(U$3*J7)+(U$4*J6)+(U$5*J5)+(U$6*J4)+(U$7*J3)+(U$8*J2)+(U$9*J1))+$I$4</f>
        <v>27459.260056476014</v>
      </c>
    </row>
    <row r="10" spans="1:22" x14ac:dyDescent="0.5">
      <c r="A10">
        <v>785.53399658203125</v>
      </c>
      <c r="B10">
        <v>201.5</v>
      </c>
      <c r="D10">
        <v>790.36199951171875</v>
      </c>
      <c r="E10">
        <v>47900</v>
      </c>
      <c r="F10" s="2" t="s">
        <v>22</v>
      </c>
      <c r="G10">
        <v>785.8125</v>
      </c>
      <c r="H10" s="22" t="s">
        <v>450</v>
      </c>
      <c r="I10" s="22">
        <v>128915.57055782205</v>
      </c>
      <c r="J10">
        <f>'hidden params'!J10</f>
        <v>7.4618768218493286E-6</v>
      </c>
      <c r="K10">
        <f t="shared" si="0"/>
        <v>9</v>
      </c>
      <c r="L10">
        <f t="shared" si="1"/>
        <v>2.3278721821762303E-15</v>
      </c>
      <c r="M10">
        <f>I$7*((L1*J$10)+(L2*J$9)+(L3*J$8)+(L4*J$7)+(L5*J$6)+(L6*J$5)+(L7*J$4)+(L8*J$3)+(L9*J$2)+(L10*J$1)) + $I$4</f>
        <v>2.3824522387401066</v>
      </c>
      <c r="N10">
        <f t="shared" si="2"/>
        <v>1.629632219643018E-3</v>
      </c>
      <c r="O10">
        <f>I$10*((N1*J$10)+(N2*J$9)+(N3*J$8)+(N4*J$7)+(N5*J$6)+(N6*J$5)+(N7*J$4)+(N8*J$3)+(N9*J$2)+(N10*J$1)) + $I$4</f>
        <v>4349.9853970111162</v>
      </c>
      <c r="P10">
        <f t="shared" si="3"/>
        <v>49175.834636874009</v>
      </c>
      <c r="Q10">
        <f t="shared" si="4"/>
        <v>1275.8346368740094</v>
      </c>
      <c r="R10">
        <f t="shared" si="5"/>
        <v>1627754.0206474354</v>
      </c>
      <c r="S10">
        <f t="shared" si="6"/>
        <v>1627754.0206474354</v>
      </c>
      <c r="T10">
        <f t="shared" si="7"/>
        <v>1882.9997151518014</v>
      </c>
      <c r="U10">
        <f t="shared" si="8"/>
        <v>0.21178070754079342</v>
      </c>
      <c r="V10">
        <f>I$13*((U1*J$10)+(U2*J$9)+(U3*J$8)+(U4*J$7)+(U5*J$6)+(U6*J$5)+(U7*J$4)+(U8*J$3)+(U9*J$2)+(U10*J$1)) + $I$4</f>
        <v>44823.466787624151</v>
      </c>
    </row>
    <row r="11" spans="1:22" x14ac:dyDescent="0.5">
      <c r="A11">
        <v>785.5460205078125</v>
      </c>
      <c r="B11">
        <v>132.30000305175781</v>
      </c>
      <c r="D11">
        <v>790.86602783203125</v>
      </c>
      <c r="E11">
        <v>58790</v>
      </c>
      <c r="F11" s="2" t="s">
        <v>32</v>
      </c>
      <c r="G11">
        <v>792.8486328125</v>
      </c>
      <c r="H11" s="22" t="s">
        <v>451</v>
      </c>
      <c r="I11" s="22">
        <v>0.2521930589827483</v>
      </c>
      <c r="J11">
        <f>'hidden params'!J11</f>
        <v>1.052564504578221E-6</v>
      </c>
      <c r="K11">
        <f t="shared" si="0"/>
        <v>10</v>
      </c>
      <c r="L11">
        <f t="shared" si="1"/>
        <v>1.1747963053168358E-17</v>
      </c>
      <c r="M11">
        <f>I$7*((L1*J$11)+(L2*J$10)+(L3*J$9)+(L4*J$8)+(L5*J$7)+(L6*J$6)+(L7*J$5)+(L8*J$4)+(L9*J$3)+(L10*J$2)+(L11*J$1)) + $I$4</f>
        <v>0.36006622372430469</v>
      </c>
      <c r="N11">
        <f t="shared" si="2"/>
        <v>2.6126851486998025E-4</v>
      </c>
      <c r="O11">
        <f>I$10*((N1*J$11)+(N2*J$10)+(N3*J$9)+(N4*J$8)+(N5*J$10)+(N6*J$6)+(N7*J$5)+(N8*J$4)+(N9*J$3)+(N10*J$2)+(N11*J$1)) + $I$4</f>
        <v>1472.8176368470395</v>
      </c>
      <c r="P11">
        <f t="shared" si="3"/>
        <v>58506.747910979699</v>
      </c>
      <c r="Q11">
        <f t="shared" si="4"/>
        <v>-283.25208902030136</v>
      </c>
      <c r="R11">
        <f t="shared" si="5"/>
        <v>80231.745934364721</v>
      </c>
      <c r="S11">
        <f t="shared" si="6"/>
        <v>80231.745934364721</v>
      </c>
      <c r="T11">
        <f t="shared" si="7"/>
        <v>284.76414411332036</v>
      </c>
      <c r="U11">
        <f t="shared" si="8"/>
        <v>0.22635954734496633</v>
      </c>
      <c r="V11">
        <f>I$13*((U1*J$11)+(U2*J$10)+(U3*J$9)+(U4*J$8)+(U5*J$10)+(U6*J$6)+(U7*J$5)+(U8*J$4)+(U9*J$3)+(U10*J$2)+(U11*J$1)) + $I$4</f>
        <v>57033.570207908931</v>
      </c>
    </row>
    <row r="12" spans="1:22" x14ac:dyDescent="0.5">
      <c r="A12">
        <v>785.55902099609375</v>
      </c>
      <c r="B12">
        <v>63.25</v>
      </c>
      <c r="D12">
        <v>791.3690185546875</v>
      </c>
      <c r="E12">
        <v>57470</v>
      </c>
      <c r="F12" t="s">
        <v>33</v>
      </c>
      <c r="G12" t="s">
        <v>34</v>
      </c>
      <c r="H12" t="s">
        <v>455</v>
      </c>
      <c r="I12">
        <f>I11*I22</f>
        <v>3.4686485890210363</v>
      </c>
      <c r="J12">
        <f>'hidden params'!J12</f>
        <v>1.3868021752309093E-7</v>
      </c>
      <c r="K12">
        <f t="shared" si="0"/>
        <v>11</v>
      </c>
      <c r="L12">
        <f t="shared" si="1"/>
        <v>4.2560526027646241E-20</v>
      </c>
      <c r="M12">
        <f>I$7*((L1*J$12)+(L2*J$11)+(L3*J$10)+(L4*J$9)+(L5*J$8)+(L6*J$7)+(L7*J$6)+(L8*J$5)+(L9*J$4)+(L10*J$3)+(L11*J$2)+(L12*J$1)) + $I$4</f>
        <v>5.0718616956410764E-2</v>
      </c>
      <c r="N12">
        <f t="shared" si="2"/>
        <v>3.0069453404098713E-5</v>
      </c>
      <c r="O12">
        <f>I$10*((N1*J$12)+(N2*J$11)+(N3*J$10)+(N4*J$9)+(N5*J$8)+(N6*J$10)+(N7*J$6)+(N8*J$5)+(N9*J$4)+(N10*J$3)+(N11*J$2)+(N12*J$1)) + $I$4</f>
        <v>433.76262105028002</v>
      </c>
      <c r="P12">
        <f t="shared" si="3"/>
        <v>56676.958434156761</v>
      </c>
      <c r="Q12">
        <f t="shared" si="4"/>
        <v>-793.04156584323937</v>
      </c>
      <c r="R12">
        <f t="shared" si="5"/>
        <v>628914.92515509692</v>
      </c>
      <c r="S12">
        <f t="shared" si="6"/>
        <v>628914.92515509692</v>
      </c>
      <c r="T12">
        <f t="shared" si="7"/>
        <v>40.137142123245916</v>
      </c>
      <c r="U12">
        <f t="shared" si="8"/>
        <v>0.17368096050273668</v>
      </c>
      <c r="V12">
        <f>I$13*((U1*J$12)+(U2*J$11)+(U3*J$10)+(U4*J$9)+(U5*J$8)+(U6*J$10)+(U7*J$6)+(U8*J$5)+(U9*J$4)+(U10*J$3)+(U11*J$2)+(U12*J$1)) + $I$4</f>
        <v>56243.145094489526</v>
      </c>
    </row>
    <row r="13" spans="1:22" x14ac:dyDescent="0.5">
      <c r="A13">
        <v>785.57098388671875</v>
      </c>
      <c r="B13">
        <v>61.25</v>
      </c>
      <c r="D13">
        <v>791.87298583984375</v>
      </c>
      <c r="E13">
        <v>41720</v>
      </c>
      <c r="F13">
        <v>13570</v>
      </c>
      <c r="H13" s="23" t="s">
        <v>511</v>
      </c>
      <c r="I13" s="23">
        <v>123370.73898127521</v>
      </c>
      <c r="J13">
        <f>'hidden params'!J13</f>
        <v>1.7100403136067916E-8</v>
      </c>
      <c r="K13">
        <f t="shared" si="0"/>
        <v>12</v>
      </c>
      <c r="L13">
        <f t="shared" si="1"/>
        <v>1.0368836739050682E-22</v>
      </c>
      <c r="M13">
        <f>I$7*((L1*J$13)+(L2*J$12)+(L3*J$11)+(L4*J$10)+(L5*J$9)+(L6*J$8)+(L7*J$7)+(L8*J$6)+(L9*J$5)+(L10*J$4)+(L11*J$3)+(L12*J$2)+(L13*J$1)) + $I$4</f>
        <v>6.6907953555268608E-3</v>
      </c>
      <c r="N13">
        <f t="shared" si="2"/>
        <v>2.3272478699788256E-6</v>
      </c>
      <c r="O13">
        <f>I$10*((N1*J$13)+(N2*J$12)+(N3*J$11)+(N4*J$10)+(N5*J$9)+(N6*J$8)+(N7*J$10)+(N8*J$6)+(N9*J$5)+(N10*J$4)+(N11*J$3)+(N12*J$2)+(N13*J$1)) + $I$4</f>
        <v>110.72082671491657</v>
      </c>
      <c r="P13">
        <f t="shared" si="3"/>
        <v>42776.595405463231</v>
      </c>
      <c r="Q13">
        <f t="shared" si="4"/>
        <v>1056.5954054632311</v>
      </c>
      <c r="R13">
        <f t="shared" si="5"/>
        <v>1116393.8508460098</v>
      </c>
      <c r="S13">
        <f t="shared" si="6"/>
        <v>1116393.8508460098</v>
      </c>
      <c r="T13">
        <f t="shared" si="7"/>
        <v>5.2982600958244142</v>
      </c>
      <c r="U13">
        <f t="shared" si="8"/>
        <v>8.9615729015740095E-2</v>
      </c>
      <c r="V13">
        <f>I$13*((U1*J$13)+(U2*J$12)+(U3*J$11)+(U4*J$10)+(U5*J$9)+(U6*J$8)+(U7*J$10)+(U8*J$6)+(U9*J$5)+(U10*J$4)+(U11*J$3)+(U12*J$2)+(U13*J$1)) + $I$4</f>
        <v>42665.867887952962</v>
      </c>
    </row>
    <row r="14" spans="1:22" x14ac:dyDescent="0.5">
      <c r="A14">
        <v>785.5830078125</v>
      </c>
      <c r="B14">
        <v>91.25</v>
      </c>
      <c r="D14">
        <v>792.37701416015625</v>
      </c>
      <c r="E14">
        <v>24640</v>
      </c>
      <c r="F14">
        <v>13570</v>
      </c>
      <c r="H14" s="23" t="s">
        <v>512</v>
      </c>
      <c r="I14" s="23">
        <v>0.69214880071444895</v>
      </c>
      <c r="J14">
        <f>'hidden params'!J14</f>
        <v>2.001917954263115E-9</v>
      </c>
      <c r="K14">
        <f t="shared" si="0"/>
        <v>13</v>
      </c>
      <c r="L14">
        <f t="shared" si="1"/>
        <v>1.485085101723865E-25</v>
      </c>
      <c r="M14">
        <f>I$7*((L1*J$14)+(L2*J$13)+(L3*J$12)+(L4*J$11)+(L5*J$10)+(L6*J$9)+(L7*J$8)+(L8*J$7)+(L9*J$6)+(L10*J$5)+(L11*J$4)+(L12*J$3)+(L13*J$2)+(L14*J$1)) + $I$4</f>
        <v>8.3225940434469977E-4</v>
      </c>
      <c r="N14">
        <f t="shared" si="2"/>
        <v>1.0589075375435536E-7</v>
      </c>
      <c r="O14">
        <f>I$10*((N1*J$14)+(N2*J$13)+(N3*J$12)+(N4*J$11)+(N5*J$10)+(N6*J$9)+(N7*J$8)+(N8*J$10)+(N9*J$6)+(N10*J$5)+(N11*J$4)+(N12*J$3)+(N13*J$2)+(N14*J$1)) + $I$4</f>
        <v>24.902236099061597</v>
      </c>
      <c r="P14">
        <f t="shared" si="3"/>
        <v>24808.051337647918</v>
      </c>
      <c r="Q14">
        <f t="shared" si="4"/>
        <v>168.05133764791753</v>
      </c>
      <c r="R14">
        <f t="shared" si="5"/>
        <v>28241.252085254386</v>
      </c>
      <c r="S14">
        <f t="shared" si="6"/>
        <v>28241.252085254386</v>
      </c>
      <c r="T14">
        <f t="shared" si="7"/>
        <v>0.65946322182136341</v>
      </c>
      <c r="U14">
        <f t="shared" si="8"/>
        <v>2.7184072977212412E-2</v>
      </c>
      <c r="V14">
        <f>I$13*((U1*J$14)+(U2*J$13)+(U3*J$12)+(U4*J$11)+(U5*J$10)+(U6*J$9)+(U7*J$8)+(U8*J$10)+(U9*J$6)+(U10*J$5)+(U11*J$4)+(U12*J$3)+(U13*J$2)+(U14*J$1)) + $I$4</f>
        <v>24783.148269289453</v>
      </c>
    </row>
    <row r="15" spans="1:22" x14ac:dyDescent="0.5">
      <c r="A15">
        <v>785.594970703125</v>
      </c>
      <c r="B15">
        <v>104.5</v>
      </c>
      <c r="D15">
        <v>792.8809814453125</v>
      </c>
      <c r="E15">
        <v>12810</v>
      </c>
      <c r="H15" t="s">
        <v>510</v>
      </c>
      <c r="I15">
        <f>I14*I23</f>
        <v>9.5197738701474446</v>
      </c>
      <c r="J15">
        <f>'hidden params'!J15</f>
        <v>0</v>
      </c>
      <c r="K15">
        <f t="shared" si="0"/>
        <v>14</v>
      </c>
      <c r="L15">
        <f t="shared" si="1"/>
        <v>8.4900528205066534E-29</v>
      </c>
      <c r="M15">
        <f>I$7*((L1*J$15)+(L2*J$14)+(L3*J$13)+(L4*J$12)+(L5*J$11)+(L6*J$10)+(L7*J$9)+(L8*J$8)+(L9*J$7)+(L10*J$6)+(L11*J$5)+(L12*J$4)+(L13*J$3)+(L14*J$2)+(L15*J$1)) + $I$4</f>
        <v>6.9241045802775794E-5</v>
      </c>
      <c r="N15">
        <f t="shared" si="2"/>
        <v>1.9231418184458665E-9</v>
      </c>
      <c r="O15">
        <f>I$10*((N1*J$15)+(N2*J$14)+(N3*J$13)+(N4*J$12)+(N5*J$11)+(N6*J$10)+(N7*J$9)+(N8*J$8)+(N9*J$10)+(N10*J$6)+(N11*J$5)+(N12*J$4)+(N13*J$3)+(N14*J$2)+(N15*J$1)) + $I$4</f>
        <v>5.1016543323173522</v>
      </c>
      <c r="P15">
        <f t="shared" si="3"/>
        <v>11099.945444534373</v>
      </c>
      <c r="Q15">
        <f t="shared" si="4"/>
        <v>-1710.0545554656273</v>
      </c>
      <c r="R15">
        <f t="shared" si="5"/>
        <v>2924286.5826687445</v>
      </c>
      <c r="S15">
        <f t="shared" si="6"/>
        <v>2924286.5826687445</v>
      </c>
      <c r="T15">
        <f t="shared" si="7"/>
        <v>5.4899908352404707E-2</v>
      </c>
      <c r="U15">
        <f t="shared" si="8"/>
        <v>3.2914143538265955E-3</v>
      </c>
      <c r="V15">
        <f>I$13*((U1*J$15)+(U2*J$14)+(U3*J$13)+(U4*J$12)+(U5*J$11)+(U6*J$10)+(U7*J$9)+(U8*J$8)+(U9*J$10)+(U10*J$6)+(U11*J$5)+(U12*J$4)+(U13*J$3)+(U14*J$2)+(U15*J$1)) + $I$4</f>
        <v>11094.843720961009</v>
      </c>
    </row>
    <row r="16" spans="1:22" x14ac:dyDescent="0.5">
      <c r="A16">
        <v>785.60699462890625</v>
      </c>
      <c r="B16">
        <v>117.80000305175781</v>
      </c>
      <c r="D16">
        <v>793.385009765625</v>
      </c>
      <c r="E16">
        <v>4973</v>
      </c>
      <c r="F16">
        <v>12066448.79803554</v>
      </c>
      <c r="H16" t="s">
        <v>452</v>
      </c>
      <c r="I16">
        <f>I7/(I7+I10+I13)</f>
        <v>0.37333816919594093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3.7344964867967232E-6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0.99750998818200298</v>
      </c>
      <c r="P16">
        <f t="shared" si="3"/>
        <v>3939.4045667672576</v>
      </c>
      <c r="Q16">
        <f t="shared" si="4"/>
        <v>-1033.5954332327424</v>
      </c>
      <c r="R16">
        <f t="shared" si="5"/>
        <v>1068319.5195995804</v>
      </c>
      <c r="S16">
        <f t="shared" si="6"/>
        <v>1068319.5195995804</v>
      </c>
      <c r="T16">
        <f t="shared" si="7"/>
        <v>2.9628935316469104E-3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3938.4070530445792</v>
      </c>
    </row>
    <row r="17" spans="1:22" x14ac:dyDescent="0.5">
      <c r="A17">
        <v>785.6199951171875</v>
      </c>
      <c r="B17">
        <v>156.69999694824219</v>
      </c>
      <c r="D17">
        <f>D16 + (1/$G$6)</f>
        <v>793.885009765625</v>
      </c>
      <c r="E17">
        <v>0</v>
      </c>
      <c r="F17">
        <v>12181926.836145915</v>
      </c>
      <c r="H17" t="s">
        <v>453</v>
      </c>
      <c r="I17">
        <f>I10/(I10+I7+I13)</f>
        <v>0.32021740542522376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1.3799593876158731E-7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0.19187545903405018</v>
      </c>
      <c r="P17">
        <f t="shared" si="3"/>
        <v>1136.4455109221872</v>
      </c>
      <c r="Q17">
        <f t="shared" si="4"/>
        <v>1136.4455109221872</v>
      </c>
      <c r="R17">
        <f t="shared" si="5"/>
        <v>1291508.399295191</v>
      </c>
      <c r="S17">
        <f t="shared" si="6"/>
        <v>1291508.399295191</v>
      </c>
      <c r="T17">
        <f t="shared" si="7"/>
        <v>1.0955290719135933E-4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1136.2536353251571</v>
      </c>
    </row>
    <row r="18" spans="1:22" x14ac:dyDescent="0.5">
      <c r="A18">
        <v>785.63201904296875</v>
      </c>
      <c r="B18">
        <v>206</v>
      </c>
      <c r="D18">
        <f>D17 + (1/$G$6)</f>
        <v>794.385009765625</v>
      </c>
      <c r="E18">
        <v>0</v>
      </c>
      <c r="F18">
        <v>33167914112.295803</v>
      </c>
      <c r="H18" t="s">
        <v>508</v>
      </c>
      <c r="I18">
        <f>I13/(I13+I10+I7)</f>
        <v>0.30644442537883521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3.6674937197446396E-9</v>
      </c>
      <c r="N18">
        <f t="shared" si="2"/>
        <v>0</v>
      </c>
      <c r="O18">
        <f t="shared" si="10"/>
        <v>3.5747698782718947E-2</v>
      </c>
      <c r="P18">
        <f t="shared" si="3"/>
        <v>265.39294369615033</v>
      </c>
      <c r="Q18">
        <f t="shared" si="4"/>
        <v>265.39294369615033</v>
      </c>
      <c r="R18">
        <f t="shared" si="5"/>
        <v>70433.414563708022</v>
      </c>
      <c r="S18">
        <f t="shared" si="6"/>
        <v>70433.414563708022</v>
      </c>
      <c r="T18">
        <f t="shared" si="7"/>
        <v>2.9134020343747137E-6</v>
      </c>
      <c r="U18">
        <f t="shared" si="8"/>
        <v>0</v>
      </c>
      <c r="V18">
        <f t="shared" si="11"/>
        <v>265.35719599370009</v>
      </c>
    </row>
    <row r="19" spans="1:22" x14ac:dyDescent="0.5">
      <c r="A19">
        <v>785.64398193359375</v>
      </c>
      <c r="B19">
        <v>243.80000305175781</v>
      </c>
      <c r="D19">
        <f>D18 + (1/$G$6)</f>
        <v>794.885009765625</v>
      </c>
      <c r="E19">
        <v>0</v>
      </c>
      <c r="H19" t="s">
        <v>441</v>
      </c>
      <c r="I19">
        <v>81.859591015902438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7.2446663397769041E-11</v>
      </c>
      <c r="N19">
        <f t="shared" si="2"/>
        <v>0</v>
      </c>
      <c r="O19">
        <f t="shared" si="10"/>
        <v>6.1839046881929614E-3</v>
      </c>
      <c r="P19">
        <f t="shared" si="3"/>
        <v>48.89770359359057</v>
      </c>
      <c r="Q19">
        <f t="shared" si="4"/>
        <v>48.89770359359057</v>
      </c>
      <c r="R19">
        <f t="shared" si="5"/>
        <v>2390.9854167266403</v>
      </c>
      <c r="S19">
        <f t="shared" si="6"/>
        <v>2390.9854167266403</v>
      </c>
      <c r="T19">
        <f t="shared" si="7"/>
        <v>5.7586766742422594E-8</v>
      </c>
      <c r="U19">
        <f t="shared" si="8"/>
        <v>0</v>
      </c>
      <c r="V19">
        <f t="shared" si="11"/>
        <v>48.891519688829931</v>
      </c>
    </row>
    <row r="20" spans="1:22" x14ac:dyDescent="0.5">
      <c r="A20">
        <v>785.656005859375</v>
      </c>
      <c r="B20">
        <v>275.5</v>
      </c>
      <c r="E20">
        <v>0</v>
      </c>
      <c r="F20">
        <v>4.9967786534403633E-2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1.0851706749169825E-12</v>
      </c>
      <c r="N20">
        <f t="shared" si="2"/>
        <v>0</v>
      </c>
      <c r="O20">
        <f t="shared" si="10"/>
        <v>9.656870743951127E-4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7.8455717141539445</v>
      </c>
    </row>
    <row r="21" spans="1:22" x14ac:dyDescent="0.5">
      <c r="A21">
        <v>785.66900634765625</v>
      </c>
      <c r="B21">
        <v>322.79998779296875</v>
      </c>
      <c r="E21">
        <v>0</v>
      </c>
      <c r="F21">
        <v>0.61204515140399929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1.2447389785467722E-14</v>
      </c>
      <c r="N21">
        <f t="shared" si="2"/>
        <v>0</v>
      </c>
      <c r="O21">
        <f t="shared" si="10"/>
        <v>1.3579498804368599E-4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1.7332194745850775</v>
      </c>
    </row>
    <row r="22" spans="1:22" x14ac:dyDescent="0.5">
      <c r="A22">
        <v>785.6810302734375</v>
      </c>
      <c r="B22">
        <v>372</v>
      </c>
      <c r="E22">
        <v>0</v>
      </c>
      <c r="F22">
        <v>205045.20472895028</v>
      </c>
      <c r="H22" s="22" t="s">
        <v>454</v>
      </c>
      <c r="I22" s="22">
        <v>13.753941535949707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1.094386522816083E-16</v>
      </c>
      <c r="N22">
        <f t="shared" si="2"/>
        <v>0</v>
      </c>
      <c r="O22">
        <f t="shared" si="10"/>
        <v>1.7276284484021218E-5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0.3943642144730215</v>
      </c>
    </row>
    <row r="23" spans="1:22" x14ac:dyDescent="0.5">
      <c r="A23">
        <v>785.6929931640625</v>
      </c>
      <c r="B23">
        <v>390.20001220703125</v>
      </c>
      <c r="E23">
        <v>0</v>
      </c>
      <c r="F23">
        <v>13.753941147222903</v>
      </c>
      <c r="H23" s="23" t="s">
        <v>509</v>
      </c>
      <c r="I23" s="23">
        <v>13.753941147222903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7.3153411224350019E-19</v>
      </c>
      <c r="N23">
        <f t="shared" si="2"/>
        <v>0</v>
      </c>
      <c r="O23">
        <f t="shared" si="10"/>
        <v>1.9639385917259672E-6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6.0085884570317327E-2</v>
      </c>
    </row>
    <row r="24" spans="1:22" x14ac:dyDescent="0.5">
      <c r="A24">
        <v>785.70501708984375</v>
      </c>
      <c r="B24">
        <v>360.29998779296875</v>
      </c>
      <c r="E24">
        <v>0</v>
      </c>
      <c r="F24">
        <v>13.753941147222903</v>
      </c>
      <c r="H24" t="s">
        <v>443</v>
      </c>
      <c r="I24">
        <v>22682695363.898018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3.6464301126985857E-21</v>
      </c>
      <c r="N24">
        <f t="shared" si="2"/>
        <v>0</v>
      </c>
      <c r="O24">
        <f t="shared" si="10"/>
        <v>1.9154123908180258E-7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8.5155684443024519E-3</v>
      </c>
    </row>
    <row r="25" spans="1:22" x14ac:dyDescent="0.5">
      <c r="A25">
        <v>785.718017578125</v>
      </c>
      <c r="B25">
        <v>308.5</v>
      </c>
      <c r="E25">
        <v>0</v>
      </c>
      <c r="H25" t="s">
        <v>449</v>
      </c>
      <c r="I25">
        <v>22331999952.769356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1.3075686761768804E-23</v>
      </c>
      <c r="N25">
        <f t="shared" si="2"/>
        <v>0</v>
      </c>
      <c r="O25">
        <f t="shared" si="10"/>
        <v>1.5044787292087534E-8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1.1244600342084133E-3</v>
      </c>
    </row>
    <row r="26" spans="1:22" x14ac:dyDescent="0.5">
      <c r="A26">
        <v>785.72998046875</v>
      </c>
      <c r="B26">
        <v>320</v>
      </c>
      <c r="E26">
        <v>0</v>
      </c>
      <c r="H26" t="s">
        <v>507</v>
      </c>
      <c r="I26">
        <v>7275636289.9609985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3.15823583772289E-26</v>
      </c>
      <c r="N26">
        <f t="shared" si="2"/>
        <v>0</v>
      </c>
      <c r="O26">
        <f t="shared" si="10"/>
        <v>8.6843143867089009E-10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1.3579614660472883E-4</v>
      </c>
    </row>
    <row r="27" spans="1:22" x14ac:dyDescent="0.5">
      <c r="A27">
        <v>785.74200439453125</v>
      </c>
      <c r="B27">
        <v>338</v>
      </c>
      <c r="E27">
        <v>0</v>
      </c>
      <c r="H27" t="s">
        <v>470</v>
      </c>
      <c r="I27">
        <f xml:space="preserve"> 1 + 1.5*EXP(-(I22 * 0.000239 * I19))</f>
        <v>2.1461137975903188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4.4903077458337919E-29</v>
      </c>
      <c r="N27">
        <f t="shared" si="2"/>
        <v>0</v>
      </c>
      <c r="O27">
        <f t="shared" si="10"/>
        <v>3.1567697764871012E-11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1.3657732503795631E-5</v>
      </c>
    </row>
    <row r="28" spans="1:22" x14ac:dyDescent="0.5">
      <c r="A28">
        <v>785.7540283203125</v>
      </c>
      <c r="B28">
        <v>488.79998779296875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2.1906297068607565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2.5545799600651004E-32</v>
      </c>
      <c r="N28">
        <f t="shared" si="2"/>
        <v>0</v>
      </c>
      <c r="O28">
        <f t="shared" si="10"/>
        <v>4.9632135440763474E-13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8.129072548543325E-7</v>
      </c>
    </row>
    <row r="29" spans="1:22" x14ac:dyDescent="0.5">
      <c r="A29">
        <v>785.76702880859375</v>
      </c>
      <c r="B29">
        <v>930</v>
      </c>
      <c r="H29" t="s">
        <v>471</v>
      </c>
      <c r="I29">
        <f>(I25-I26)/I26</f>
        <v>2.0694222556978681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1404</v>
      </c>
      <c r="H30" t="s">
        <v>513</v>
      </c>
      <c r="I30">
        <f>(I26-I6)/I6</f>
        <v>599.77295970048579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2133</v>
      </c>
      <c r="H31" t="s">
        <v>472</v>
      </c>
      <c r="I31">
        <f>(0.25* 0.0058*I22*I19)*EXP(-((I17-0.5)^2)/(2*((0.174318)^2)))</f>
        <v>0.95915691560376304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6449</v>
      </c>
      <c r="H32" t="s">
        <v>495</v>
      </c>
      <c r="I32">
        <f xml:space="preserve"> 1/ (0.01 * $R$69)</f>
        <v>13.857499589848208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30570</v>
      </c>
      <c r="F33">
        <v>4973</v>
      </c>
      <c r="H33" t="s">
        <v>496</v>
      </c>
      <c r="I33">
        <f xml:space="preserve"> 1/ (0.01 * $R$72)</f>
        <v>9.58508648536165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89450</v>
      </c>
      <c r="H34" t="s">
        <v>517</v>
      </c>
      <c r="I34">
        <f xml:space="preserve"> 1/ (0.01 * $R$75)</f>
        <v>33.898774571311179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132600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100600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39640</v>
      </c>
      <c r="G37" s="13" t="s">
        <v>458</v>
      </c>
      <c r="H37">
        <f>AVERAGE(K101:K110)</f>
        <v>0.15749510151976703</v>
      </c>
      <c r="I37" s="19">
        <f>STDEV(K101:K110)</f>
        <v>0.11948106885371637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9532</v>
      </c>
      <c r="G38" s="13" t="s">
        <v>460</v>
      </c>
      <c r="H38">
        <f>AVERAGE(M101:M110)</f>
        <v>3.4137558918693038</v>
      </c>
      <c r="I38" s="19">
        <f>STDEV(M101:M110)</f>
        <v>0.23433815317481482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2638</v>
      </c>
      <c r="G39" s="13" t="s">
        <v>462</v>
      </c>
      <c r="H39">
        <f>AVERAGE(O101:O110)</f>
        <v>9.5016965625135832</v>
      </c>
      <c r="I39" s="19">
        <f>STDEV(O101:O110)</f>
        <v>8.1055675621110115E-2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1193</v>
      </c>
      <c r="G40" s="13" t="s">
        <v>504</v>
      </c>
      <c r="H40">
        <f>AVERAGE(Q101:Q110)</f>
        <v>0.36739515876441037</v>
      </c>
      <c r="I40" s="19">
        <f>STDEV(Q101:Q110)</f>
        <v>3.177665695865349E-2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911.70001220703125</v>
      </c>
      <c r="G41" s="13" t="s">
        <v>505</v>
      </c>
      <c r="H41">
        <f>AVERAGE(R101:R110)</f>
        <v>0.32173317738043716</v>
      </c>
      <c r="I41" s="19">
        <f>STDEV(R101:R110)</f>
        <v>3.2197523272162312E-2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827.5</v>
      </c>
      <c r="G42" s="16" t="s">
        <v>506</v>
      </c>
      <c r="H42" s="17">
        <f>AVERAGE(S101:S110)</f>
        <v>0.31087166385515247</v>
      </c>
      <c r="I42" s="20">
        <f>STDEV(S101:S110)</f>
        <v>5.6238548811627974E-3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653.5</v>
      </c>
      <c r="F43">
        <v>81.859591015902438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519.20001220703125</v>
      </c>
      <c r="F44">
        <f xml:space="preserve"> $F$51 / 2</f>
        <v>81.859591015902438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434.79998779296875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398.20001220703125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394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337.70001220703125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255</v>
      </c>
    </row>
    <row r="50" spans="1:16" x14ac:dyDescent="0.5">
      <c r="A50">
        <v>786.02398681640625</v>
      </c>
      <c r="B50">
        <v>188</v>
      </c>
      <c r="E50" t="s">
        <v>437</v>
      </c>
      <c r="F50">
        <f>MEDIAN(F54:F74)</f>
        <v>155.84999847412109</v>
      </c>
    </row>
    <row r="51" spans="1:16" x14ac:dyDescent="0.5">
      <c r="A51">
        <v>786.0360107421875</v>
      </c>
      <c r="B51">
        <v>181</v>
      </c>
      <c r="E51" t="s">
        <v>438</v>
      </c>
      <c r="F51">
        <f>AVERAGE(F54:F74)</f>
        <v>163.71918203180488</v>
      </c>
    </row>
    <row r="52" spans="1:16" x14ac:dyDescent="0.5">
      <c r="A52">
        <v>786.0479736328125</v>
      </c>
      <c r="B52">
        <v>218.5</v>
      </c>
      <c r="E52" t="s">
        <v>439</v>
      </c>
      <c r="F52">
        <f>SUM(E$1:E$18)</f>
        <v>945403</v>
      </c>
    </row>
    <row r="53" spans="1:16" x14ac:dyDescent="0.5">
      <c r="A53">
        <v>786.05999755859375</v>
      </c>
      <c r="B53">
        <v>249.80000305175781</v>
      </c>
      <c r="E53" t="s">
        <v>440</v>
      </c>
      <c r="F53">
        <f>ABS(F52/F50)</f>
        <v>6066.1084969916392</v>
      </c>
    </row>
    <row r="54" spans="1:16" x14ac:dyDescent="0.5">
      <c r="A54">
        <v>786.072998046875</v>
      </c>
      <c r="B54">
        <v>262.5</v>
      </c>
      <c r="F54">
        <f>AVERAGE(B1:B10)</f>
        <v>164.97000122070313</v>
      </c>
    </row>
    <row r="55" spans="1:16" x14ac:dyDescent="0.5">
      <c r="A55">
        <v>786.08502197265625</v>
      </c>
      <c r="B55">
        <v>251.80000305175781</v>
      </c>
      <c r="F55">
        <v>251.80000305175781</v>
      </c>
    </row>
    <row r="56" spans="1:16" x14ac:dyDescent="0.5">
      <c r="A56">
        <v>786.09698486328125</v>
      </c>
      <c r="B56">
        <v>401.5</v>
      </c>
      <c r="F56">
        <v>411.70001220703125</v>
      </c>
    </row>
    <row r="57" spans="1:16" x14ac:dyDescent="0.5">
      <c r="A57">
        <v>786.1090087890625</v>
      </c>
      <c r="B57">
        <v>578.5</v>
      </c>
      <c r="F57">
        <v>352.29998779296875</v>
      </c>
    </row>
    <row r="58" spans="1:16" x14ac:dyDescent="0.5">
      <c r="A58">
        <v>786.12200927734375</v>
      </c>
      <c r="B58">
        <v>469.5</v>
      </c>
      <c r="F58">
        <v>210</v>
      </c>
    </row>
    <row r="59" spans="1:16" x14ac:dyDescent="0.5">
      <c r="A59">
        <v>786.13397216796875</v>
      </c>
      <c r="B59">
        <v>296.70001220703125</v>
      </c>
      <c r="F59">
        <v>174.5</v>
      </c>
    </row>
    <row r="60" spans="1:16" x14ac:dyDescent="0.5">
      <c r="A60">
        <v>786.14599609375</v>
      </c>
      <c r="B60">
        <v>206.5</v>
      </c>
      <c r="F60">
        <v>191.80000305175781</v>
      </c>
    </row>
    <row r="61" spans="1:16" x14ac:dyDescent="0.5">
      <c r="A61">
        <v>786.15802001953125</v>
      </c>
      <c r="B61">
        <v>158</v>
      </c>
      <c r="F61">
        <v>155</v>
      </c>
      <c r="I61" s="23"/>
    </row>
    <row r="62" spans="1:16" x14ac:dyDescent="0.5">
      <c r="A62">
        <v>786.1710205078125</v>
      </c>
      <c r="B62">
        <v>146</v>
      </c>
      <c r="F62">
        <v>113</v>
      </c>
      <c r="I62" s="23"/>
    </row>
    <row r="63" spans="1:16" x14ac:dyDescent="0.5">
      <c r="A63">
        <v>786.1829833984375</v>
      </c>
      <c r="B63">
        <v>146.5</v>
      </c>
      <c r="F63">
        <v>178</v>
      </c>
      <c r="I63" s="23"/>
    </row>
    <row r="64" spans="1:16" x14ac:dyDescent="0.5">
      <c r="A64">
        <v>786.19500732421875</v>
      </c>
      <c r="B64">
        <v>220.80000305175781</v>
      </c>
      <c r="F64">
        <v>136.69999694824219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327.5</v>
      </c>
      <c r="F65">
        <v>179</v>
      </c>
      <c r="I65" t="s">
        <v>488</v>
      </c>
      <c r="L65">
        <v>0.99979981036050491</v>
      </c>
      <c r="M65">
        <v>0.99925613905970578</v>
      </c>
      <c r="N65">
        <v>0.99994613519007458</v>
      </c>
      <c r="O65">
        <v>0.99959966079690166</v>
      </c>
      <c r="P65">
        <v>0.99927938943442285</v>
      </c>
    </row>
    <row r="66" spans="1:20" x14ac:dyDescent="0.5">
      <c r="A66">
        <v>786.218994140625</v>
      </c>
      <c r="B66">
        <v>337.29998779296875</v>
      </c>
      <c r="F66">
        <v>126.80000305175781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296.5</v>
      </c>
      <c r="F67">
        <v>132</v>
      </c>
      <c r="I67" t="s">
        <v>473</v>
      </c>
      <c r="J67">
        <v>13.753941147222903</v>
      </c>
      <c r="K67">
        <v>647.46384017249795</v>
      </c>
      <c r="L67">
        <v>2.1242794259457895E-2</v>
      </c>
      <c r="M67">
        <v>2.2281388519862744</v>
      </c>
      <c r="N67">
        <v>-1428.8853963973513</v>
      </c>
      <c r="O67">
        <v>1456.3932786917971</v>
      </c>
      <c r="P67">
        <v>0.98346986884545018</v>
      </c>
      <c r="Q67" s="12" t="s">
        <v>487</v>
      </c>
      <c r="R67">
        <v>4707.4786291580813</v>
      </c>
      <c r="S67">
        <v>1</v>
      </c>
      <c r="T67" s="12" t="s">
        <v>487</v>
      </c>
    </row>
    <row r="68" spans="1:20" x14ac:dyDescent="0.5">
      <c r="A68">
        <v>786.2440185546875</v>
      </c>
      <c r="B68">
        <v>305.29998779296875</v>
      </c>
      <c r="F68">
        <v>82.75</v>
      </c>
      <c r="I68" t="s">
        <v>474</v>
      </c>
      <c r="J68">
        <v>1.0504214682912207E-2</v>
      </c>
      <c r="K68">
        <v>0.48765584788839883</v>
      </c>
      <c r="L68">
        <v>2.1540220892247192E-2</v>
      </c>
      <c r="M68">
        <v>2.2281388519862744</v>
      </c>
      <c r="N68">
        <v>-1.076060726395538</v>
      </c>
      <c r="O68">
        <v>1.0970691557613623</v>
      </c>
      <c r="P68">
        <v>0.98323846469888077</v>
      </c>
      <c r="Q68" s="12" t="s">
        <v>487</v>
      </c>
      <c r="R68">
        <v>4642.4779253769048</v>
      </c>
      <c r="S68">
        <v>1</v>
      </c>
      <c r="T68" s="12" t="s">
        <v>487</v>
      </c>
    </row>
    <row r="69" spans="1:20" x14ac:dyDescent="0.5">
      <c r="A69">
        <v>786.2559814453125</v>
      </c>
      <c r="B69">
        <v>446.79998779296875</v>
      </c>
      <c r="F69">
        <v>93.5</v>
      </c>
      <c r="I69" t="s">
        <v>475</v>
      </c>
      <c r="J69">
        <v>150301.3336486058</v>
      </c>
      <c r="K69">
        <v>10846.208774829352</v>
      </c>
      <c r="L69">
        <v>13.857499589848208</v>
      </c>
      <c r="M69">
        <v>2.2281388519862744</v>
      </c>
      <c r="N69">
        <v>126134.47448065407</v>
      </c>
      <c r="O69">
        <v>174468.19281655754</v>
      </c>
      <c r="P69">
        <v>7.4674701024954794E-8</v>
      </c>
      <c r="Q69" t="s">
        <v>481</v>
      </c>
      <c r="R69">
        <v>7.2163090716061404</v>
      </c>
      <c r="S69">
        <v>2.1916843388116142E-5</v>
      </c>
      <c r="T69" t="s">
        <v>481</v>
      </c>
    </row>
    <row r="70" spans="1:20" x14ac:dyDescent="0.5">
      <c r="A70">
        <v>786.26800537109375</v>
      </c>
      <c r="B70">
        <v>808.79998779296875</v>
      </c>
      <c r="F70">
        <v>156.69999694824219</v>
      </c>
      <c r="I70" t="s">
        <v>476</v>
      </c>
      <c r="J70">
        <v>13.753941535949707</v>
      </c>
      <c r="K70">
        <v>7.8800033981556856</v>
      </c>
      <c r="L70">
        <v>1.7454233000925883</v>
      </c>
      <c r="M70">
        <v>2.2281388519862744</v>
      </c>
      <c r="N70">
        <v>-3.8038001892648432</v>
      </c>
      <c r="O70">
        <v>31.311683261164259</v>
      </c>
      <c r="P70">
        <v>0.11150313592875967</v>
      </c>
      <c r="Q70" s="12" t="s">
        <v>487</v>
      </c>
      <c r="R70">
        <v>57.292692262498939</v>
      </c>
      <c r="S70">
        <v>0.9408829041300879</v>
      </c>
      <c r="T70" s="12" t="s">
        <v>487</v>
      </c>
    </row>
    <row r="71" spans="1:20" x14ac:dyDescent="0.5">
      <c r="A71">
        <v>786.281005859375</v>
      </c>
      <c r="B71">
        <v>1204</v>
      </c>
      <c r="F71">
        <v>30.75</v>
      </c>
      <c r="I71" t="s">
        <v>477</v>
      </c>
      <c r="J71">
        <v>0.2521930589827483</v>
      </c>
      <c r="K71">
        <v>0.15008697574084123</v>
      </c>
      <c r="L71">
        <v>1.6803127502430062</v>
      </c>
      <c r="M71">
        <v>2.2281388519862744</v>
      </c>
      <c r="N71">
        <v>-8.2221562842541493E-2</v>
      </c>
      <c r="O71">
        <v>0.58660768080803805</v>
      </c>
      <c r="P71">
        <v>0.12381613106790192</v>
      </c>
      <c r="Q71" s="12" t="s">
        <v>487</v>
      </c>
      <c r="R71">
        <v>59.512730582766828</v>
      </c>
      <c r="S71">
        <v>0.9522037714855589</v>
      </c>
      <c r="T71" s="12" t="s">
        <v>487</v>
      </c>
    </row>
    <row r="72" spans="1:20" x14ac:dyDescent="0.5">
      <c r="A72">
        <v>786.29302978515625</v>
      </c>
      <c r="B72">
        <v>1831</v>
      </c>
      <c r="F72">
        <v>52.5</v>
      </c>
      <c r="I72" t="s">
        <v>478</v>
      </c>
      <c r="J72">
        <v>128915.57055782205</v>
      </c>
      <c r="K72">
        <v>13449.599099048506</v>
      </c>
      <c r="L72">
        <v>9.58508648536165</v>
      </c>
      <c r="M72">
        <v>2.2281388519862744</v>
      </c>
      <c r="N72">
        <v>98947.996261592489</v>
      </c>
      <c r="O72">
        <v>158883.14485405161</v>
      </c>
      <c r="P72">
        <v>2.3407453131970917E-6</v>
      </c>
      <c r="Q72" t="s">
        <v>481</v>
      </c>
      <c r="R72">
        <v>10.432874043726164</v>
      </c>
      <c r="S72">
        <v>5.7834556402813514E-4</v>
      </c>
      <c r="T72" t="s">
        <v>481</v>
      </c>
    </row>
    <row r="73" spans="1:20" x14ac:dyDescent="0.5">
      <c r="A73">
        <v>786.30499267578125</v>
      </c>
      <c r="B73">
        <v>6803</v>
      </c>
      <c r="F73">
        <f>AVERAGE(B$794:B$804)</f>
        <v>80.61363636363636</v>
      </c>
      <c r="I73" t="s">
        <v>514</v>
      </c>
      <c r="J73">
        <v>13.753941147222903</v>
      </c>
      <c r="K73">
        <v>0.34012093905705654</v>
      </c>
      <c r="L73">
        <v>40.438384021148515</v>
      </c>
      <c r="M73">
        <v>2.2281388519862744</v>
      </c>
      <c r="N73">
        <v>12.996104468535821</v>
      </c>
      <c r="O73">
        <v>14.511777825909986</v>
      </c>
      <c r="P73">
        <v>2.0465710862636437E-12</v>
      </c>
      <c r="Q73" t="s">
        <v>481</v>
      </c>
      <c r="R73">
        <v>2.4728980254923609</v>
      </c>
      <c r="S73">
        <v>6.9645617608304744E-10</v>
      </c>
      <c r="T73" t="s">
        <v>481</v>
      </c>
    </row>
    <row r="74" spans="1:20" x14ac:dyDescent="0.5">
      <c r="A74">
        <v>786.3170166015625</v>
      </c>
      <c r="B74">
        <v>33420</v>
      </c>
      <c r="I74" t="s">
        <v>515</v>
      </c>
      <c r="J74">
        <v>0.69214880071444895</v>
      </c>
      <c r="K74">
        <v>2.0007416296320722E-2</v>
      </c>
      <c r="L74">
        <v>34.59461184109675</v>
      </c>
      <c r="M74">
        <v>2.2281388519862744</v>
      </c>
      <c r="N74">
        <v>0.64756949913675343</v>
      </c>
      <c r="O74">
        <v>0.73672810229214447</v>
      </c>
      <c r="P74">
        <v>9.6483284027245211E-12</v>
      </c>
      <c r="Q74" t="s">
        <v>481</v>
      </c>
      <c r="R74">
        <v>2.8906235589325147</v>
      </c>
      <c r="S74">
        <v>3.2591466375565976E-9</v>
      </c>
      <c r="T74" t="s">
        <v>481</v>
      </c>
    </row>
    <row r="75" spans="1:20" x14ac:dyDescent="0.5">
      <c r="A75">
        <v>786.33001708984375</v>
      </c>
      <c r="B75">
        <v>93960</v>
      </c>
      <c r="I75" t="s">
        <v>516</v>
      </c>
      <c r="J75">
        <v>123370.73898127521</v>
      </c>
      <c r="K75">
        <v>3639.3863949785632</v>
      </c>
      <c r="L75">
        <v>33.898774571311186</v>
      </c>
      <c r="M75">
        <v>2.2281388519862744</v>
      </c>
      <c r="N75">
        <v>115261.6807572332</v>
      </c>
      <c r="O75">
        <v>131479.79720531721</v>
      </c>
      <c r="P75">
        <v>1.180355020125781E-11</v>
      </c>
      <c r="Q75" t="s">
        <v>481</v>
      </c>
      <c r="R75">
        <v>2.9499591434975008</v>
      </c>
      <c r="S75">
        <v>3.9826114524642664E-9</v>
      </c>
      <c r="T75" t="s">
        <v>481</v>
      </c>
    </row>
    <row r="76" spans="1:20" x14ac:dyDescent="0.5">
      <c r="A76">
        <v>786.34197998046875</v>
      </c>
      <c r="B76">
        <v>135700</v>
      </c>
    </row>
    <row r="77" spans="1:20" x14ac:dyDescent="0.5">
      <c r="A77">
        <v>786.35400390625</v>
      </c>
      <c r="B77">
        <v>101700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39320</v>
      </c>
      <c r="I78">
        <f>MIN(I32:I34)</f>
        <v>9.58508648536165</v>
      </c>
      <c r="J78">
        <f>I30</f>
        <v>599.77295970048579</v>
      </c>
      <c r="K78">
        <f>I28</f>
        <v>2.1906297068607565</v>
      </c>
    </row>
    <row r="79" spans="1:20" x14ac:dyDescent="0.5">
      <c r="A79">
        <v>786.3790283203125</v>
      </c>
      <c r="B79">
        <v>8732</v>
      </c>
      <c r="I79">
        <f>8</f>
        <v>8</v>
      </c>
      <c r="J79">
        <f>J80*2</f>
        <v>1.9183138312075261</v>
      </c>
      <c r="K79">
        <v>2</v>
      </c>
    </row>
    <row r="80" spans="1:20" x14ac:dyDescent="0.5">
      <c r="A80">
        <v>786.3909912109375</v>
      </c>
      <c r="B80">
        <v>2124</v>
      </c>
      <c r="I80">
        <f>4</f>
        <v>4</v>
      </c>
      <c r="J80">
        <f>I31</f>
        <v>0.95915691560376304</v>
      </c>
      <c r="K80">
        <v>1.5</v>
      </c>
    </row>
    <row r="81" spans="1:11" x14ac:dyDescent="0.5">
      <c r="A81">
        <v>786.40301513671875</v>
      </c>
      <c r="B81">
        <v>1085</v>
      </c>
      <c r="I81">
        <f>2</f>
        <v>2</v>
      </c>
      <c r="J81">
        <f>J80/2</f>
        <v>0.47957845780188152</v>
      </c>
      <c r="K81">
        <v>1</v>
      </c>
    </row>
    <row r="82" spans="1:11" x14ac:dyDescent="0.5">
      <c r="A82">
        <v>786.41497802734375</v>
      </c>
      <c r="B82">
        <v>1047</v>
      </c>
    </row>
    <row r="83" spans="1:11" x14ac:dyDescent="0.5">
      <c r="A83">
        <v>786.427978515625</v>
      </c>
      <c r="B83">
        <v>942.20001220703125</v>
      </c>
    </row>
    <row r="84" spans="1:11" x14ac:dyDescent="0.5">
      <c r="A84">
        <v>786.44000244140625</v>
      </c>
      <c r="B84">
        <v>627.5</v>
      </c>
    </row>
    <row r="85" spans="1:11" x14ac:dyDescent="0.5">
      <c r="A85">
        <v>786.4520263671875</v>
      </c>
      <c r="B85">
        <v>345.79998779296875</v>
      </c>
    </row>
    <row r="86" spans="1:11" x14ac:dyDescent="0.5">
      <c r="A86">
        <v>786.4639892578125</v>
      </c>
      <c r="B86">
        <v>304.5</v>
      </c>
    </row>
    <row r="87" spans="1:11" x14ac:dyDescent="0.5">
      <c r="A87">
        <v>786.47698974609375</v>
      </c>
      <c r="B87">
        <v>337.29998779296875</v>
      </c>
    </row>
    <row r="88" spans="1:11" x14ac:dyDescent="0.5">
      <c r="A88">
        <v>786.489013671875</v>
      </c>
      <c r="B88">
        <v>308</v>
      </c>
    </row>
    <row r="89" spans="1:11" x14ac:dyDescent="0.5">
      <c r="A89">
        <v>786.5009765625</v>
      </c>
      <c r="B89">
        <v>257</v>
      </c>
      <c r="I89">
        <v>22331999952.769356</v>
      </c>
    </row>
    <row r="90" spans="1:11" x14ac:dyDescent="0.5">
      <c r="A90">
        <v>786.51300048828125</v>
      </c>
      <c r="B90">
        <v>208.30000305175781</v>
      </c>
      <c r="H90" t="s">
        <v>500</v>
      </c>
      <c r="I90">
        <f>((MIN(I24:I25)-I26)/(I98-I97))/((I26/(I96-I98)))</f>
        <v>7.5878816042255162</v>
      </c>
    </row>
    <row r="91" spans="1:11" x14ac:dyDescent="0.5">
      <c r="A91">
        <v>786.5260009765625</v>
      </c>
      <c r="B91">
        <v>165.80000305175781</v>
      </c>
      <c r="H91" t="s">
        <v>501</v>
      </c>
      <c r="I91">
        <f>_xlfn.F.DIST(I90,I96-I97,I96-I98,FALSE)</f>
        <v>5.3495020204949104E-4</v>
      </c>
    </row>
    <row r="92" spans="1:11" x14ac:dyDescent="0.5">
      <c r="A92">
        <v>786.53802490234375</v>
      </c>
      <c r="B92">
        <v>191.5</v>
      </c>
      <c r="I92">
        <f>ROUND(I91,3-(1+INT(LOG10(I91))))</f>
        <v>5.3499999999999999E-4</v>
      </c>
    </row>
    <row r="93" spans="1:11" x14ac:dyDescent="0.5">
      <c r="A93">
        <v>786.54998779296875</v>
      </c>
      <c r="B93">
        <v>225</v>
      </c>
      <c r="H93" t="s">
        <v>518</v>
      </c>
      <c r="I93">
        <f>((I26-I6)/(I99-I98))/((I6/(I96-I99)))</f>
        <v>1599.3945592012954</v>
      </c>
    </row>
    <row r="94" spans="1:11" x14ac:dyDescent="0.5">
      <c r="A94">
        <v>786.56201171875</v>
      </c>
      <c r="B94">
        <v>246.69999694824219</v>
      </c>
      <c r="H94" t="s">
        <v>519</v>
      </c>
      <c r="I94">
        <f>_xlfn.F.DIST(I93,I96-I98,I96-I99,FALSE)</f>
        <v>1.010975135954262E-14</v>
      </c>
    </row>
    <row r="95" spans="1:11" x14ac:dyDescent="0.5">
      <c r="A95">
        <v>786.57501220703125</v>
      </c>
      <c r="B95">
        <v>333</v>
      </c>
      <c r="I95">
        <f>ROUND(I94,3-(1+INT(LOG10(I94))))</f>
        <v>1.0099999999999999E-14</v>
      </c>
    </row>
    <row r="96" spans="1:11" x14ac:dyDescent="0.5">
      <c r="A96">
        <v>786.58697509765625</v>
      </c>
      <c r="B96">
        <v>411.70001220703125</v>
      </c>
      <c r="H96" t="s">
        <v>499</v>
      </c>
      <c r="I96">
        <v>17</v>
      </c>
    </row>
    <row r="97" spans="1:19" x14ac:dyDescent="0.5">
      <c r="A97">
        <v>786.5989990234375</v>
      </c>
      <c r="B97">
        <v>433.5</v>
      </c>
      <c r="H97" t="s">
        <v>23</v>
      </c>
      <c r="I97">
        <v>3</v>
      </c>
      <c r="J97" t="s">
        <v>464</v>
      </c>
      <c r="K97">
        <f>AVERAGE(K101:K120)</f>
        <v>0.15749510151976703</v>
      </c>
      <c r="L97">
        <f t="shared" ref="L97:P97" si="12">AVERAGE(L101:L120)</f>
        <v>147687.107774153</v>
      </c>
      <c r="M97">
        <f t="shared" si="12"/>
        <v>3.4137558918693038</v>
      </c>
      <c r="N97">
        <f t="shared" si="12"/>
        <v>129575.45709076749</v>
      </c>
      <c r="O97">
        <f t="shared" si="12"/>
        <v>9.5016965625135832</v>
      </c>
      <c r="P97">
        <f t="shared" si="12"/>
        <v>125050.00138410779</v>
      </c>
    </row>
    <row r="98" spans="1:19" x14ac:dyDescent="0.5">
      <c r="A98">
        <v>786.61102294921875</v>
      </c>
      <c r="B98">
        <v>384</v>
      </c>
      <c r="H98" t="s">
        <v>24</v>
      </c>
      <c r="I98">
        <v>6</v>
      </c>
      <c r="J98" t="s">
        <v>465</v>
      </c>
      <c r="K98">
        <f>K99/AVERAGE(K101:K120)</f>
        <v>0.75863355558852374</v>
      </c>
      <c r="L98">
        <f t="shared" ref="L98:P98" si="13">L99/AVERAGE(L101:L120)</f>
        <v>7.7710615163902527E-2</v>
      </c>
      <c r="M98">
        <f t="shared" si="13"/>
        <v>6.8645257773981019E-2</v>
      </c>
      <c r="N98">
        <f t="shared" si="13"/>
        <v>0.11271750600150712</v>
      </c>
      <c r="O98">
        <f t="shared" si="13"/>
        <v>8.5306529300139648E-3</v>
      </c>
      <c r="P98">
        <f t="shared" si="13"/>
        <v>1.9666022021412825E-2</v>
      </c>
    </row>
    <row r="99" spans="1:19" x14ac:dyDescent="0.5">
      <c r="A99">
        <v>786.62298583984375</v>
      </c>
      <c r="B99">
        <v>336.20001220703125</v>
      </c>
      <c r="H99" t="s">
        <v>1</v>
      </c>
      <c r="I99">
        <v>9</v>
      </c>
      <c r="J99" t="s">
        <v>456</v>
      </c>
      <c r="K99">
        <f>STDEV(K101:K120)</f>
        <v>0.11948106885371637</v>
      </c>
      <c r="L99">
        <f t="shared" ref="L99:P99" si="14">STDEV(L101:L120)</f>
        <v>11476.855996907001</v>
      </c>
      <c r="M99">
        <f t="shared" si="14"/>
        <v>0.23433815317481482</v>
      </c>
      <c r="N99">
        <f t="shared" si="14"/>
        <v>14605.422362276613</v>
      </c>
      <c r="O99">
        <f t="shared" si="14"/>
        <v>8.1055675621110115E-2</v>
      </c>
      <c r="P99">
        <f t="shared" si="14"/>
        <v>2459.236080997568</v>
      </c>
    </row>
    <row r="100" spans="1:19" x14ac:dyDescent="0.5">
      <c r="A100">
        <v>786.635986328125</v>
      </c>
      <c r="B100">
        <v>367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349.5</v>
      </c>
      <c r="J101">
        <v>1</v>
      </c>
      <c r="K101">
        <v>0.35868334670836166</v>
      </c>
      <c r="L101">
        <v>169673.36744101331</v>
      </c>
      <c r="M101">
        <v>3.9639381956164592</v>
      </c>
      <c r="N101">
        <v>104013.22092840289</v>
      </c>
      <c r="O101">
        <v>9.5413700423217236</v>
      </c>
      <c r="P101">
        <v>122932.36131933659</v>
      </c>
      <c r="Q101">
        <f>L101/SUM(P101,N101,L101)</f>
        <v>0.42779944723812291</v>
      </c>
      <c r="R101">
        <f>N101/SUM(P101,N101,L101)</f>
        <v>0.26224975132939915</v>
      </c>
      <c r="S101">
        <f>P101/SUM(P101,N101,L101)</f>
        <v>0.309950801432478</v>
      </c>
    </row>
    <row r="102" spans="1:19" x14ac:dyDescent="0.5">
      <c r="A102">
        <v>786.65997314453125</v>
      </c>
      <c r="B102">
        <v>262.5</v>
      </c>
      <c r="J102">
        <v>2</v>
      </c>
      <c r="K102">
        <v>0.28539203341724079</v>
      </c>
      <c r="L102">
        <v>153518.19165970868</v>
      </c>
      <c r="M102">
        <v>3.6210484578709687</v>
      </c>
      <c r="N102">
        <v>113680.37913852821</v>
      </c>
      <c r="O102">
        <v>9.4333797865668103</v>
      </c>
      <c r="P102">
        <v>125992.13414903429</v>
      </c>
      <c r="Q102">
        <f t="shared" ref="Q102:Q110" si="15">L102/SUM(P102,N102,L102)</f>
        <v>0.39044206724138164</v>
      </c>
      <c r="R102">
        <f t="shared" ref="R102:R110" si="16">N102/SUM(P102,N102,L102)</f>
        <v>0.28912275317844383</v>
      </c>
      <c r="S102">
        <f t="shared" ref="S102:S110" si="17">P102/SUM(P102,N102,L102)</f>
        <v>0.32043517958017464</v>
      </c>
    </row>
    <row r="103" spans="1:19" x14ac:dyDescent="0.5">
      <c r="A103">
        <v>786.6719970703125</v>
      </c>
      <c r="B103">
        <v>207.80000305175781</v>
      </c>
      <c r="J103">
        <v>3</v>
      </c>
      <c r="K103">
        <v>0.16318269467739913</v>
      </c>
      <c r="L103">
        <v>131867.95243406465</v>
      </c>
      <c r="M103">
        <v>3.2115771966664015</v>
      </c>
      <c r="N103">
        <v>147634.36627919087</v>
      </c>
      <c r="O103">
        <v>9.4874237847210328</v>
      </c>
      <c r="P103">
        <v>125848.12576101518</v>
      </c>
      <c r="Q103">
        <f t="shared" si="15"/>
        <v>0.32531838618086151</v>
      </c>
      <c r="R103">
        <f t="shared" si="16"/>
        <v>0.36421414677531422</v>
      </c>
      <c r="S103">
        <f t="shared" si="17"/>
        <v>0.31046746704382433</v>
      </c>
    </row>
    <row r="104" spans="1:19" x14ac:dyDescent="0.5">
      <c r="A104">
        <v>786.68499755859375</v>
      </c>
      <c r="B104">
        <v>217</v>
      </c>
      <c r="J104">
        <v>4</v>
      </c>
      <c r="K104">
        <v>1.375394114722473E-6</v>
      </c>
      <c r="L104">
        <v>135555.64465360422</v>
      </c>
      <c r="M104">
        <v>3.15726708246225</v>
      </c>
      <c r="N104">
        <v>143402.69407761662</v>
      </c>
      <c r="O104">
        <v>9.4112175884229963</v>
      </c>
      <c r="P104">
        <v>125134.98819202666</v>
      </c>
      <c r="Q104">
        <f t="shared" si="15"/>
        <v>0.33545628106685194</v>
      </c>
      <c r="R104">
        <f t="shared" si="16"/>
        <v>0.35487518482297076</v>
      </c>
      <c r="S104">
        <f t="shared" si="17"/>
        <v>0.3096685341101772</v>
      </c>
    </row>
    <row r="105" spans="1:19" x14ac:dyDescent="0.5">
      <c r="A105">
        <v>786.697021484375</v>
      </c>
      <c r="B105">
        <v>278.5</v>
      </c>
      <c r="J105">
        <v>5</v>
      </c>
      <c r="K105">
        <v>0.11117338396810106</v>
      </c>
      <c r="L105">
        <v>140126.37915615118</v>
      </c>
      <c r="M105">
        <v>3.2841274461075423</v>
      </c>
      <c r="N105">
        <v>132264.60683861806</v>
      </c>
      <c r="O105">
        <v>9.6139976526538078</v>
      </c>
      <c r="P105">
        <v>123039.24399712909</v>
      </c>
      <c r="Q105">
        <f t="shared" si="15"/>
        <v>0.35436435691581325</v>
      </c>
      <c r="R105">
        <f t="shared" si="16"/>
        <v>0.33448279065899422</v>
      </c>
      <c r="S105">
        <f t="shared" si="17"/>
        <v>0.31115285242519258</v>
      </c>
    </row>
    <row r="106" spans="1:19" x14ac:dyDescent="0.5">
      <c r="A106">
        <v>786.708984375</v>
      </c>
      <c r="B106">
        <v>347.5</v>
      </c>
      <c r="J106">
        <v>6</v>
      </c>
      <c r="K106">
        <v>0.26288255878173622</v>
      </c>
      <c r="L106">
        <v>158116.6227233831</v>
      </c>
      <c r="M106">
        <v>3.3928256869459323</v>
      </c>
      <c r="N106">
        <v>126875.59264439951</v>
      </c>
      <c r="O106">
        <v>9.5667620648715967</v>
      </c>
      <c r="P106">
        <v>122002.85541908279</v>
      </c>
      <c r="Q106">
        <f t="shared" si="15"/>
        <v>0.38849763565364009</v>
      </c>
      <c r="R106">
        <f t="shared" si="16"/>
        <v>0.31173741834048291</v>
      </c>
      <c r="S106">
        <f t="shared" si="17"/>
        <v>0.29976494600587694</v>
      </c>
    </row>
    <row r="107" spans="1:19" x14ac:dyDescent="0.5">
      <c r="A107">
        <v>786.72100830078125</v>
      </c>
      <c r="B107">
        <v>395.79998779296875</v>
      </c>
      <c r="J107">
        <v>7</v>
      </c>
      <c r="K107">
        <v>0.18120830186352599</v>
      </c>
      <c r="L107">
        <v>149248.98734341984</v>
      </c>
      <c r="M107">
        <v>3.4175496598681852</v>
      </c>
      <c r="N107">
        <v>119348.84613015417</v>
      </c>
      <c r="O107">
        <v>9.575038362099205</v>
      </c>
      <c r="P107">
        <v>125013.85005276129</v>
      </c>
      <c r="Q107">
        <f t="shared" si="15"/>
        <v>0.37917824492990199</v>
      </c>
      <c r="R107">
        <f t="shared" si="16"/>
        <v>0.30321469388539868</v>
      </c>
      <c r="S107">
        <f t="shared" si="17"/>
        <v>0.31760706118469934</v>
      </c>
    </row>
    <row r="108" spans="1:19" x14ac:dyDescent="0.5">
      <c r="A108">
        <v>786.7340087890625</v>
      </c>
      <c r="B108">
        <v>412.20001220703125</v>
      </c>
      <c r="J108">
        <v>8</v>
      </c>
      <c r="K108">
        <v>6.7924241548375119E-2</v>
      </c>
      <c r="L108">
        <v>150207.60564232801</v>
      </c>
      <c r="M108">
        <v>3.3183104874871412</v>
      </c>
      <c r="N108">
        <v>130655.94662060018</v>
      </c>
      <c r="O108">
        <v>9.3540820821969071</v>
      </c>
      <c r="P108">
        <v>126656.20681070989</v>
      </c>
      <c r="Q108">
        <f t="shared" si="15"/>
        <v>0.36858974883518653</v>
      </c>
      <c r="R108">
        <f t="shared" si="16"/>
        <v>0.32061254383739191</v>
      </c>
      <c r="S108">
        <f t="shared" si="17"/>
        <v>0.31079770732742146</v>
      </c>
    </row>
    <row r="109" spans="1:19" x14ac:dyDescent="0.5">
      <c r="A109">
        <v>786.7459716796875</v>
      </c>
      <c r="B109">
        <v>435.29998779296875</v>
      </c>
      <c r="J109">
        <v>9</v>
      </c>
      <c r="K109">
        <v>1.3753941147236658E-6</v>
      </c>
      <c r="L109">
        <v>138250.09546254168</v>
      </c>
      <c r="M109">
        <v>3.3020056274646641</v>
      </c>
      <c r="N109">
        <v>148960.09445857539</v>
      </c>
      <c r="O109">
        <v>9.5132630756232022</v>
      </c>
      <c r="P109">
        <v>130501.00639895625</v>
      </c>
      <c r="Q109">
        <f t="shared" si="15"/>
        <v>0.33097052863435061</v>
      </c>
      <c r="R109">
        <f t="shared" si="16"/>
        <v>0.35661025074471298</v>
      </c>
      <c r="S109">
        <f t="shared" si="17"/>
        <v>0.31241922062093636</v>
      </c>
    </row>
    <row r="110" spans="1:19" x14ac:dyDescent="0.5">
      <c r="A110">
        <v>786.75799560546875</v>
      </c>
      <c r="B110">
        <v>567.5</v>
      </c>
      <c r="J110">
        <v>10</v>
      </c>
      <c r="K110">
        <v>0.14450170344470067</v>
      </c>
      <c r="L110">
        <v>150306.23122531516</v>
      </c>
      <c r="M110">
        <v>3.468909078203493</v>
      </c>
      <c r="N110">
        <v>128918.82379158906</v>
      </c>
      <c r="O110">
        <v>9.5204311856585555</v>
      </c>
      <c r="P110">
        <v>123379.24174102581</v>
      </c>
      <c r="Q110">
        <f t="shared" si="15"/>
        <v>0.37333489094799283</v>
      </c>
      <c r="R110">
        <f t="shared" si="16"/>
        <v>0.32021224023126316</v>
      </c>
      <c r="S110">
        <f t="shared" si="17"/>
        <v>0.30645286882074391</v>
      </c>
    </row>
    <row r="111" spans="1:19" x14ac:dyDescent="0.5">
      <c r="A111">
        <v>786.77001953125</v>
      </c>
      <c r="B111">
        <v>762.5</v>
      </c>
      <c r="J111">
        <v>11</v>
      </c>
    </row>
    <row r="112" spans="1:19" x14ac:dyDescent="0.5">
      <c r="A112">
        <v>786.78302001953125</v>
      </c>
      <c r="B112">
        <v>952.70001220703125</v>
      </c>
      <c r="J112">
        <v>12</v>
      </c>
    </row>
    <row r="113" spans="1:10" x14ac:dyDescent="0.5">
      <c r="A113">
        <v>786.79498291015625</v>
      </c>
      <c r="B113">
        <v>1765</v>
      </c>
      <c r="J113">
        <v>13</v>
      </c>
    </row>
    <row r="114" spans="1:10" x14ac:dyDescent="0.5">
      <c r="A114">
        <v>786.8070068359375</v>
      </c>
      <c r="B114">
        <v>6019</v>
      </c>
      <c r="J114">
        <v>14</v>
      </c>
    </row>
    <row r="115" spans="1:10" x14ac:dyDescent="0.5">
      <c r="A115">
        <v>786.8189697265625</v>
      </c>
      <c r="B115">
        <v>26430</v>
      </c>
      <c r="J115">
        <v>15</v>
      </c>
    </row>
    <row r="116" spans="1:10" x14ac:dyDescent="0.5">
      <c r="A116">
        <v>786.83197021484375</v>
      </c>
      <c r="B116">
        <v>69640</v>
      </c>
      <c r="J116">
        <v>16</v>
      </c>
    </row>
    <row r="117" spans="1:10" x14ac:dyDescent="0.5">
      <c r="A117">
        <v>786.843994140625</v>
      </c>
      <c r="B117">
        <v>98850</v>
      </c>
      <c r="J117">
        <v>17</v>
      </c>
    </row>
    <row r="118" spans="1:10" x14ac:dyDescent="0.5">
      <c r="A118">
        <v>786.85601806640625</v>
      </c>
      <c r="B118">
        <v>76990</v>
      </c>
      <c r="J118">
        <v>18</v>
      </c>
    </row>
    <row r="119" spans="1:10" x14ac:dyDescent="0.5">
      <c r="A119">
        <v>786.86798095703125</v>
      </c>
      <c r="B119">
        <v>32710</v>
      </c>
      <c r="J119">
        <v>19</v>
      </c>
    </row>
    <row r="120" spans="1:10" x14ac:dyDescent="0.5">
      <c r="A120">
        <v>786.8809814453125</v>
      </c>
      <c r="B120">
        <v>8046</v>
      </c>
      <c r="J120">
        <v>20</v>
      </c>
    </row>
    <row r="121" spans="1:10" x14ac:dyDescent="0.5">
      <c r="A121">
        <v>786.89300537109375</v>
      </c>
      <c r="B121">
        <v>2033</v>
      </c>
    </row>
    <row r="122" spans="1:10" x14ac:dyDescent="0.5">
      <c r="A122">
        <v>786.905029296875</v>
      </c>
      <c r="B122">
        <v>983.5</v>
      </c>
    </row>
    <row r="123" spans="1:10" x14ac:dyDescent="0.5">
      <c r="A123">
        <v>786.9169921875</v>
      </c>
      <c r="B123">
        <v>802.29998779296875</v>
      </c>
    </row>
    <row r="124" spans="1:10" x14ac:dyDescent="0.5">
      <c r="A124">
        <v>786.92999267578125</v>
      </c>
      <c r="B124">
        <v>644.20001220703125</v>
      </c>
    </row>
    <row r="125" spans="1:10" x14ac:dyDescent="0.5">
      <c r="A125">
        <v>786.9420166015625</v>
      </c>
      <c r="B125">
        <v>376.79998779296875</v>
      </c>
    </row>
    <row r="126" spans="1:10" x14ac:dyDescent="0.5">
      <c r="A126">
        <v>786.9539794921875</v>
      </c>
      <c r="B126">
        <v>257</v>
      </c>
    </row>
    <row r="127" spans="1:10" x14ac:dyDescent="0.5">
      <c r="A127">
        <v>786.96600341796875</v>
      </c>
      <c r="B127">
        <v>320.5</v>
      </c>
    </row>
    <row r="128" spans="1:10" x14ac:dyDescent="0.5">
      <c r="A128">
        <v>786.97900390625</v>
      </c>
      <c r="B128">
        <v>355.5</v>
      </c>
    </row>
    <row r="129" spans="1:2" x14ac:dyDescent="0.5">
      <c r="A129">
        <v>786.99102783203125</v>
      </c>
      <c r="B129">
        <v>293.29998779296875</v>
      </c>
    </row>
    <row r="130" spans="1:2" x14ac:dyDescent="0.5">
      <c r="A130">
        <v>787.00299072265625</v>
      </c>
      <c r="B130">
        <v>284</v>
      </c>
    </row>
    <row r="131" spans="1:2" x14ac:dyDescent="0.5">
      <c r="A131">
        <v>787.0150146484375</v>
      </c>
      <c r="B131">
        <v>320</v>
      </c>
    </row>
    <row r="132" spans="1:2" x14ac:dyDescent="0.5">
      <c r="A132">
        <v>787.02801513671875</v>
      </c>
      <c r="B132">
        <v>284.79998779296875</v>
      </c>
    </row>
    <row r="133" spans="1:2" x14ac:dyDescent="0.5">
      <c r="A133">
        <v>787.03997802734375</v>
      </c>
      <c r="B133">
        <v>238</v>
      </c>
    </row>
    <row r="134" spans="1:2" x14ac:dyDescent="0.5">
      <c r="A134">
        <v>787.052001953125</v>
      </c>
      <c r="B134">
        <v>217.19999694824219</v>
      </c>
    </row>
    <row r="135" spans="1:2" x14ac:dyDescent="0.5">
      <c r="A135">
        <v>787.06402587890625</v>
      </c>
      <c r="B135">
        <v>219</v>
      </c>
    </row>
    <row r="136" spans="1:2" x14ac:dyDescent="0.5">
      <c r="A136">
        <v>787.0770263671875</v>
      </c>
      <c r="B136">
        <v>263</v>
      </c>
    </row>
    <row r="137" spans="1:2" x14ac:dyDescent="0.5">
      <c r="A137">
        <v>787.0889892578125</v>
      </c>
      <c r="B137">
        <v>352.29998779296875</v>
      </c>
    </row>
    <row r="138" spans="1:2" x14ac:dyDescent="0.5">
      <c r="A138">
        <v>787.10101318359375</v>
      </c>
      <c r="B138">
        <v>369.5</v>
      </c>
    </row>
    <row r="139" spans="1:2" x14ac:dyDescent="0.5">
      <c r="A139">
        <v>787.11297607421875</v>
      </c>
      <c r="B139">
        <v>288</v>
      </c>
    </row>
    <row r="140" spans="1:2" x14ac:dyDescent="0.5">
      <c r="A140">
        <v>787.1259765625</v>
      </c>
      <c r="B140">
        <v>216</v>
      </c>
    </row>
    <row r="141" spans="1:2" x14ac:dyDescent="0.5">
      <c r="A141">
        <v>787.13800048828125</v>
      </c>
      <c r="B141">
        <v>177.5</v>
      </c>
    </row>
    <row r="142" spans="1:2" x14ac:dyDescent="0.5">
      <c r="A142">
        <v>787.1500244140625</v>
      </c>
      <c r="B142">
        <v>203.5</v>
      </c>
    </row>
    <row r="143" spans="1:2" x14ac:dyDescent="0.5">
      <c r="A143">
        <v>787.1619873046875</v>
      </c>
      <c r="B143">
        <v>292.20001220703125</v>
      </c>
    </row>
    <row r="144" spans="1:2" x14ac:dyDescent="0.5">
      <c r="A144">
        <v>787.17498779296875</v>
      </c>
      <c r="B144">
        <v>369.70001220703125</v>
      </c>
    </row>
    <row r="145" spans="1:2" x14ac:dyDescent="0.5">
      <c r="A145">
        <v>787.18701171875</v>
      </c>
      <c r="B145">
        <v>394.5</v>
      </c>
    </row>
    <row r="146" spans="1:2" x14ac:dyDescent="0.5">
      <c r="A146">
        <v>787.198974609375</v>
      </c>
      <c r="B146">
        <v>420.20001220703125</v>
      </c>
    </row>
    <row r="147" spans="1:2" x14ac:dyDescent="0.5">
      <c r="A147">
        <v>787.21099853515625</v>
      </c>
      <c r="B147">
        <v>456.70001220703125</v>
      </c>
    </row>
    <row r="148" spans="1:2" x14ac:dyDescent="0.5">
      <c r="A148">
        <v>787.2239990234375</v>
      </c>
      <c r="B148">
        <v>483.79998779296875</v>
      </c>
    </row>
    <row r="149" spans="1:2" x14ac:dyDescent="0.5">
      <c r="A149">
        <v>787.23602294921875</v>
      </c>
      <c r="B149">
        <v>510</v>
      </c>
    </row>
    <row r="150" spans="1:2" x14ac:dyDescent="0.5">
      <c r="A150">
        <v>787.24798583984375</v>
      </c>
      <c r="B150">
        <v>535.5</v>
      </c>
    </row>
    <row r="151" spans="1:2" x14ac:dyDescent="0.5">
      <c r="A151">
        <v>787.260009765625</v>
      </c>
      <c r="B151">
        <v>607.5</v>
      </c>
    </row>
    <row r="152" spans="1:2" x14ac:dyDescent="0.5">
      <c r="A152">
        <v>787.27301025390625</v>
      </c>
      <c r="B152">
        <v>641.5</v>
      </c>
    </row>
    <row r="153" spans="1:2" x14ac:dyDescent="0.5">
      <c r="A153">
        <v>787.28497314453125</v>
      </c>
      <c r="B153">
        <v>761.5</v>
      </c>
    </row>
    <row r="154" spans="1:2" x14ac:dyDescent="0.5">
      <c r="A154">
        <v>787.2969970703125</v>
      </c>
      <c r="B154">
        <v>1425</v>
      </c>
    </row>
    <row r="155" spans="1:2" x14ac:dyDescent="0.5">
      <c r="A155">
        <v>787.30902099609375</v>
      </c>
      <c r="B155">
        <v>4588</v>
      </c>
    </row>
    <row r="156" spans="1:2" x14ac:dyDescent="0.5">
      <c r="A156">
        <v>787.322021484375</v>
      </c>
      <c r="B156">
        <v>19960</v>
      </c>
    </row>
    <row r="157" spans="1:2" x14ac:dyDescent="0.5">
      <c r="A157">
        <v>787.333984375</v>
      </c>
      <c r="B157">
        <v>53840</v>
      </c>
    </row>
    <row r="158" spans="1:2" x14ac:dyDescent="0.5">
      <c r="A158">
        <v>787.34600830078125</v>
      </c>
      <c r="B158">
        <v>79400</v>
      </c>
    </row>
    <row r="159" spans="1:2" x14ac:dyDescent="0.5">
      <c r="A159">
        <v>787.35797119140625</v>
      </c>
      <c r="B159">
        <v>64980</v>
      </c>
    </row>
    <row r="160" spans="1:2" x14ac:dyDescent="0.5">
      <c r="A160">
        <v>787.3709716796875</v>
      </c>
      <c r="B160">
        <v>29610</v>
      </c>
    </row>
    <row r="161" spans="1:2" x14ac:dyDescent="0.5">
      <c r="A161">
        <v>787.38299560546875</v>
      </c>
      <c r="B161">
        <v>8164</v>
      </c>
    </row>
    <row r="162" spans="1:2" x14ac:dyDescent="0.5">
      <c r="A162">
        <v>787.39501953125</v>
      </c>
      <c r="B162">
        <v>2110</v>
      </c>
    </row>
    <row r="163" spans="1:2" x14ac:dyDescent="0.5">
      <c r="A163">
        <v>787.406982421875</v>
      </c>
      <c r="B163">
        <v>834.20001220703125</v>
      </c>
    </row>
    <row r="164" spans="1:2" x14ac:dyDescent="0.5">
      <c r="A164">
        <v>787.41998291015625</v>
      </c>
      <c r="B164">
        <v>691.79998779296875</v>
      </c>
    </row>
    <row r="165" spans="1:2" x14ac:dyDescent="0.5">
      <c r="A165">
        <v>787.4320068359375</v>
      </c>
      <c r="B165">
        <v>597.29998779296875</v>
      </c>
    </row>
    <row r="166" spans="1:2" x14ac:dyDescent="0.5">
      <c r="A166">
        <v>787.4439697265625</v>
      </c>
      <c r="B166">
        <v>433.79998779296875</v>
      </c>
    </row>
    <row r="167" spans="1:2" x14ac:dyDescent="0.5">
      <c r="A167">
        <v>787.45599365234375</v>
      </c>
      <c r="B167">
        <v>317.20001220703125</v>
      </c>
    </row>
    <row r="168" spans="1:2" x14ac:dyDescent="0.5">
      <c r="A168">
        <v>787.468994140625</v>
      </c>
      <c r="B168">
        <v>291.29998779296875</v>
      </c>
    </row>
    <row r="169" spans="1:2" x14ac:dyDescent="0.5">
      <c r="A169">
        <v>787.48101806640625</v>
      </c>
      <c r="B169">
        <v>300.70001220703125</v>
      </c>
    </row>
    <row r="170" spans="1:2" x14ac:dyDescent="0.5">
      <c r="A170">
        <v>787.49298095703125</v>
      </c>
      <c r="B170">
        <v>252.5</v>
      </c>
    </row>
    <row r="171" spans="1:2" x14ac:dyDescent="0.5">
      <c r="A171">
        <v>787.5050048828125</v>
      </c>
      <c r="B171">
        <v>226.30000305175781</v>
      </c>
    </row>
    <row r="172" spans="1:2" x14ac:dyDescent="0.5">
      <c r="A172">
        <v>787.51800537109375</v>
      </c>
      <c r="B172">
        <v>247</v>
      </c>
    </row>
    <row r="173" spans="1:2" x14ac:dyDescent="0.5">
      <c r="A173">
        <v>787.530029296875</v>
      </c>
      <c r="B173">
        <v>269</v>
      </c>
    </row>
    <row r="174" spans="1:2" x14ac:dyDescent="0.5">
      <c r="A174">
        <v>787.5419921875</v>
      </c>
      <c r="B174">
        <v>265.79998779296875</v>
      </c>
    </row>
    <row r="175" spans="1:2" x14ac:dyDescent="0.5">
      <c r="A175">
        <v>787.55401611328125</v>
      </c>
      <c r="B175">
        <v>210.5</v>
      </c>
    </row>
    <row r="176" spans="1:2" x14ac:dyDescent="0.5">
      <c r="A176">
        <v>787.5670166015625</v>
      </c>
      <c r="B176">
        <v>197</v>
      </c>
    </row>
    <row r="177" spans="1:2" x14ac:dyDescent="0.5">
      <c r="A177">
        <v>787.5789794921875</v>
      </c>
      <c r="B177">
        <v>218.30000305175781</v>
      </c>
    </row>
    <row r="178" spans="1:2" x14ac:dyDescent="0.5">
      <c r="A178">
        <v>787.59100341796875</v>
      </c>
      <c r="B178">
        <v>210</v>
      </c>
    </row>
    <row r="179" spans="1:2" x14ac:dyDescent="0.5">
      <c r="A179">
        <v>787.60302734375</v>
      </c>
      <c r="B179">
        <v>256.5</v>
      </c>
    </row>
    <row r="180" spans="1:2" x14ac:dyDescent="0.5">
      <c r="A180">
        <v>787.61602783203125</v>
      </c>
      <c r="B180">
        <v>313.5</v>
      </c>
    </row>
    <row r="181" spans="1:2" x14ac:dyDescent="0.5">
      <c r="A181">
        <v>787.62799072265625</v>
      </c>
      <c r="B181">
        <v>303</v>
      </c>
    </row>
    <row r="182" spans="1:2" x14ac:dyDescent="0.5">
      <c r="A182">
        <v>787.6400146484375</v>
      </c>
      <c r="B182">
        <v>293.29998779296875</v>
      </c>
    </row>
    <row r="183" spans="1:2" x14ac:dyDescent="0.5">
      <c r="A183">
        <v>787.6519775390625</v>
      </c>
      <c r="B183">
        <v>298</v>
      </c>
    </row>
    <row r="184" spans="1:2" x14ac:dyDescent="0.5">
      <c r="A184">
        <v>787.66497802734375</v>
      </c>
      <c r="B184">
        <v>317</v>
      </c>
    </row>
    <row r="185" spans="1:2" x14ac:dyDescent="0.5">
      <c r="A185">
        <v>787.677001953125</v>
      </c>
      <c r="B185">
        <v>358.29998779296875</v>
      </c>
    </row>
    <row r="186" spans="1:2" x14ac:dyDescent="0.5">
      <c r="A186">
        <v>787.68902587890625</v>
      </c>
      <c r="B186">
        <v>328.29998779296875</v>
      </c>
    </row>
    <row r="187" spans="1:2" x14ac:dyDescent="0.5">
      <c r="A187">
        <v>787.70098876953125</v>
      </c>
      <c r="B187">
        <v>289.5</v>
      </c>
    </row>
    <row r="188" spans="1:2" x14ac:dyDescent="0.5">
      <c r="A188">
        <v>787.7139892578125</v>
      </c>
      <c r="B188">
        <v>377.70001220703125</v>
      </c>
    </row>
    <row r="189" spans="1:2" x14ac:dyDescent="0.5">
      <c r="A189">
        <v>787.72601318359375</v>
      </c>
      <c r="B189">
        <v>407.5</v>
      </c>
    </row>
    <row r="190" spans="1:2" x14ac:dyDescent="0.5">
      <c r="A190">
        <v>787.73797607421875</v>
      </c>
      <c r="B190">
        <v>294.5</v>
      </c>
    </row>
    <row r="191" spans="1:2" x14ac:dyDescent="0.5">
      <c r="A191">
        <v>787.75</v>
      </c>
      <c r="B191">
        <v>255.30000305175781</v>
      </c>
    </row>
    <row r="192" spans="1:2" x14ac:dyDescent="0.5">
      <c r="A192">
        <v>787.76300048828125</v>
      </c>
      <c r="B192">
        <v>423.20001220703125</v>
      </c>
    </row>
    <row r="193" spans="1:2" x14ac:dyDescent="0.5">
      <c r="A193">
        <v>787.7750244140625</v>
      </c>
      <c r="B193">
        <v>619.70001220703125</v>
      </c>
    </row>
    <row r="194" spans="1:2" x14ac:dyDescent="0.5">
      <c r="A194">
        <v>787.7869873046875</v>
      </c>
      <c r="B194">
        <v>773.20001220703125</v>
      </c>
    </row>
    <row r="195" spans="1:2" x14ac:dyDescent="0.5">
      <c r="A195">
        <v>787.79901123046875</v>
      </c>
      <c r="B195">
        <v>1240</v>
      </c>
    </row>
    <row r="196" spans="1:2" x14ac:dyDescent="0.5">
      <c r="A196">
        <v>787.81201171875</v>
      </c>
      <c r="B196">
        <v>4091</v>
      </c>
    </row>
    <row r="197" spans="1:2" x14ac:dyDescent="0.5">
      <c r="A197">
        <v>787.823974609375</v>
      </c>
      <c r="B197">
        <v>17350</v>
      </c>
    </row>
    <row r="198" spans="1:2" x14ac:dyDescent="0.5">
      <c r="A198">
        <v>787.83599853515625</v>
      </c>
      <c r="B198">
        <v>46660</v>
      </c>
    </row>
    <row r="199" spans="1:2" x14ac:dyDescent="0.5">
      <c r="A199">
        <v>787.8480224609375</v>
      </c>
      <c r="B199">
        <v>71140</v>
      </c>
    </row>
    <row r="200" spans="1:2" x14ac:dyDescent="0.5">
      <c r="A200">
        <v>787.86102294921875</v>
      </c>
      <c r="B200">
        <v>61850</v>
      </c>
    </row>
    <row r="201" spans="1:2" x14ac:dyDescent="0.5">
      <c r="A201">
        <v>787.87298583984375</v>
      </c>
      <c r="B201">
        <v>30790</v>
      </c>
    </row>
    <row r="202" spans="1:2" x14ac:dyDescent="0.5">
      <c r="A202">
        <v>787.885009765625</v>
      </c>
      <c r="B202">
        <v>9233</v>
      </c>
    </row>
    <row r="203" spans="1:2" x14ac:dyDescent="0.5">
      <c r="A203">
        <v>787.89697265625</v>
      </c>
      <c r="B203">
        <v>2237</v>
      </c>
    </row>
    <row r="204" spans="1:2" x14ac:dyDescent="0.5">
      <c r="A204">
        <v>787.90997314453125</v>
      </c>
      <c r="B204">
        <v>856.79998779296875</v>
      </c>
    </row>
    <row r="205" spans="1:2" x14ac:dyDescent="0.5">
      <c r="A205">
        <v>787.9219970703125</v>
      </c>
      <c r="B205">
        <v>623.70001220703125</v>
      </c>
    </row>
    <row r="206" spans="1:2" x14ac:dyDescent="0.5">
      <c r="A206">
        <v>787.93402099609375</v>
      </c>
      <c r="B206">
        <v>452</v>
      </c>
    </row>
    <row r="207" spans="1:2" x14ac:dyDescent="0.5">
      <c r="A207">
        <v>787.94598388671875</v>
      </c>
      <c r="B207">
        <v>351.5</v>
      </c>
    </row>
    <row r="208" spans="1:2" x14ac:dyDescent="0.5">
      <c r="A208">
        <v>787.958984375</v>
      </c>
      <c r="B208">
        <v>298.5</v>
      </c>
    </row>
    <row r="209" spans="1:2" x14ac:dyDescent="0.5">
      <c r="A209">
        <v>787.97100830078125</v>
      </c>
      <c r="B209">
        <v>212</v>
      </c>
    </row>
    <row r="210" spans="1:2" x14ac:dyDescent="0.5">
      <c r="A210">
        <v>787.98297119140625</v>
      </c>
      <c r="B210">
        <v>125.80000305175781</v>
      </c>
    </row>
    <row r="211" spans="1:2" x14ac:dyDescent="0.5">
      <c r="A211">
        <v>787.9949951171875</v>
      </c>
      <c r="B211">
        <v>165.5</v>
      </c>
    </row>
    <row r="212" spans="1:2" x14ac:dyDescent="0.5">
      <c r="A212">
        <v>788.00799560546875</v>
      </c>
      <c r="B212">
        <v>255.30000305175781</v>
      </c>
    </row>
    <row r="213" spans="1:2" x14ac:dyDescent="0.5">
      <c r="A213">
        <v>788.02001953125</v>
      </c>
      <c r="B213">
        <v>268.79998779296875</v>
      </c>
    </row>
    <row r="214" spans="1:2" x14ac:dyDescent="0.5">
      <c r="A214">
        <v>788.031982421875</v>
      </c>
      <c r="B214">
        <v>229.5</v>
      </c>
    </row>
    <row r="215" spans="1:2" x14ac:dyDescent="0.5">
      <c r="A215">
        <v>788.04400634765625</v>
      </c>
      <c r="B215">
        <v>189.30000305175781</v>
      </c>
    </row>
    <row r="216" spans="1:2" x14ac:dyDescent="0.5">
      <c r="A216">
        <v>788.0570068359375</v>
      </c>
      <c r="B216">
        <v>177.80000305175781</v>
      </c>
    </row>
    <row r="217" spans="1:2" x14ac:dyDescent="0.5">
      <c r="A217">
        <v>788.0689697265625</v>
      </c>
      <c r="B217">
        <v>174.80000305175781</v>
      </c>
    </row>
    <row r="218" spans="1:2" x14ac:dyDescent="0.5">
      <c r="A218">
        <v>788.08099365234375</v>
      </c>
      <c r="B218">
        <v>160.30000305175781</v>
      </c>
    </row>
    <row r="219" spans="1:2" x14ac:dyDescent="0.5">
      <c r="A219">
        <v>788.093994140625</v>
      </c>
      <c r="B219">
        <v>174.5</v>
      </c>
    </row>
    <row r="220" spans="1:2" x14ac:dyDescent="0.5">
      <c r="A220">
        <v>788.10601806640625</v>
      </c>
      <c r="B220">
        <v>205.30000305175781</v>
      </c>
    </row>
    <row r="221" spans="1:2" x14ac:dyDescent="0.5">
      <c r="A221">
        <v>788.11798095703125</v>
      </c>
      <c r="B221">
        <v>224.80000305175781</v>
      </c>
    </row>
    <row r="222" spans="1:2" x14ac:dyDescent="0.5">
      <c r="A222">
        <v>788.1300048828125</v>
      </c>
      <c r="B222">
        <v>278.29998779296875</v>
      </c>
    </row>
    <row r="223" spans="1:2" x14ac:dyDescent="0.5">
      <c r="A223">
        <v>788.14300537109375</v>
      </c>
      <c r="B223">
        <v>309.79998779296875</v>
      </c>
    </row>
    <row r="224" spans="1:2" x14ac:dyDescent="0.5">
      <c r="A224">
        <v>788.155029296875</v>
      </c>
      <c r="B224">
        <v>285.5</v>
      </c>
    </row>
    <row r="225" spans="1:2" x14ac:dyDescent="0.5">
      <c r="A225">
        <v>788.1669921875</v>
      </c>
      <c r="B225">
        <v>275</v>
      </c>
    </row>
    <row r="226" spans="1:2" x14ac:dyDescent="0.5">
      <c r="A226">
        <v>788.17901611328125</v>
      </c>
      <c r="B226">
        <v>242.80000305175781</v>
      </c>
    </row>
    <row r="227" spans="1:2" x14ac:dyDescent="0.5">
      <c r="A227">
        <v>788.1920166015625</v>
      </c>
      <c r="B227">
        <v>192</v>
      </c>
    </row>
    <row r="228" spans="1:2" x14ac:dyDescent="0.5">
      <c r="A228">
        <v>788.2039794921875</v>
      </c>
      <c r="B228">
        <v>174</v>
      </c>
    </row>
    <row r="229" spans="1:2" x14ac:dyDescent="0.5">
      <c r="A229">
        <v>788.21600341796875</v>
      </c>
      <c r="B229">
        <v>173.19999694824219</v>
      </c>
    </row>
    <row r="230" spans="1:2" x14ac:dyDescent="0.5">
      <c r="A230">
        <v>788.22802734375</v>
      </c>
      <c r="B230">
        <v>190</v>
      </c>
    </row>
    <row r="231" spans="1:2" x14ac:dyDescent="0.5">
      <c r="A231">
        <v>788.24102783203125</v>
      </c>
      <c r="B231">
        <v>204.69999694824219</v>
      </c>
    </row>
    <row r="232" spans="1:2" x14ac:dyDescent="0.5">
      <c r="A232">
        <v>788.25299072265625</v>
      </c>
      <c r="B232">
        <v>236.19999694824219</v>
      </c>
    </row>
    <row r="233" spans="1:2" x14ac:dyDescent="0.5">
      <c r="A233">
        <v>788.2650146484375</v>
      </c>
      <c r="B233">
        <v>367.5</v>
      </c>
    </row>
    <row r="234" spans="1:2" x14ac:dyDescent="0.5">
      <c r="A234">
        <v>788.2769775390625</v>
      </c>
      <c r="B234">
        <v>549</v>
      </c>
    </row>
    <row r="235" spans="1:2" x14ac:dyDescent="0.5">
      <c r="A235">
        <v>788.28997802734375</v>
      </c>
      <c r="B235">
        <v>789</v>
      </c>
    </row>
    <row r="236" spans="1:2" x14ac:dyDescent="0.5">
      <c r="A236">
        <v>788.302001953125</v>
      </c>
      <c r="B236">
        <v>1386</v>
      </c>
    </row>
    <row r="237" spans="1:2" x14ac:dyDescent="0.5">
      <c r="A237">
        <v>788.31402587890625</v>
      </c>
      <c r="B237">
        <v>3855</v>
      </c>
    </row>
    <row r="238" spans="1:2" x14ac:dyDescent="0.5">
      <c r="A238">
        <v>788.32598876953125</v>
      </c>
      <c r="B238">
        <v>14190</v>
      </c>
    </row>
    <row r="239" spans="1:2" x14ac:dyDescent="0.5">
      <c r="A239">
        <v>788.3389892578125</v>
      </c>
      <c r="B239">
        <v>37800</v>
      </c>
    </row>
    <row r="240" spans="1:2" x14ac:dyDescent="0.5">
      <c r="A240">
        <v>788.35101318359375</v>
      </c>
      <c r="B240">
        <v>58730</v>
      </c>
    </row>
    <row r="241" spans="1:2" x14ac:dyDescent="0.5">
      <c r="A241">
        <v>788.36297607421875</v>
      </c>
      <c r="B241">
        <v>51860</v>
      </c>
    </row>
    <row r="242" spans="1:2" x14ac:dyDescent="0.5">
      <c r="A242">
        <v>788.375</v>
      </c>
      <c r="B242">
        <v>26210</v>
      </c>
    </row>
    <row r="243" spans="1:2" x14ac:dyDescent="0.5">
      <c r="A243">
        <v>788.38800048828125</v>
      </c>
      <c r="B243">
        <v>8241</v>
      </c>
    </row>
    <row r="244" spans="1:2" x14ac:dyDescent="0.5">
      <c r="A244">
        <v>788.4000244140625</v>
      </c>
      <c r="B244">
        <v>2208</v>
      </c>
    </row>
    <row r="245" spans="1:2" x14ac:dyDescent="0.5">
      <c r="A245">
        <v>788.4119873046875</v>
      </c>
      <c r="B245">
        <v>906.29998779296875</v>
      </c>
    </row>
    <row r="246" spans="1:2" x14ac:dyDescent="0.5">
      <c r="A246">
        <v>788.42401123046875</v>
      </c>
      <c r="B246">
        <v>714</v>
      </c>
    </row>
    <row r="247" spans="1:2" x14ac:dyDescent="0.5">
      <c r="A247">
        <v>788.43701171875</v>
      </c>
      <c r="B247">
        <v>481.29998779296875</v>
      </c>
    </row>
    <row r="248" spans="1:2" x14ac:dyDescent="0.5">
      <c r="A248">
        <v>788.448974609375</v>
      </c>
      <c r="B248">
        <v>289.79998779296875</v>
      </c>
    </row>
    <row r="249" spans="1:2" x14ac:dyDescent="0.5">
      <c r="A249">
        <v>788.46099853515625</v>
      </c>
      <c r="B249">
        <v>220.80000305175781</v>
      </c>
    </row>
    <row r="250" spans="1:2" x14ac:dyDescent="0.5">
      <c r="A250">
        <v>788.4739990234375</v>
      </c>
      <c r="B250">
        <v>211.5</v>
      </c>
    </row>
    <row r="251" spans="1:2" x14ac:dyDescent="0.5">
      <c r="A251">
        <v>788.48602294921875</v>
      </c>
      <c r="B251">
        <v>247.30000305175781</v>
      </c>
    </row>
    <row r="252" spans="1:2" x14ac:dyDescent="0.5">
      <c r="A252">
        <v>788.49798583984375</v>
      </c>
      <c r="B252">
        <v>256</v>
      </c>
    </row>
    <row r="253" spans="1:2" x14ac:dyDescent="0.5">
      <c r="A253">
        <v>788.510009765625</v>
      </c>
      <c r="B253">
        <v>227.69999694824219</v>
      </c>
    </row>
    <row r="254" spans="1:2" x14ac:dyDescent="0.5">
      <c r="A254">
        <v>788.52301025390625</v>
      </c>
      <c r="B254">
        <v>250.19999694824219</v>
      </c>
    </row>
    <row r="255" spans="1:2" x14ac:dyDescent="0.5">
      <c r="A255">
        <v>788.53497314453125</v>
      </c>
      <c r="B255">
        <v>253</v>
      </c>
    </row>
    <row r="256" spans="1:2" x14ac:dyDescent="0.5">
      <c r="A256">
        <v>788.5469970703125</v>
      </c>
      <c r="B256">
        <v>174.19999694824219</v>
      </c>
    </row>
    <row r="257" spans="1:2" x14ac:dyDescent="0.5">
      <c r="A257">
        <v>788.55902099609375</v>
      </c>
      <c r="B257">
        <v>139.5</v>
      </c>
    </row>
    <row r="258" spans="1:2" x14ac:dyDescent="0.5">
      <c r="A258">
        <v>788.572021484375</v>
      </c>
      <c r="B258">
        <v>141.80000305175781</v>
      </c>
    </row>
    <row r="259" spans="1:2" x14ac:dyDescent="0.5">
      <c r="A259">
        <v>788.583984375</v>
      </c>
      <c r="B259">
        <v>132.30000305175781</v>
      </c>
    </row>
    <row r="260" spans="1:2" x14ac:dyDescent="0.5">
      <c r="A260">
        <v>788.59600830078125</v>
      </c>
      <c r="B260">
        <v>191.80000305175781</v>
      </c>
    </row>
    <row r="261" spans="1:2" x14ac:dyDescent="0.5">
      <c r="A261">
        <v>788.60797119140625</v>
      </c>
      <c r="B261">
        <v>270.79998779296875</v>
      </c>
    </row>
    <row r="262" spans="1:2" x14ac:dyDescent="0.5">
      <c r="A262">
        <v>788.6209716796875</v>
      </c>
      <c r="B262">
        <v>269.20001220703125</v>
      </c>
    </row>
    <row r="263" spans="1:2" x14ac:dyDescent="0.5">
      <c r="A263">
        <v>788.63299560546875</v>
      </c>
      <c r="B263">
        <v>239.30000305175781</v>
      </c>
    </row>
    <row r="264" spans="1:2" x14ac:dyDescent="0.5">
      <c r="A264">
        <v>788.64501953125</v>
      </c>
      <c r="B264">
        <v>253</v>
      </c>
    </row>
    <row r="265" spans="1:2" x14ac:dyDescent="0.5">
      <c r="A265">
        <v>788.656982421875</v>
      </c>
      <c r="B265">
        <v>302</v>
      </c>
    </row>
    <row r="266" spans="1:2" x14ac:dyDescent="0.5">
      <c r="A266">
        <v>788.66998291015625</v>
      </c>
      <c r="B266">
        <v>283.5</v>
      </c>
    </row>
    <row r="267" spans="1:2" x14ac:dyDescent="0.5">
      <c r="A267">
        <v>788.6820068359375</v>
      </c>
      <c r="B267">
        <v>199.5</v>
      </c>
    </row>
    <row r="268" spans="1:2" x14ac:dyDescent="0.5">
      <c r="A268">
        <v>788.6939697265625</v>
      </c>
      <c r="B268">
        <v>160</v>
      </c>
    </row>
    <row r="269" spans="1:2" x14ac:dyDescent="0.5">
      <c r="A269">
        <v>788.70599365234375</v>
      </c>
      <c r="B269">
        <v>160.69999694824219</v>
      </c>
    </row>
    <row r="270" spans="1:2" x14ac:dyDescent="0.5">
      <c r="A270">
        <v>788.718994140625</v>
      </c>
      <c r="B270">
        <v>169</v>
      </c>
    </row>
    <row r="271" spans="1:2" x14ac:dyDescent="0.5">
      <c r="A271">
        <v>788.73101806640625</v>
      </c>
      <c r="B271">
        <v>224.30000305175781</v>
      </c>
    </row>
    <row r="272" spans="1:2" x14ac:dyDescent="0.5">
      <c r="A272">
        <v>788.74298095703125</v>
      </c>
      <c r="B272">
        <v>318.5</v>
      </c>
    </row>
    <row r="273" spans="1:2" x14ac:dyDescent="0.5">
      <c r="A273">
        <v>788.7550048828125</v>
      </c>
      <c r="B273">
        <v>361</v>
      </c>
    </row>
    <row r="274" spans="1:2" x14ac:dyDescent="0.5">
      <c r="A274">
        <v>788.76800537109375</v>
      </c>
      <c r="B274">
        <v>345</v>
      </c>
    </row>
    <row r="275" spans="1:2" x14ac:dyDescent="0.5">
      <c r="A275">
        <v>788.780029296875</v>
      </c>
      <c r="B275">
        <v>397.29998779296875</v>
      </c>
    </row>
    <row r="276" spans="1:2" x14ac:dyDescent="0.5">
      <c r="A276">
        <v>788.7919921875</v>
      </c>
      <c r="B276">
        <v>640.5</v>
      </c>
    </row>
    <row r="277" spans="1:2" x14ac:dyDescent="0.5">
      <c r="A277">
        <v>788.80499267578125</v>
      </c>
      <c r="B277">
        <v>1148</v>
      </c>
    </row>
    <row r="278" spans="1:2" x14ac:dyDescent="0.5">
      <c r="A278">
        <v>788.8170166015625</v>
      </c>
      <c r="B278">
        <v>3228</v>
      </c>
    </row>
    <row r="279" spans="1:2" x14ac:dyDescent="0.5">
      <c r="A279">
        <v>788.8289794921875</v>
      </c>
      <c r="B279">
        <v>11740</v>
      </c>
    </row>
    <row r="280" spans="1:2" x14ac:dyDescent="0.5">
      <c r="A280">
        <v>788.84100341796875</v>
      </c>
      <c r="B280">
        <v>30220</v>
      </c>
    </row>
    <row r="281" spans="1:2" x14ac:dyDescent="0.5">
      <c r="A281">
        <v>788.85400390625</v>
      </c>
      <c r="B281">
        <v>45600</v>
      </c>
    </row>
    <row r="282" spans="1:2" x14ac:dyDescent="0.5">
      <c r="A282">
        <v>788.86602783203125</v>
      </c>
      <c r="B282">
        <v>39980</v>
      </c>
    </row>
    <row r="283" spans="1:2" x14ac:dyDescent="0.5">
      <c r="A283">
        <v>788.87799072265625</v>
      </c>
      <c r="B283">
        <v>20830</v>
      </c>
    </row>
    <row r="284" spans="1:2" x14ac:dyDescent="0.5">
      <c r="A284">
        <v>788.8900146484375</v>
      </c>
      <c r="B284">
        <v>6825</v>
      </c>
    </row>
    <row r="285" spans="1:2" x14ac:dyDescent="0.5">
      <c r="A285">
        <v>788.90301513671875</v>
      </c>
      <c r="B285">
        <v>1806</v>
      </c>
    </row>
    <row r="286" spans="1:2" x14ac:dyDescent="0.5">
      <c r="A286">
        <v>788.91497802734375</v>
      </c>
      <c r="B286">
        <v>770.20001220703125</v>
      </c>
    </row>
    <row r="287" spans="1:2" x14ac:dyDescent="0.5">
      <c r="A287">
        <v>788.927001953125</v>
      </c>
      <c r="B287">
        <v>550.29998779296875</v>
      </c>
    </row>
    <row r="288" spans="1:2" x14ac:dyDescent="0.5">
      <c r="A288">
        <v>788.93902587890625</v>
      </c>
      <c r="B288">
        <v>473.70001220703125</v>
      </c>
    </row>
    <row r="289" spans="1:2" x14ac:dyDescent="0.5">
      <c r="A289">
        <v>788.9520263671875</v>
      </c>
      <c r="B289">
        <v>380</v>
      </c>
    </row>
    <row r="290" spans="1:2" x14ac:dyDescent="0.5">
      <c r="A290">
        <v>788.9639892578125</v>
      </c>
      <c r="B290">
        <v>238.5</v>
      </c>
    </row>
    <row r="291" spans="1:2" x14ac:dyDescent="0.5">
      <c r="A291">
        <v>788.97601318359375</v>
      </c>
      <c r="B291">
        <v>165.80000305175781</v>
      </c>
    </row>
    <row r="292" spans="1:2" x14ac:dyDescent="0.5">
      <c r="A292">
        <v>788.98797607421875</v>
      </c>
      <c r="B292">
        <v>160</v>
      </c>
    </row>
    <row r="293" spans="1:2" x14ac:dyDescent="0.5">
      <c r="A293">
        <v>789.0009765625</v>
      </c>
      <c r="B293">
        <v>163</v>
      </c>
    </row>
    <row r="294" spans="1:2" x14ac:dyDescent="0.5">
      <c r="A294">
        <v>789.01300048828125</v>
      </c>
      <c r="B294">
        <v>148.19999694824219</v>
      </c>
    </row>
    <row r="295" spans="1:2" x14ac:dyDescent="0.5">
      <c r="A295">
        <v>789.0250244140625</v>
      </c>
      <c r="B295">
        <v>143.30000305175781</v>
      </c>
    </row>
    <row r="296" spans="1:2" x14ac:dyDescent="0.5">
      <c r="A296">
        <v>789.0369873046875</v>
      </c>
      <c r="B296">
        <v>126.80000305175781</v>
      </c>
    </row>
    <row r="297" spans="1:2" x14ac:dyDescent="0.5">
      <c r="A297">
        <v>789.04998779296875</v>
      </c>
      <c r="B297">
        <v>105</v>
      </c>
    </row>
    <row r="298" spans="1:2" x14ac:dyDescent="0.5">
      <c r="A298">
        <v>789.06201171875</v>
      </c>
      <c r="B298">
        <v>137.30000305175781</v>
      </c>
    </row>
    <row r="299" spans="1:2" x14ac:dyDescent="0.5">
      <c r="A299">
        <v>789.073974609375</v>
      </c>
      <c r="B299">
        <v>169.80000305175781</v>
      </c>
    </row>
    <row r="300" spans="1:2" x14ac:dyDescent="0.5">
      <c r="A300">
        <v>789.08599853515625</v>
      </c>
      <c r="B300">
        <v>158.5</v>
      </c>
    </row>
    <row r="301" spans="1:2" x14ac:dyDescent="0.5">
      <c r="A301">
        <v>789.0989990234375</v>
      </c>
      <c r="B301">
        <v>155</v>
      </c>
    </row>
    <row r="302" spans="1:2" x14ac:dyDescent="0.5">
      <c r="A302">
        <v>789.11102294921875</v>
      </c>
      <c r="B302">
        <v>157.69999694824219</v>
      </c>
    </row>
    <row r="303" spans="1:2" x14ac:dyDescent="0.5">
      <c r="A303">
        <v>789.12298583984375</v>
      </c>
      <c r="B303">
        <v>150.80000305175781</v>
      </c>
    </row>
    <row r="304" spans="1:2" x14ac:dyDescent="0.5">
      <c r="A304">
        <v>789.135986328125</v>
      </c>
      <c r="B304">
        <v>202</v>
      </c>
    </row>
    <row r="305" spans="1:2" x14ac:dyDescent="0.5">
      <c r="A305">
        <v>789.14801025390625</v>
      </c>
      <c r="B305">
        <v>249.80000305175781</v>
      </c>
    </row>
    <row r="306" spans="1:2" x14ac:dyDescent="0.5">
      <c r="A306">
        <v>789.15997314453125</v>
      </c>
      <c r="B306">
        <v>203.80000305175781</v>
      </c>
    </row>
    <row r="307" spans="1:2" x14ac:dyDescent="0.5">
      <c r="A307">
        <v>789.1719970703125</v>
      </c>
      <c r="B307">
        <v>198.19999694824219</v>
      </c>
    </row>
    <row r="308" spans="1:2" x14ac:dyDescent="0.5">
      <c r="A308">
        <v>789.18499755859375</v>
      </c>
      <c r="B308">
        <v>248.5</v>
      </c>
    </row>
    <row r="309" spans="1:2" x14ac:dyDescent="0.5">
      <c r="A309">
        <v>789.197021484375</v>
      </c>
      <c r="B309">
        <v>227.30000305175781</v>
      </c>
    </row>
    <row r="310" spans="1:2" x14ac:dyDescent="0.5">
      <c r="A310">
        <v>789.208984375</v>
      </c>
      <c r="B310">
        <v>193</v>
      </c>
    </row>
    <row r="311" spans="1:2" x14ac:dyDescent="0.5">
      <c r="A311">
        <v>789.22100830078125</v>
      </c>
      <c r="B311">
        <v>191.30000305175781</v>
      </c>
    </row>
    <row r="312" spans="1:2" x14ac:dyDescent="0.5">
      <c r="A312">
        <v>789.2340087890625</v>
      </c>
      <c r="B312">
        <v>204.5</v>
      </c>
    </row>
    <row r="313" spans="1:2" x14ac:dyDescent="0.5">
      <c r="A313">
        <v>789.2459716796875</v>
      </c>
      <c r="B313">
        <v>246.5</v>
      </c>
    </row>
    <row r="314" spans="1:2" x14ac:dyDescent="0.5">
      <c r="A314">
        <v>789.25799560546875</v>
      </c>
      <c r="B314">
        <v>294.70001220703125</v>
      </c>
    </row>
    <row r="315" spans="1:2" x14ac:dyDescent="0.5">
      <c r="A315">
        <v>789.27099609375</v>
      </c>
      <c r="B315">
        <v>325.70001220703125</v>
      </c>
    </row>
    <row r="316" spans="1:2" x14ac:dyDescent="0.5">
      <c r="A316">
        <v>789.28302001953125</v>
      </c>
      <c r="B316">
        <v>352.70001220703125</v>
      </c>
    </row>
    <row r="317" spans="1:2" x14ac:dyDescent="0.5">
      <c r="A317">
        <v>789.29498291015625</v>
      </c>
      <c r="B317">
        <v>545.5</v>
      </c>
    </row>
    <row r="318" spans="1:2" x14ac:dyDescent="0.5">
      <c r="A318">
        <v>789.3070068359375</v>
      </c>
      <c r="B318">
        <v>1218</v>
      </c>
    </row>
    <row r="319" spans="1:2" x14ac:dyDescent="0.5">
      <c r="A319">
        <v>789.32000732421875</v>
      </c>
      <c r="B319">
        <v>3500</v>
      </c>
    </row>
    <row r="320" spans="1:2" x14ac:dyDescent="0.5">
      <c r="A320">
        <v>789.33197021484375</v>
      </c>
      <c r="B320">
        <v>10380</v>
      </c>
    </row>
    <row r="321" spans="1:2" x14ac:dyDescent="0.5">
      <c r="A321">
        <v>789.343994140625</v>
      </c>
      <c r="B321">
        <v>23870</v>
      </c>
    </row>
    <row r="322" spans="1:2" x14ac:dyDescent="0.5">
      <c r="A322">
        <v>789.35601806640625</v>
      </c>
      <c r="B322">
        <v>35890</v>
      </c>
    </row>
    <row r="323" spans="1:2" x14ac:dyDescent="0.5">
      <c r="A323">
        <v>789.3690185546875</v>
      </c>
      <c r="B323">
        <v>32930</v>
      </c>
    </row>
    <row r="324" spans="1:2" x14ac:dyDescent="0.5">
      <c r="A324">
        <v>789.3809814453125</v>
      </c>
      <c r="B324">
        <v>18190</v>
      </c>
    </row>
    <row r="325" spans="1:2" x14ac:dyDescent="0.5">
      <c r="A325">
        <v>789.39300537109375</v>
      </c>
      <c r="B325">
        <v>6612</v>
      </c>
    </row>
    <row r="326" spans="1:2" x14ac:dyDescent="0.5">
      <c r="A326">
        <v>789.405029296875</v>
      </c>
      <c r="B326">
        <v>2181</v>
      </c>
    </row>
    <row r="327" spans="1:2" x14ac:dyDescent="0.5">
      <c r="A327">
        <v>789.41802978515625</v>
      </c>
      <c r="B327">
        <v>841.5</v>
      </c>
    </row>
    <row r="328" spans="1:2" x14ac:dyDescent="0.5">
      <c r="A328">
        <v>789.42999267578125</v>
      </c>
      <c r="B328">
        <v>390</v>
      </c>
    </row>
    <row r="329" spans="1:2" x14ac:dyDescent="0.5">
      <c r="A329">
        <v>789.4420166015625</v>
      </c>
      <c r="B329">
        <v>253.80000305175781</v>
      </c>
    </row>
    <row r="330" spans="1:2" x14ac:dyDescent="0.5">
      <c r="A330">
        <v>789.4539794921875</v>
      </c>
      <c r="B330">
        <v>273</v>
      </c>
    </row>
    <row r="331" spans="1:2" x14ac:dyDescent="0.5">
      <c r="A331">
        <v>789.46697998046875</v>
      </c>
      <c r="B331">
        <v>280.5</v>
      </c>
    </row>
    <row r="332" spans="1:2" x14ac:dyDescent="0.5">
      <c r="A332">
        <v>789.47900390625</v>
      </c>
      <c r="B332">
        <v>191.80000305175781</v>
      </c>
    </row>
    <row r="333" spans="1:2" x14ac:dyDescent="0.5">
      <c r="A333">
        <v>789.49102783203125</v>
      </c>
      <c r="B333">
        <v>145.5</v>
      </c>
    </row>
    <row r="334" spans="1:2" x14ac:dyDescent="0.5">
      <c r="A334">
        <v>789.5040283203125</v>
      </c>
      <c r="B334">
        <v>187.5</v>
      </c>
    </row>
    <row r="335" spans="1:2" x14ac:dyDescent="0.5">
      <c r="A335">
        <v>789.5159912109375</v>
      </c>
      <c r="B335">
        <v>207.19999694824219</v>
      </c>
    </row>
    <row r="336" spans="1:2" x14ac:dyDescent="0.5">
      <c r="A336">
        <v>789.52801513671875</v>
      </c>
      <c r="B336">
        <v>178.5</v>
      </c>
    </row>
    <row r="337" spans="1:2" x14ac:dyDescent="0.5">
      <c r="A337">
        <v>789.53997802734375</v>
      </c>
      <c r="B337">
        <v>119.80000305175781</v>
      </c>
    </row>
    <row r="338" spans="1:2" x14ac:dyDescent="0.5">
      <c r="A338">
        <v>789.552978515625</v>
      </c>
      <c r="B338">
        <v>77.75</v>
      </c>
    </row>
    <row r="339" spans="1:2" x14ac:dyDescent="0.5">
      <c r="A339">
        <v>789.56500244140625</v>
      </c>
      <c r="B339">
        <v>73.75</v>
      </c>
    </row>
    <row r="340" spans="1:2" x14ac:dyDescent="0.5">
      <c r="A340">
        <v>789.5770263671875</v>
      </c>
      <c r="B340">
        <v>93.75</v>
      </c>
    </row>
    <row r="341" spans="1:2" x14ac:dyDescent="0.5">
      <c r="A341">
        <v>789.5889892578125</v>
      </c>
      <c r="B341">
        <v>115.30000305175781</v>
      </c>
    </row>
    <row r="342" spans="1:2" x14ac:dyDescent="0.5">
      <c r="A342">
        <v>789.60198974609375</v>
      </c>
      <c r="B342">
        <v>113</v>
      </c>
    </row>
    <row r="343" spans="1:2" x14ac:dyDescent="0.5">
      <c r="A343">
        <v>789.614013671875</v>
      </c>
      <c r="B343">
        <v>135</v>
      </c>
    </row>
    <row r="344" spans="1:2" x14ac:dyDescent="0.5">
      <c r="A344">
        <v>789.6259765625</v>
      </c>
      <c r="B344">
        <v>225.19999694824219</v>
      </c>
    </row>
    <row r="345" spans="1:2" x14ac:dyDescent="0.5">
      <c r="A345">
        <v>789.63800048828125</v>
      </c>
      <c r="B345">
        <v>299.29998779296875</v>
      </c>
    </row>
    <row r="346" spans="1:2" x14ac:dyDescent="0.5">
      <c r="A346">
        <v>789.6510009765625</v>
      </c>
      <c r="B346">
        <v>267.79998779296875</v>
      </c>
    </row>
    <row r="347" spans="1:2" x14ac:dyDescent="0.5">
      <c r="A347">
        <v>789.66302490234375</v>
      </c>
      <c r="B347">
        <v>234</v>
      </c>
    </row>
    <row r="348" spans="1:2" x14ac:dyDescent="0.5">
      <c r="A348">
        <v>789.67498779296875</v>
      </c>
      <c r="B348">
        <v>229.30000305175781</v>
      </c>
    </row>
    <row r="349" spans="1:2" x14ac:dyDescent="0.5">
      <c r="A349">
        <v>789.68798828125</v>
      </c>
      <c r="B349">
        <v>285.29998779296875</v>
      </c>
    </row>
    <row r="350" spans="1:2" x14ac:dyDescent="0.5">
      <c r="A350">
        <v>789.70001220703125</v>
      </c>
      <c r="B350">
        <v>408.5</v>
      </c>
    </row>
    <row r="351" spans="1:2" x14ac:dyDescent="0.5">
      <c r="A351">
        <v>789.71197509765625</v>
      </c>
      <c r="B351">
        <v>387.5</v>
      </c>
    </row>
    <row r="352" spans="1:2" x14ac:dyDescent="0.5">
      <c r="A352">
        <v>789.7239990234375</v>
      </c>
      <c r="B352">
        <v>283.5</v>
      </c>
    </row>
    <row r="353" spans="1:2" x14ac:dyDescent="0.5">
      <c r="A353">
        <v>789.73699951171875</v>
      </c>
      <c r="B353">
        <v>243.30000305175781</v>
      </c>
    </row>
    <row r="354" spans="1:2" x14ac:dyDescent="0.5">
      <c r="A354">
        <v>789.7490234375</v>
      </c>
      <c r="B354">
        <v>215.5</v>
      </c>
    </row>
    <row r="355" spans="1:2" x14ac:dyDescent="0.5">
      <c r="A355">
        <v>789.760986328125</v>
      </c>
      <c r="B355">
        <v>233.5</v>
      </c>
    </row>
    <row r="356" spans="1:2" x14ac:dyDescent="0.5">
      <c r="A356">
        <v>789.77301025390625</v>
      </c>
      <c r="B356">
        <v>338.79998779296875</v>
      </c>
    </row>
    <row r="357" spans="1:2" x14ac:dyDescent="0.5">
      <c r="A357">
        <v>789.7860107421875</v>
      </c>
      <c r="B357">
        <v>525.5</v>
      </c>
    </row>
    <row r="358" spans="1:2" x14ac:dyDescent="0.5">
      <c r="A358">
        <v>789.7979736328125</v>
      </c>
      <c r="B358">
        <v>754.79998779296875</v>
      </c>
    </row>
    <row r="359" spans="1:2" x14ac:dyDescent="0.5">
      <c r="A359">
        <v>789.80999755859375</v>
      </c>
      <c r="B359">
        <v>1033</v>
      </c>
    </row>
    <row r="360" spans="1:2" x14ac:dyDescent="0.5">
      <c r="A360">
        <v>789.822998046875</v>
      </c>
      <c r="B360">
        <v>2422</v>
      </c>
    </row>
    <row r="361" spans="1:2" x14ac:dyDescent="0.5">
      <c r="A361">
        <v>789.83502197265625</v>
      </c>
      <c r="B361">
        <v>8922</v>
      </c>
    </row>
    <row r="362" spans="1:2" x14ac:dyDescent="0.5">
      <c r="A362">
        <v>789.84698486328125</v>
      </c>
      <c r="B362">
        <v>24270</v>
      </c>
    </row>
    <row r="363" spans="1:2" x14ac:dyDescent="0.5">
      <c r="A363">
        <v>789.8590087890625</v>
      </c>
      <c r="B363">
        <v>39190</v>
      </c>
    </row>
    <row r="364" spans="1:2" x14ac:dyDescent="0.5">
      <c r="A364">
        <v>789.87200927734375</v>
      </c>
      <c r="B364">
        <v>36440</v>
      </c>
    </row>
    <row r="365" spans="1:2" x14ac:dyDescent="0.5">
      <c r="A365">
        <v>789.88397216796875</v>
      </c>
      <c r="B365">
        <v>19450</v>
      </c>
    </row>
    <row r="366" spans="1:2" x14ac:dyDescent="0.5">
      <c r="A366">
        <v>789.89599609375</v>
      </c>
      <c r="B366">
        <v>6608</v>
      </c>
    </row>
    <row r="367" spans="1:2" x14ac:dyDescent="0.5">
      <c r="A367">
        <v>789.90802001953125</v>
      </c>
      <c r="B367">
        <v>2265</v>
      </c>
    </row>
    <row r="368" spans="1:2" x14ac:dyDescent="0.5">
      <c r="A368">
        <v>789.9210205078125</v>
      </c>
      <c r="B368">
        <v>1058</v>
      </c>
    </row>
    <row r="369" spans="1:2" x14ac:dyDescent="0.5">
      <c r="A369">
        <v>789.9329833984375</v>
      </c>
      <c r="B369">
        <v>645.70001220703125</v>
      </c>
    </row>
    <row r="370" spans="1:2" x14ac:dyDescent="0.5">
      <c r="A370">
        <v>789.94500732421875</v>
      </c>
      <c r="B370">
        <v>420</v>
      </c>
    </row>
    <row r="371" spans="1:2" x14ac:dyDescent="0.5">
      <c r="A371">
        <v>789.95697021484375</v>
      </c>
      <c r="B371">
        <v>278.5</v>
      </c>
    </row>
    <row r="372" spans="1:2" x14ac:dyDescent="0.5">
      <c r="A372">
        <v>789.969970703125</v>
      </c>
      <c r="B372">
        <v>242</v>
      </c>
    </row>
    <row r="373" spans="1:2" x14ac:dyDescent="0.5">
      <c r="A373">
        <v>789.98199462890625</v>
      </c>
      <c r="B373">
        <v>235.30000305175781</v>
      </c>
    </row>
    <row r="374" spans="1:2" x14ac:dyDescent="0.5">
      <c r="A374">
        <v>789.9940185546875</v>
      </c>
      <c r="B374">
        <v>214.80000305175781</v>
      </c>
    </row>
    <row r="375" spans="1:2" x14ac:dyDescent="0.5">
      <c r="A375">
        <v>790.00701904296875</v>
      </c>
      <c r="B375">
        <v>158.69999694824219</v>
      </c>
    </row>
    <row r="376" spans="1:2" x14ac:dyDescent="0.5">
      <c r="A376">
        <v>790.01898193359375</v>
      </c>
      <c r="B376">
        <v>138.80000305175781</v>
      </c>
    </row>
    <row r="377" spans="1:2" x14ac:dyDescent="0.5">
      <c r="A377">
        <v>790.031005859375</v>
      </c>
      <c r="B377">
        <v>145.80000305175781</v>
      </c>
    </row>
    <row r="378" spans="1:2" x14ac:dyDescent="0.5">
      <c r="A378">
        <v>790.04302978515625</v>
      </c>
      <c r="B378">
        <v>164.5</v>
      </c>
    </row>
    <row r="379" spans="1:2" x14ac:dyDescent="0.5">
      <c r="A379">
        <v>790.0560302734375</v>
      </c>
      <c r="B379">
        <v>175.5</v>
      </c>
    </row>
    <row r="380" spans="1:2" x14ac:dyDescent="0.5">
      <c r="A380">
        <v>790.0679931640625</v>
      </c>
      <c r="B380">
        <v>143.5</v>
      </c>
    </row>
    <row r="381" spans="1:2" x14ac:dyDescent="0.5">
      <c r="A381">
        <v>790.08001708984375</v>
      </c>
      <c r="B381">
        <v>158.5</v>
      </c>
    </row>
    <row r="382" spans="1:2" x14ac:dyDescent="0.5">
      <c r="A382">
        <v>790.09197998046875</v>
      </c>
      <c r="B382">
        <v>199</v>
      </c>
    </row>
    <row r="383" spans="1:2" x14ac:dyDescent="0.5">
      <c r="A383">
        <v>790.10498046875</v>
      </c>
      <c r="B383">
        <v>178</v>
      </c>
    </row>
    <row r="384" spans="1:2" x14ac:dyDescent="0.5">
      <c r="A384">
        <v>790.11700439453125</v>
      </c>
      <c r="B384">
        <v>150.5</v>
      </c>
    </row>
    <row r="385" spans="1:2" x14ac:dyDescent="0.5">
      <c r="A385">
        <v>790.1290283203125</v>
      </c>
      <c r="B385">
        <v>142.5</v>
      </c>
    </row>
    <row r="386" spans="1:2" x14ac:dyDescent="0.5">
      <c r="A386">
        <v>790.14202880859375</v>
      </c>
      <c r="B386">
        <v>138.5</v>
      </c>
    </row>
    <row r="387" spans="1:2" x14ac:dyDescent="0.5">
      <c r="A387">
        <v>790.15399169921875</v>
      </c>
      <c r="B387">
        <v>117</v>
      </c>
    </row>
    <row r="388" spans="1:2" x14ac:dyDescent="0.5">
      <c r="A388">
        <v>790.166015625</v>
      </c>
      <c r="B388">
        <v>108.69999694824219</v>
      </c>
    </row>
    <row r="389" spans="1:2" x14ac:dyDescent="0.5">
      <c r="A389">
        <v>790.177978515625</v>
      </c>
      <c r="B389">
        <v>174.5</v>
      </c>
    </row>
    <row r="390" spans="1:2" x14ac:dyDescent="0.5">
      <c r="A390">
        <v>790.19097900390625</v>
      </c>
      <c r="B390">
        <v>209.80000305175781</v>
      </c>
    </row>
    <row r="391" spans="1:2" x14ac:dyDescent="0.5">
      <c r="A391">
        <v>790.2030029296875</v>
      </c>
      <c r="B391">
        <v>141.5</v>
      </c>
    </row>
    <row r="392" spans="1:2" x14ac:dyDescent="0.5">
      <c r="A392">
        <v>790.21502685546875</v>
      </c>
      <c r="B392">
        <v>84.75</v>
      </c>
    </row>
    <row r="393" spans="1:2" x14ac:dyDescent="0.5">
      <c r="A393">
        <v>790.22698974609375</v>
      </c>
      <c r="B393">
        <v>84</v>
      </c>
    </row>
    <row r="394" spans="1:2" x14ac:dyDescent="0.5">
      <c r="A394">
        <v>790.239990234375</v>
      </c>
      <c r="B394">
        <v>135</v>
      </c>
    </row>
    <row r="395" spans="1:2" x14ac:dyDescent="0.5">
      <c r="A395">
        <v>790.25201416015625</v>
      </c>
      <c r="B395">
        <v>265.79998779296875</v>
      </c>
    </row>
    <row r="396" spans="1:2" x14ac:dyDescent="0.5">
      <c r="A396">
        <v>790.26397705078125</v>
      </c>
      <c r="B396">
        <v>351</v>
      </c>
    </row>
    <row r="397" spans="1:2" x14ac:dyDescent="0.5">
      <c r="A397">
        <v>790.2769775390625</v>
      </c>
      <c r="B397">
        <v>344.5</v>
      </c>
    </row>
    <row r="398" spans="1:2" x14ac:dyDescent="0.5">
      <c r="A398">
        <v>790.28900146484375</v>
      </c>
      <c r="B398">
        <v>433.20001220703125</v>
      </c>
    </row>
    <row r="399" spans="1:2" x14ac:dyDescent="0.5">
      <c r="A399">
        <v>790.301025390625</v>
      </c>
      <c r="B399">
        <v>599</v>
      </c>
    </row>
    <row r="400" spans="1:2" x14ac:dyDescent="0.5">
      <c r="A400">
        <v>790.31298828125</v>
      </c>
      <c r="B400">
        <v>1039</v>
      </c>
    </row>
    <row r="401" spans="1:2" x14ac:dyDescent="0.5">
      <c r="A401">
        <v>790.32598876953125</v>
      </c>
      <c r="B401">
        <v>2959</v>
      </c>
    </row>
    <row r="402" spans="1:2" x14ac:dyDescent="0.5">
      <c r="A402">
        <v>790.3380126953125</v>
      </c>
      <c r="B402">
        <v>10310</v>
      </c>
    </row>
    <row r="403" spans="1:2" x14ac:dyDescent="0.5">
      <c r="A403">
        <v>790.3499755859375</v>
      </c>
      <c r="B403">
        <v>28150</v>
      </c>
    </row>
    <row r="404" spans="1:2" x14ac:dyDescent="0.5">
      <c r="A404">
        <v>790.36199951171875</v>
      </c>
      <c r="B404">
        <v>47900</v>
      </c>
    </row>
    <row r="405" spans="1:2" x14ac:dyDescent="0.5">
      <c r="A405">
        <v>790.375</v>
      </c>
      <c r="B405">
        <v>47190</v>
      </c>
    </row>
    <row r="406" spans="1:2" x14ac:dyDescent="0.5">
      <c r="A406">
        <v>790.38702392578125</v>
      </c>
      <c r="B406">
        <v>26090</v>
      </c>
    </row>
    <row r="407" spans="1:2" x14ac:dyDescent="0.5">
      <c r="A407">
        <v>790.39898681640625</v>
      </c>
      <c r="B407">
        <v>8518</v>
      </c>
    </row>
    <row r="408" spans="1:2" x14ac:dyDescent="0.5">
      <c r="A408">
        <v>790.4119873046875</v>
      </c>
      <c r="B408">
        <v>2397</v>
      </c>
    </row>
    <row r="409" spans="1:2" x14ac:dyDescent="0.5">
      <c r="A409">
        <v>790.42401123046875</v>
      </c>
      <c r="B409">
        <v>894.70001220703125</v>
      </c>
    </row>
    <row r="410" spans="1:2" x14ac:dyDescent="0.5">
      <c r="A410">
        <v>790.43597412109375</v>
      </c>
      <c r="B410">
        <v>552</v>
      </c>
    </row>
    <row r="411" spans="1:2" x14ac:dyDescent="0.5">
      <c r="A411">
        <v>790.447998046875</v>
      </c>
      <c r="B411">
        <v>390</v>
      </c>
    </row>
    <row r="412" spans="1:2" x14ac:dyDescent="0.5">
      <c r="A412">
        <v>790.46099853515625</v>
      </c>
      <c r="B412">
        <v>308.29998779296875</v>
      </c>
    </row>
    <row r="413" spans="1:2" x14ac:dyDescent="0.5">
      <c r="A413">
        <v>790.4730224609375</v>
      </c>
      <c r="B413">
        <v>348</v>
      </c>
    </row>
    <row r="414" spans="1:2" x14ac:dyDescent="0.5">
      <c r="A414">
        <v>790.4849853515625</v>
      </c>
      <c r="B414">
        <v>328.29998779296875</v>
      </c>
    </row>
    <row r="415" spans="1:2" x14ac:dyDescent="0.5">
      <c r="A415">
        <v>790.49700927734375</v>
      </c>
      <c r="B415">
        <v>285.5</v>
      </c>
    </row>
    <row r="416" spans="1:2" x14ac:dyDescent="0.5">
      <c r="A416">
        <v>790.510009765625</v>
      </c>
      <c r="B416">
        <v>284.79998779296875</v>
      </c>
    </row>
    <row r="417" spans="1:2" x14ac:dyDescent="0.5">
      <c r="A417">
        <v>790.52197265625</v>
      </c>
      <c r="B417">
        <v>247.80000305175781</v>
      </c>
    </row>
    <row r="418" spans="1:2" x14ac:dyDescent="0.5">
      <c r="A418">
        <v>790.53399658203125</v>
      </c>
      <c r="B418">
        <v>198.19999694824219</v>
      </c>
    </row>
    <row r="419" spans="1:2" x14ac:dyDescent="0.5">
      <c r="A419">
        <v>790.5469970703125</v>
      </c>
      <c r="B419">
        <v>205.5</v>
      </c>
    </row>
    <row r="420" spans="1:2" x14ac:dyDescent="0.5">
      <c r="A420">
        <v>790.55902099609375</v>
      </c>
      <c r="B420">
        <v>224</v>
      </c>
    </row>
    <row r="421" spans="1:2" x14ac:dyDescent="0.5">
      <c r="A421">
        <v>790.57098388671875</v>
      </c>
      <c r="B421">
        <v>201.5</v>
      </c>
    </row>
    <row r="422" spans="1:2" x14ac:dyDescent="0.5">
      <c r="A422">
        <v>790.5830078125</v>
      </c>
      <c r="B422">
        <v>178</v>
      </c>
    </row>
    <row r="423" spans="1:2" x14ac:dyDescent="0.5">
      <c r="A423">
        <v>790.59600830078125</v>
      </c>
      <c r="B423">
        <v>152.80000305175781</v>
      </c>
    </row>
    <row r="424" spans="1:2" x14ac:dyDescent="0.5">
      <c r="A424">
        <v>790.60797119140625</v>
      </c>
      <c r="B424">
        <v>136.69999694824219</v>
      </c>
    </row>
    <row r="425" spans="1:2" x14ac:dyDescent="0.5">
      <c r="A425">
        <v>790.6199951171875</v>
      </c>
      <c r="B425">
        <v>163</v>
      </c>
    </row>
    <row r="426" spans="1:2" x14ac:dyDescent="0.5">
      <c r="A426">
        <v>790.63299560546875</v>
      </c>
      <c r="B426">
        <v>201.5</v>
      </c>
    </row>
    <row r="427" spans="1:2" x14ac:dyDescent="0.5">
      <c r="A427">
        <v>790.64501953125</v>
      </c>
      <c r="B427">
        <v>223.69999694824219</v>
      </c>
    </row>
    <row r="428" spans="1:2" x14ac:dyDescent="0.5">
      <c r="A428">
        <v>790.656982421875</v>
      </c>
      <c r="B428">
        <v>245.30000305175781</v>
      </c>
    </row>
    <row r="429" spans="1:2" x14ac:dyDescent="0.5">
      <c r="A429">
        <v>790.66900634765625</v>
      </c>
      <c r="B429">
        <v>298.5</v>
      </c>
    </row>
    <row r="430" spans="1:2" x14ac:dyDescent="0.5">
      <c r="A430">
        <v>790.6820068359375</v>
      </c>
      <c r="B430">
        <v>283.5</v>
      </c>
    </row>
    <row r="431" spans="1:2" x14ac:dyDescent="0.5">
      <c r="A431">
        <v>790.6939697265625</v>
      </c>
      <c r="B431">
        <v>187.69999694824219</v>
      </c>
    </row>
    <row r="432" spans="1:2" x14ac:dyDescent="0.5">
      <c r="A432">
        <v>790.70599365234375</v>
      </c>
      <c r="B432">
        <v>169.19999694824219</v>
      </c>
    </row>
    <row r="433" spans="1:2" x14ac:dyDescent="0.5">
      <c r="A433">
        <v>790.718017578125</v>
      </c>
      <c r="B433">
        <v>252.5</v>
      </c>
    </row>
    <row r="434" spans="1:2" x14ac:dyDescent="0.5">
      <c r="A434">
        <v>790.73101806640625</v>
      </c>
      <c r="B434">
        <v>369.5</v>
      </c>
    </row>
    <row r="435" spans="1:2" x14ac:dyDescent="0.5">
      <c r="A435">
        <v>790.74298095703125</v>
      </c>
      <c r="B435">
        <v>412.20001220703125</v>
      </c>
    </row>
    <row r="436" spans="1:2" x14ac:dyDescent="0.5">
      <c r="A436">
        <v>790.7550048828125</v>
      </c>
      <c r="B436">
        <v>364.29998779296875</v>
      </c>
    </row>
    <row r="437" spans="1:2" x14ac:dyDescent="0.5">
      <c r="A437">
        <v>790.76800537109375</v>
      </c>
      <c r="B437">
        <v>332.5</v>
      </c>
    </row>
    <row r="438" spans="1:2" x14ac:dyDescent="0.5">
      <c r="A438">
        <v>790.780029296875</v>
      </c>
      <c r="B438">
        <v>332.5</v>
      </c>
    </row>
    <row r="439" spans="1:2" x14ac:dyDescent="0.5">
      <c r="A439">
        <v>790.7919921875</v>
      </c>
      <c r="B439">
        <v>353</v>
      </c>
    </row>
    <row r="440" spans="1:2" x14ac:dyDescent="0.5">
      <c r="A440">
        <v>790.80401611328125</v>
      </c>
      <c r="B440">
        <v>416</v>
      </c>
    </row>
    <row r="441" spans="1:2" x14ac:dyDescent="0.5">
      <c r="A441">
        <v>790.8170166015625</v>
      </c>
      <c r="B441">
        <v>689.29998779296875</v>
      </c>
    </row>
    <row r="442" spans="1:2" x14ac:dyDescent="0.5">
      <c r="A442">
        <v>790.8289794921875</v>
      </c>
      <c r="B442">
        <v>2410</v>
      </c>
    </row>
    <row r="443" spans="1:2" x14ac:dyDescent="0.5">
      <c r="A443">
        <v>790.84100341796875</v>
      </c>
      <c r="B443">
        <v>10970</v>
      </c>
    </row>
    <row r="444" spans="1:2" x14ac:dyDescent="0.5">
      <c r="A444">
        <v>790.85302734375</v>
      </c>
      <c r="B444">
        <v>34290</v>
      </c>
    </row>
    <row r="445" spans="1:2" x14ac:dyDescent="0.5">
      <c r="A445">
        <v>790.86602783203125</v>
      </c>
      <c r="B445">
        <v>58790</v>
      </c>
    </row>
    <row r="446" spans="1:2" x14ac:dyDescent="0.5">
      <c r="A446">
        <v>790.87799072265625</v>
      </c>
      <c r="B446">
        <v>55890</v>
      </c>
    </row>
    <row r="447" spans="1:2" x14ac:dyDescent="0.5">
      <c r="A447">
        <v>790.8900146484375</v>
      </c>
      <c r="B447">
        <v>30970</v>
      </c>
    </row>
    <row r="448" spans="1:2" x14ac:dyDescent="0.5">
      <c r="A448">
        <v>790.90301513671875</v>
      </c>
      <c r="B448">
        <v>10950</v>
      </c>
    </row>
    <row r="449" spans="1:2" x14ac:dyDescent="0.5">
      <c r="A449">
        <v>790.91497802734375</v>
      </c>
      <c r="B449">
        <v>2961</v>
      </c>
    </row>
    <row r="450" spans="1:2" x14ac:dyDescent="0.5">
      <c r="A450">
        <v>790.927001953125</v>
      </c>
      <c r="B450">
        <v>909.5</v>
      </c>
    </row>
    <row r="451" spans="1:2" x14ac:dyDescent="0.5">
      <c r="A451">
        <v>790.93902587890625</v>
      </c>
      <c r="B451">
        <v>614.79998779296875</v>
      </c>
    </row>
    <row r="452" spans="1:2" x14ac:dyDescent="0.5">
      <c r="A452">
        <v>790.9520263671875</v>
      </c>
      <c r="B452">
        <v>607.20001220703125</v>
      </c>
    </row>
    <row r="453" spans="1:2" x14ac:dyDescent="0.5">
      <c r="A453">
        <v>790.9639892578125</v>
      </c>
      <c r="B453">
        <v>483.79998779296875</v>
      </c>
    </row>
    <row r="454" spans="1:2" x14ac:dyDescent="0.5">
      <c r="A454">
        <v>790.97601318359375</v>
      </c>
      <c r="B454">
        <v>322.79998779296875</v>
      </c>
    </row>
    <row r="455" spans="1:2" x14ac:dyDescent="0.5">
      <c r="A455">
        <v>790.989013671875</v>
      </c>
      <c r="B455">
        <v>214</v>
      </c>
    </row>
    <row r="456" spans="1:2" x14ac:dyDescent="0.5">
      <c r="A456">
        <v>791.0009765625</v>
      </c>
      <c r="B456">
        <v>174.19999694824219</v>
      </c>
    </row>
    <row r="457" spans="1:2" x14ac:dyDescent="0.5">
      <c r="A457">
        <v>791.01300048828125</v>
      </c>
      <c r="B457">
        <v>220</v>
      </c>
    </row>
    <row r="458" spans="1:2" x14ac:dyDescent="0.5">
      <c r="A458">
        <v>791.0250244140625</v>
      </c>
      <c r="B458">
        <v>246.69999694824219</v>
      </c>
    </row>
    <row r="459" spans="1:2" x14ac:dyDescent="0.5">
      <c r="A459">
        <v>791.03802490234375</v>
      </c>
      <c r="B459">
        <v>198.5</v>
      </c>
    </row>
    <row r="460" spans="1:2" x14ac:dyDescent="0.5">
      <c r="A460">
        <v>791.04998779296875</v>
      </c>
      <c r="B460">
        <v>166</v>
      </c>
    </row>
    <row r="461" spans="1:2" x14ac:dyDescent="0.5">
      <c r="A461">
        <v>791.06201171875</v>
      </c>
      <c r="B461">
        <v>166.30000305175781</v>
      </c>
    </row>
    <row r="462" spans="1:2" x14ac:dyDescent="0.5">
      <c r="A462">
        <v>791.073974609375</v>
      </c>
      <c r="B462">
        <v>196.19999694824219</v>
      </c>
    </row>
    <row r="463" spans="1:2" x14ac:dyDescent="0.5">
      <c r="A463">
        <v>791.08697509765625</v>
      </c>
      <c r="B463">
        <v>203.5</v>
      </c>
    </row>
    <row r="464" spans="1:2" x14ac:dyDescent="0.5">
      <c r="A464">
        <v>791.0989990234375</v>
      </c>
      <c r="B464">
        <v>159.30000305175781</v>
      </c>
    </row>
    <row r="465" spans="1:2" x14ac:dyDescent="0.5">
      <c r="A465">
        <v>791.11102294921875</v>
      </c>
      <c r="B465">
        <v>179</v>
      </c>
    </row>
    <row r="466" spans="1:2" x14ac:dyDescent="0.5">
      <c r="A466">
        <v>791.1240234375</v>
      </c>
      <c r="B466">
        <v>215.5</v>
      </c>
    </row>
    <row r="467" spans="1:2" x14ac:dyDescent="0.5">
      <c r="A467">
        <v>791.135986328125</v>
      </c>
      <c r="B467">
        <v>166</v>
      </c>
    </row>
    <row r="468" spans="1:2" x14ac:dyDescent="0.5">
      <c r="A468">
        <v>791.14801025390625</v>
      </c>
      <c r="B468">
        <v>140</v>
      </c>
    </row>
    <row r="469" spans="1:2" x14ac:dyDescent="0.5">
      <c r="A469">
        <v>791.15997314453125</v>
      </c>
      <c r="B469">
        <v>159.5</v>
      </c>
    </row>
    <row r="470" spans="1:2" x14ac:dyDescent="0.5">
      <c r="A470">
        <v>791.1729736328125</v>
      </c>
      <c r="B470">
        <v>155.5</v>
      </c>
    </row>
    <row r="471" spans="1:2" x14ac:dyDescent="0.5">
      <c r="A471">
        <v>791.18499755859375</v>
      </c>
      <c r="B471">
        <v>171</v>
      </c>
    </row>
    <row r="472" spans="1:2" x14ac:dyDescent="0.5">
      <c r="A472">
        <v>791.197021484375</v>
      </c>
      <c r="B472">
        <v>225.5</v>
      </c>
    </row>
    <row r="473" spans="1:2" x14ac:dyDescent="0.5">
      <c r="A473">
        <v>791.21002197265625</v>
      </c>
      <c r="B473">
        <v>222</v>
      </c>
    </row>
    <row r="474" spans="1:2" x14ac:dyDescent="0.5">
      <c r="A474">
        <v>791.22198486328125</v>
      </c>
      <c r="B474">
        <v>138</v>
      </c>
    </row>
    <row r="475" spans="1:2" x14ac:dyDescent="0.5">
      <c r="A475">
        <v>791.2340087890625</v>
      </c>
      <c r="B475">
        <v>122.5</v>
      </c>
    </row>
    <row r="476" spans="1:2" x14ac:dyDescent="0.5">
      <c r="A476">
        <v>791.2459716796875</v>
      </c>
      <c r="B476">
        <v>231.5</v>
      </c>
    </row>
    <row r="477" spans="1:2" x14ac:dyDescent="0.5">
      <c r="A477">
        <v>791.25897216796875</v>
      </c>
      <c r="B477">
        <v>302.5</v>
      </c>
    </row>
    <row r="478" spans="1:2" x14ac:dyDescent="0.5">
      <c r="A478">
        <v>791.27099609375</v>
      </c>
      <c r="B478">
        <v>291.5</v>
      </c>
    </row>
    <row r="479" spans="1:2" x14ac:dyDescent="0.5">
      <c r="A479">
        <v>791.28302001953125</v>
      </c>
      <c r="B479">
        <v>360.29998779296875</v>
      </c>
    </row>
    <row r="480" spans="1:2" x14ac:dyDescent="0.5">
      <c r="A480">
        <v>791.2960205078125</v>
      </c>
      <c r="B480">
        <v>431.29998779296875</v>
      </c>
    </row>
    <row r="481" spans="1:2" x14ac:dyDescent="0.5">
      <c r="A481">
        <v>791.3079833984375</v>
      </c>
      <c r="B481">
        <v>456.5</v>
      </c>
    </row>
    <row r="482" spans="1:2" x14ac:dyDescent="0.5">
      <c r="A482">
        <v>791.32000732421875</v>
      </c>
      <c r="B482">
        <v>793.5</v>
      </c>
    </row>
    <row r="483" spans="1:2" x14ac:dyDescent="0.5">
      <c r="A483">
        <v>791.33197021484375</v>
      </c>
      <c r="B483">
        <v>2797</v>
      </c>
    </row>
    <row r="484" spans="1:2" x14ac:dyDescent="0.5">
      <c r="A484">
        <v>791.344970703125</v>
      </c>
      <c r="B484">
        <v>12290</v>
      </c>
    </row>
    <row r="485" spans="1:2" x14ac:dyDescent="0.5">
      <c r="A485">
        <v>791.35699462890625</v>
      </c>
      <c r="B485">
        <v>35780</v>
      </c>
    </row>
    <row r="486" spans="1:2" x14ac:dyDescent="0.5">
      <c r="A486">
        <v>791.3690185546875</v>
      </c>
      <c r="B486">
        <v>57470</v>
      </c>
    </row>
    <row r="487" spans="1:2" x14ac:dyDescent="0.5">
      <c r="A487">
        <v>791.3809814453125</v>
      </c>
      <c r="B487">
        <v>51980</v>
      </c>
    </row>
    <row r="488" spans="1:2" x14ac:dyDescent="0.5">
      <c r="A488">
        <v>791.39398193359375</v>
      </c>
      <c r="B488">
        <v>27910</v>
      </c>
    </row>
    <row r="489" spans="1:2" x14ac:dyDescent="0.5">
      <c r="A489">
        <v>791.406005859375</v>
      </c>
      <c r="B489">
        <v>9617</v>
      </c>
    </row>
    <row r="490" spans="1:2" x14ac:dyDescent="0.5">
      <c r="A490">
        <v>791.41802978515625</v>
      </c>
      <c r="B490">
        <v>2520</v>
      </c>
    </row>
    <row r="491" spans="1:2" x14ac:dyDescent="0.5">
      <c r="A491">
        <v>791.4310302734375</v>
      </c>
      <c r="B491">
        <v>818.79998779296875</v>
      </c>
    </row>
    <row r="492" spans="1:2" x14ac:dyDescent="0.5">
      <c r="A492">
        <v>791.4429931640625</v>
      </c>
      <c r="B492">
        <v>542.5</v>
      </c>
    </row>
    <row r="493" spans="1:2" x14ac:dyDescent="0.5">
      <c r="A493">
        <v>791.45501708984375</v>
      </c>
      <c r="B493">
        <v>509</v>
      </c>
    </row>
    <row r="494" spans="1:2" x14ac:dyDescent="0.5">
      <c r="A494">
        <v>791.46697998046875</v>
      </c>
      <c r="B494">
        <v>336.20001220703125</v>
      </c>
    </row>
    <row r="495" spans="1:2" x14ac:dyDescent="0.5">
      <c r="A495">
        <v>791.47998046875</v>
      </c>
      <c r="B495">
        <v>148.5</v>
      </c>
    </row>
    <row r="496" spans="1:2" x14ac:dyDescent="0.5">
      <c r="A496">
        <v>791.49200439453125</v>
      </c>
      <c r="B496">
        <v>95.25</v>
      </c>
    </row>
    <row r="497" spans="1:2" x14ac:dyDescent="0.5">
      <c r="A497">
        <v>791.5040283203125</v>
      </c>
      <c r="B497">
        <v>154</v>
      </c>
    </row>
    <row r="498" spans="1:2" x14ac:dyDescent="0.5">
      <c r="A498">
        <v>791.51702880859375</v>
      </c>
      <c r="B498">
        <v>211.80000305175781</v>
      </c>
    </row>
    <row r="499" spans="1:2" x14ac:dyDescent="0.5">
      <c r="A499">
        <v>791.52899169921875</v>
      </c>
      <c r="B499">
        <v>178.5</v>
      </c>
    </row>
    <row r="500" spans="1:2" x14ac:dyDescent="0.5">
      <c r="A500">
        <v>791.541015625</v>
      </c>
      <c r="B500">
        <v>131</v>
      </c>
    </row>
    <row r="501" spans="1:2" x14ac:dyDescent="0.5">
      <c r="A501">
        <v>791.552978515625</v>
      </c>
      <c r="B501">
        <v>115.30000305175781</v>
      </c>
    </row>
    <row r="502" spans="1:2" x14ac:dyDescent="0.5">
      <c r="A502">
        <v>791.56597900390625</v>
      </c>
      <c r="B502">
        <v>115.5</v>
      </c>
    </row>
    <row r="503" spans="1:2" x14ac:dyDescent="0.5">
      <c r="A503">
        <v>791.5780029296875</v>
      </c>
      <c r="B503">
        <v>160.5</v>
      </c>
    </row>
    <row r="504" spans="1:2" x14ac:dyDescent="0.5">
      <c r="A504">
        <v>791.59002685546875</v>
      </c>
      <c r="B504">
        <v>200.19999694824219</v>
      </c>
    </row>
    <row r="505" spans="1:2" x14ac:dyDescent="0.5">
      <c r="A505">
        <v>791.60302734375</v>
      </c>
      <c r="B505">
        <v>170.19999694824219</v>
      </c>
    </row>
    <row r="506" spans="1:2" x14ac:dyDescent="0.5">
      <c r="A506">
        <v>791.614990234375</v>
      </c>
      <c r="B506">
        <v>126.80000305175781</v>
      </c>
    </row>
    <row r="507" spans="1:2" x14ac:dyDescent="0.5">
      <c r="A507">
        <v>791.62701416015625</v>
      </c>
      <c r="B507">
        <v>133</v>
      </c>
    </row>
    <row r="508" spans="1:2" x14ac:dyDescent="0.5">
      <c r="A508">
        <v>791.63897705078125</v>
      </c>
      <c r="B508">
        <v>187.30000305175781</v>
      </c>
    </row>
    <row r="509" spans="1:2" x14ac:dyDescent="0.5">
      <c r="A509">
        <v>791.6519775390625</v>
      </c>
      <c r="B509">
        <v>230.80000305175781</v>
      </c>
    </row>
    <row r="510" spans="1:2" x14ac:dyDescent="0.5">
      <c r="A510">
        <v>791.66400146484375</v>
      </c>
      <c r="B510">
        <v>221.69999694824219</v>
      </c>
    </row>
    <row r="511" spans="1:2" x14ac:dyDescent="0.5">
      <c r="A511">
        <v>791.676025390625</v>
      </c>
      <c r="B511">
        <v>170.5</v>
      </c>
    </row>
    <row r="512" spans="1:2" x14ac:dyDescent="0.5">
      <c r="A512">
        <v>791.68902587890625</v>
      </c>
      <c r="B512">
        <v>130.30000305175781</v>
      </c>
    </row>
    <row r="513" spans="1:2" x14ac:dyDescent="0.5">
      <c r="A513">
        <v>791.70098876953125</v>
      </c>
      <c r="B513">
        <v>175.80000305175781</v>
      </c>
    </row>
    <row r="514" spans="1:2" x14ac:dyDescent="0.5">
      <c r="A514">
        <v>791.7130126953125</v>
      </c>
      <c r="B514">
        <v>214.80000305175781</v>
      </c>
    </row>
    <row r="515" spans="1:2" x14ac:dyDescent="0.5">
      <c r="A515">
        <v>791.7249755859375</v>
      </c>
      <c r="B515">
        <v>197.5</v>
      </c>
    </row>
    <row r="516" spans="1:2" x14ac:dyDescent="0.5">
      <c r="A516">
        <v>791.73797607421875</v>
      </c>
      <c r="B516">
        <v>250.19999694824219</v>
      </c>
    </row>
    <row r="517" spans="1:2" x14ac:dyDescent="0.5">
      <c r="A517">
        <v>791.75</v>
      </c>
      <c r="B517">
        <v>294.70001220703125</v>
      </c>
    </row>
    <row r="518" spans="1:2" x14ac:dyDescent="0.5">
      <c r="A518">
        <v>791.76202392578125</v>
      </c>
      <c r="B518">
        <v>314.29998779296875</v>
      </c>
    </row>
    <row r="519" spans="1:2" x14ac:dyDescent="0.5">
      <c r="A519">
        <v>791.7750244140625</v>
      </c>
      <c r="B519">
        <v>364</v>
      </c>
    </row>
    <row r="520" spans="1:2" x14ac:dyDescent="0.5">
      <c r="A520">
        <v>791.7869873046875</v>
      </c>
      <c r="B520">
        <v>355.5</v>
      </c>
    </row>
    <row r="521" spans="1:2" x14ac:dyDescent="0.5">
      <c r="A521">
        <v>791.79901123046875</v>
      </c>
      <c r="B521">
        <v>357</v>
      </c>
    </row>
    <row r="522" spans="1:2" x14ac:dyDescent="0.5">
      <c r="A522">
        <v>791.81097412109375</v>
      </c>
      <c r="B522">
        <v>471</v>
      </c>
    </row>
    <row r="523" spans="1:2" x14ac:dyDescent="0.5">
      <c r="A523">
        <v>791.823974609375</v>
      </c>
      <c r="B523">
        <v>892.5</v>
      </c>
    </row>
    <row r="524" spans="1:2" x14ac:dyDescent="0.5">
      <c r="A524">
        <v>791.83599853515625</v>
      </c>
      <c r="B524">
        <v>3029</v>
      </c>
    </row>
    <row r="525" spans="1:2" x14ac:dyDescent="0.5">
      <c r="A525">
        <v>791.8480224609375</v>
      </c>
      <c r="B525">
        <v>11160</v>
      </c>
    </row>
    <row r="526" spans="1:2" x14ac:dyDescent="0.5">
      <c r="A526">
        <v>791.8599853515625</v>
      </c>
      <c r="B526">
        <v>27460</v>
      </c>
    </row>
    <row r="527" spans="1:2" x14ac:dyDescent="0.5">
      <c r="A527">
        <v>791.87298583984375</v>
      </c>
      <c r="B527">
        <v>41720</v>
      </c>
    </row>
    <row r="528" spans="1:2" x14ac:dyDescent="0.5">
      <c r="A528">
        <v>791.885009765625</v>
      </c>
      <c r="B528">
        <v>38140</v>
      </c>
    </row>
    <row r="529" spans="1:2" x14ac:dyDescent="0.5">
      <c r="A529">
        <v>791.89697265625</v>
      </c>
      <c r="B529">
        <v>20280</v>
      </c>
    </row>
    <row r="530" spans="1:2" x14ac:dyDescent="0.5">
      <c r="A530">
        <v>791.90997314453125</v>
      </c>
      <c r="B530">
        <v>6467</v>
      </c>
    </row>
    <row r="531" spans="1:2" x14ac:dyDescent="0.5">
      <c r="A531">
        <v>791.9219970703125</v>
      </c>
      <c r="B531">
        <v>1686</v>
      </c>
    </row>
    <row r="532" spans="1:2" x14ac:dyDescent="0.5">
      <c r="A532">
        <v>791.93402099609375</v>
      </c>
      <c r="B532">
        <v>569.20001220703125</v>
      </c>
    </row>
    <row r="533" spans="1:2" x14ac:dyDescent="0.5">
      <c r="A533">
        <v>791.947021484375</v>
      </c>
      <c r="B533">
        <v>381.5</v>
      </c>
    </row>
    <row r="534" spans="1:2" x14ac:dyDescent="0.5">
      <c r="A534">
        <v>791.958984375</v>
      </c>
      <c r="B534">
        <v>304</v>
      </c>
    </row>
    <row r="535" spans="1:2" x14ac:dyDescent="0.5">
      <c r="A535">
        <v>791.97100830078125</v>
      </c>
      <c r="B535">
        <v>230.5</v>
      </c>
    </row>
    <row r="536" spans="1:2" x14ac:dyDescent="0.5">
      <c r="A536">
        <v>791.98297119140625</v>
      </c>
      <c r="B536">
        <v>211</v>
      </c>
    </row>
    <row r="537" spans="1:2" x14ac:dyDescent="0.5">
      <c r="A537">
        <v>791.9959716796875</v>
      </c>
      <c r="B537">
        <v>201.80000305175781</v>
      </c>
    </row>
    <row r="538" spans="1:2" x14ac:dyDescent="0.5">
      <c r="A538">
        <v>792.00799560546875</v>
      </c>
      <c r="B538">
        <v>224.30000305175781</v>
      </c>
    </row>
    <row r="539" spans="1:2" x14ac:dyDescent="0.5">
      <c r="A539">
        <v>792.02001953125</v>
      </c>
      <c r="B539">
        <v>258.5</v>
      </c>
    </row>
    <row r="540" spans="1:2" x14ac:dyDescent="0.5">
      <c r="A540">
        <v>792.03302001953125</v>
      </c>
      <c r="B540">
        <v>221.19999694824219</v>
      </c>
    </row>
    <row r="541" spans="1:2" x14ac:dyDescent="0.5">
      <c r="A541">
        <v>792.04498291015625</v>
      </c>
      <c r="B541">
        <v>138.5</v>
      </c>
    </row>
    <row r="542" spans="1:2" x14ac:dyDescent="0.5">
      <c r="A542">
        <v>792.0570068359375</v>
      </c>
      <c r="B542">
        <v>104.5</v>
      </c>
    </row>
    <row r="543" spans="1:2" x14ac:dyDescent="0.5">
      <c r="A543">
        <v>792.0689697265625</v>
      </c>
      <c r="B543">
        <v>116.30000305175781</v>
      </c>
    </row>
    <row r="544" spans="1:2" x14ac:dyDescent="0.5">
      <c r="A544">
        <v>792.08197021484375</v>
      </c>
      <c r="B544">
        <v>102.30000305175781</v>
      </c>
    </row>
    <row r="545" spans="1:2" x14ac:dyDescent="0.5">
      <c r="A545">
        <v>792.093994140625</v>
      </c>
      <c r="B545">
        <v>97.75</v>
      </c>
    </row>
    <row r="546" spans="1:2" x14ac:dyDescent="0.5">
      <c r="A546">
        <v>792.10601806640625</v>
      </c>
      <c r="B546">
        <v>118</v>
      </c>
    </row>
    <row r="547" spans="1:2" x14ac:dyDescent="0.5">
      <c r="A547">
        <v>792.1190185546875</v>
      </c>
      <c r="B547">
        <v>132</v>
      </c>
    </row>
    <row r="548" spans="1:2" x14ac:dyDescent="0.5">
      <c r="A548">
        <v>792.1309814453125</v>
      </c>
      <c r="B548">
        <v>163.30000305175781</v>
      </c>
    </row>
    <row r="549" spans="1:2" x14ac:dyDescent="0.5">
      <c r="A549">
        <v>792.14300537109375</v>
      </c>
      <c r="B549">
        <v>176.80000305175781</v>
      </c>
    </row>
    <row r="550" spans="1:2" x14ac:dyDescent="0.5">
      <c r="A550">
        <v>792.155029296875</v>
      </c>
      <c r="B550">
        <v>152</v>
      </c>
    </row>
    <row r="551" spans="1:2" x14ac:dyDescent="0.5">
      <c r="A551">
        <v>792.16802978515625</v>
      </c>
      <c r="B551">
        <v>171.5</v>
      </c>
    </row>
    <row r="552" spans="1:2" x14ac:dyDescent="0.5">
      <c r="A552">
        <v>792.17999267578125</v>
      </c>
      <c r="B552">
        <v>216.30000305175781</v>
      </c>
    </row>
    <row r="553" spans="1:2" x14ac:dyDescent="0.5">
      <c r="A553">
        <v>792.1920166015625</v>
      </c>
      <c r="B553">
        <v>222.80000305175781</v>
      </c>
    </row>
    <row r="554" spans="1:2" x14ac:dyDescent="0.5">
      <c r="A554">
        <v>792.20501708984375</v>
      </c>
      <c r="B554">
        <v>219.5</v>
      </c>
    </row>
    <row r="555" spans="1:2" x14ac:dyDescent="0.5">
      <c r="A555">
        <v>792.21697998046875</v>
      </c>
      <c r="B555">
        <v>189.80000305175781</v>
      </c>
    </row>
    <row r="556" spans="1:2" x14ac:dyDescent="0.5">
      <c r="A556">
        <v>792.22900390625</v>
      </c>
      <c r="B556">
        <v>149</v>
      </c>
    </row>
    <row r="557" spans="1:2" x14ac:dyDescent="0.5">
      <c r="A557">
        <v>792.24102783203125</v>
      </c>
      <c r="B557">
        <v>158.5</v>
      </c>
    </row>
    <row r="558" spans="1:2" x14ac:dyDescent="0.5">
      <c r="A558">
        <v>792.2540283203125</v>
      </c>
      <c r="B558">
        <v>220.5</v>
      </c>
    </row>
    <row r="559" spans="1:2" x14ac:dyDescent="0.5">
      <c r="A559">
        <v>792.2659912109375</v>
      </c>
      <c r="B559">
        <v>270.5</v>
      </c>
    </row>
    <row r="560" spans="1:2" x14ac:dyDescent="0.5">
      <c r="A560">
        <v>792.27801513671875</v>
      </c>
      <c r="B560">
        <v>264.29998779296875</v>
      </c>
    </row>
    <row r="561" spans="1:2" x14ac:dyDescent="0.5">
      <c r="A561">
        <v>792.291015625</v>
      </c>
      <c r="B561">
        <v>263.20001220703125</v>
      </c>
    </row>
    <row r="562" spans="1:2" x14ac:dyDescent="0.5">
      <c r="A562">
        <v>792.302978515625</v>
      </c>
      <c r="B562">
        <v>271.5</v>
      </c>
    </row>
    <row r="563" spans="1:2" x14ac:dyDescent="0.5">
      <c r="A563">
        <v>792.31500244140625</v>
      </c>
      <c r="B563">
        <v>403.70001220703125</v>
      </c>
    </row>
    <row r="564" spans="1:2" x14ac:dyDescent="0.5">
      <c r="A564">
        <v>792.3270263671875</v>
      </c>
      <c r="B564">
        <v>900.79998779296875</v>
      </c>
    </row>
    <row r="565" spans="1:2" x14ac:dyDescent="0.5">
      <c r="A565">
        <v>792.34002685546875</v>
      </c>
      <c r="B565">
        <v>2546</v>
      </c>
    </row>
    <row r="566" spans="1:2" x14ac:dyDescent="0.5">
      <c r="A566">
        <v>792.35198974609375</v>
      </c>
      <c r="B566">
        <v>7976</v>
      </c>
    </row>
    <row r="567" spans="1:2" x14ac:dyDescent="0.5">
      <c r="A567">
        <v>792.364013671875</v>
      </c>
      <c r="B567">
        <v>17610</v>
      </c>
    </row>
    <row r="568" spans="1:2" x14ac:dyDescent="0.5">
      <c r="A568">
        <v>792.37701416015625</v>
      </c>
      <c r="B568">
        <v>24640</v>
      </c>
    </row>
    <row r="569" spans="1:2" x14ac:dyDescent="0.5">
      <c r="A569">
        <v>792.38897705078125</v>
      </c>
      <c r="B569">
        <v>21610</v>
      </c>
    </row>
    <row r="570" spans="1:2" x14ac:dyDescent="0.5">
      <c r="A570">
        <v>792.4010009765625</v>
      </c>
      <c r="B570">
        <v>11650</v>
      </c>
    </row>
    <row r="571" spans="1:2" x14ac:dyDescent="0.5">
      <c r="A571">
        <v>792.41302490234375</v>
      </c>
      <c r="B571">
        <v>3993</v>
      </c>
    </row>
    <row r="572" spans="1:2" x14ac:dyDescent="0.5">
      <c r="A572">
        <v>792.426025390625</v>
      </c>
      <c r="B572">
        <v>1156</v>
      </c>
    </row>
    <row r="573" spans="1:2" x14ac:dyDescent="0.5">
      <c r="A573">
        <v>792.43798828125</v>
      </c>
      <c r="B573">
        <v>494</v>
      </c>
    </row>
    <row r="574" spans="1:2" x14ac:dyDescent="0.5">
      <c r="A574">
        <v>792.45001220703125</v>
      </c>
      <c r="B574">
        <v>293.29998779296875</v>
      </c>
    </row>
    <row r="575" spans="1:2" x14ac:dyDescent="0.5">
      <c r="A575">
        <v>792.4630126953125</v>
      </c>
      <c r="B575">
        <v>174.5</v>
      </c>
    </row>
    <row r="576" spans="1:2" x14ac:dyDescent="0.5">
      <c r="A576">
        <v>792.4749755859375</v>
      </c>
      <c r="B576">
        <v>151.30000305175781</v>
      </c>
    </row>
    <row r="577" spans="1:2" x14ac:dyDescent="0.5">
      <c r="A577">
        <v>792.48699951171875</v>
      </c>
      <c r="B577">
        <v>115.80000305175781</v>
      </c>
    </row>
    <row r="578" spans="1:2" x14ac:dyDescent="0.5">
      <c r="A578">
        <v>792.4990234375</v>
      </c>
      <c r="B578">
        <v>95.5</v>
      </c>
    </row>
    <row r="579" spans="1:2" x14ac:dyDescent="0.5">
      <c r="A579">
        <v>792.51202392578125</v>
      </c>
      <c r="B579">
        <v>95</v>
      </c>
    </row>
    <row r="580" spans="1:2" x14ac:dyDescent="0.5">
      <c r="A580">
        <v>792.52398681640625</v>
      </c>
      <c r="B580">
        <v>97.5</v>
      </c>
    </row>
    <row r="581" spans="1:2" x14ac:dyDescent="0.5">
      <c r="A581">
        <v>792.5360107421875</v>
      </c>
      <c r="B581">
        <v>88</v>
      </c>
    </row>
    <row r="582" spans="1:2" x14ac:dyDescent="0.5">
      <c r="A582">
        <v>792.54901123046875</v>
      </c>
      <c r="B582">
        <v>46.75</v>
      </c>
    </row>
    <row r="583" spans="1:2" x14ac:dyDescent="0.5">
      <c r="A583">
        <v>792.56097412109375</v>
      </c>
      <c r="B583">
        <v>61.75</v>
      </c>
    </row>
    <row r="584" spans="1:2" x14ac:dyDescent="0.5">
      <c r="A584">
        <v>792.572998046875</v>
      </c>
      <c r="B584">
        <v>155.5</v>
      </c>
    </row>
    <row r="585" spans="1:2" x14ac:dyDescent="0.5">
      <c r="A585">
        <v>792.58599853515625</v>
      </c>
      <c r="B585">
        <v>185</v>
      </c>
    </row>
    <row r="586" spans="1:2" x14ac:dyDescent="0.5">
      <c r="A586">
        <v>792.5980224609375</v>
      </c>
      <c r="B586">
        <v>124.5</v>
      </c>
    </row>
    <row r="587" spans="1:2" x14ac:dyDescent="0.5">
      <c r="A587">
        <v>792.6099853515625</v>
      </c>
      <c r="B587">
        <v>69.25</v>
      </c>
    </row>
    <row r="588" spans="1:2" x14ac:dyDescent="0.5">
      <c r="A588">
        <v>792.62200927734375</v>
      </c>
      <c r="B588">
        <v>82.75</v>
      </c>
    </row>
    <row r="589" spans="1:2" x14ac:dyDescent="0.5">
      <c r="A589">
        <v>792.635009765625</v>
      </c>
      <c r="B589">
        <v>163</v>
      </c>
    </row>
    <row r="590" spans="1:2" x14ac:dyDescent="0.5">
      <c r="A590">
        <v>792.64697265625</v>
      </c>
      <c r="B590">
        <v>207.80000305175781</v>
      </c>
    </row>
    <row r="591" spans="1:2" x14ac:dyDescent="0.5">
      <c r="A591">
        <v>792.65899658203125</v>
      </c>
      <c r="B591">
        <v>211</v>
      </c>
    </row>
    <row r="592" spans="1:2" x14ac:dyDescent="0.5">
      <c r="A592">
        <v>792.6719970703125</v>
      </c>
      <c r="B592">
        <v>213.19999694824219</v>
      </c>
    </row>
    <row r="593" spans="1:2" x14ac:dyDescent="0.5">
      <c r="A593">
        <v>792.68402099609375</v>
      </c>
      <c r="B593">
        <v>213.80000305175781</v>
      </c>
    </row>
    <row r="594" spans="1:2" x14ac:dyDescent="0.5">
      <c r="A594">
        <v>792.69598388671875</v>
      </c>
      <c r="B594">
        <v>230</v>
      </c>
    </row>
    <row r="595" spans="1:2" x14ac:dyDescent="0.5">
      <c r="A595">
        <v>792.7080078125</v>
      </c>
      <c r="B595">
        <v>237</v>
      </c>
    </row>
    <row r="596" spans="1:2" x14ac:dyDescent="0.5">
      <c r="A596">
        <v>792.72100830078125</v>
      </c>
      <c r="B596">
        <v>210.69999694824219</v>
      </c>
    </row>
    <row r="597" spans="1:2" x14ac:dyDescent="0.5">
      <c r="A597">
        <v>792.73297119140625</v>
      </c>
      <c r="B597">
        <v>145.19999694824219</v>
      </c>
    </row>
    <row r="598" spans="1:2" x14ac:dyDescent="0.5">
      <c r="A598">
        <v>792.7449951171875</v>
      </c>
      <c r="B598">
        <v>92.75</v>
      </c>
    </row>
    <row r="599" spans="1:2" x14ac:dyDescent="0.5">
      <c r="A599">
        <v>792.75799560546875</v>
      </c>
      <c r="B599">
        <v>106.69999694824219</v>
      </c>
    </row>
    <row r="600" spans="1:2" x14ac:dyDescent="0.5">
      <c r="A600">
        <v>792.77001953125</v>
      </c>
      <c r="B600">
        <v>173.19999694824219</v>
      </c>
    </row>
    <row r="601" spans="1:2" x14ac:dyDescent="0.5">
      <c r="A601">
        <v>792.781982421875</v>
      </c>
      <c r="B601">
        <v>217.19999694824219</v>
      </c>
    </row>
    <row r="602" spans="1:2" x14ac:dyDescent="0.5">
      <c r="A602">
        <v>792.79400634765625</v>
      </c>
      <c r="B602">
        <v>192.80000305175781</v>
      </c>
    </row>
    <row r="603" spans="1:2" x14ac:dyDescent="0.5">
      <c r="A603">
        <v>792.8070068359375</v>
      </c>
      <c r="B603">
        <v>199.80000305175781</v>
      </c>
    </row>
    <row r="604" spans="1:2" x14ac:dyDescent="0.5">
      <c r="A604">
        <v>792.8189697265625</v>
      </c>
      <c r="B604">
        <v>326.29998779296875</v>
      </c>
    </row>
    <row r="605" spans="1:2" x14ac:dyDescent="0.5">
      <c r="A605">
        <v>792.83099365234375</v>
      </c>
      <c r="B605">
        <v>622.5</v>
      </c>
    </row>
    <row r="606" spans="1:2" x14ac:dyDescent="0.5">
      <c r="A606">
        <v>792.843994140625</v>
      </c>
      <c r="B606">
        <v>1651</v>
      </c>
    </row>
    <row r="607" spans="1:2" x14ac:dyDescent="0.5">
      <c r="A607">
        <v>792.85601806640625</v>
      </c>
      <c r="B607">
        <v>4729</v>
      </c>
    </row>
    <row r="608" spans="1:2" x14ac:dyDescent="0.5">
      <c r="A608">
        <v>792.86798095703125</v>
      </c>
      <c r="B608">
        <v>9838</v>
      </c>
    </row>
    <row r="609" spans="1:2" x14ac:dyDescent="0.5">
      <c r="A609">
        <v>792.8809814453125</v>
      </c>
      <c r="B609">
        <v>12810</v>
      </c>
    </row>
    <row r="610" spans="1:2" x14ac:dyDescent="0.5">
      <c r="A610">
        <v>792.89300537109375</v>
      </c>
      <c r="B610">
        <v>10320</v>
      </c>
    </row>
    <row r="611" spans="1:2" x14ac:dyDescent="0.5">
      <c r="A611">
        <v>792.905029296875</v>
      </c>
      <c r="B611">
        <v>5375</v>
      </c>
    </row>
    <row r="612" spans="1:2" x14ac:dyDescent="0.5">
      <c r="A612">
        <v>792.9169921875</v>
      </c>
      <c r="B612">
        <v>1941</v>
      </c>
    </row>
    <row r="613" spans="1:2" x14ac:dyDescent="0.5">
      <c r="A613">
        <v>792.92999267578125</v>
      </c>
      <c r="B613">
        <v>544.20001220703125</v>
      </c>
    </row>
    <row r="614" spans="1:2" x14ac:dyDescent="0.5">
      <c r="A614">
        <v>792.9420166015625</v>
      </c>
      <c r="B614">
        <v>213</v>
      </c>
    </row>
    <row r="615" spans="1:2" x14ac:dyDescent="0.5">
      <c r="A615">
        <v>792.9539794921875</v>
      </c>
      <c r="B615">
        <v>171</v>
      </c>
    </row>
    <row r="616" spans="1:2" x14ac:dyDescent="0.5">
      <c r="A616">
        <v>792.96697998046875</v>
      </c>
      <c r="B616">
        <v>135.5</v>
      </c>
    </row>
    <row r="617" spans="1:2" x14ac:dyDescent="0.5">
      <c r="A617">
        <v>792.97900390625</v>
      </c>
      <c r="B617">
        <v>77.5</v>
      </c>
    </row>
    <row r="618" spans="1:2" x14ac:dyDescent="0.5">
      <c r="A618">
        <v>792.99102783203125</v>
      </c>
      <c r="B618">
        <v>65</v>
      </c>
    </row>
    <row r="619" spans="1:2" x14ac:dyDescent="0.5">
      <c r="A619">
        <v>793.00299072265625</v>
      </c>
      <c r="B619">
        <v>74.25</v>
      </c>
    </row>
    <row r="620" spans="1:2" x14ac:dyDescent="0.5">
      <c r="A620">
        <v>793.0159912109375</v>
      </c>
      <c r="B620">
        <v>77.5</v>
      </c>
    </row>
    <row r="621" spans="1:2" x14ac:dyDescent="0.5">
      <c r="A621">
        <v>793.02801513671875</v>
      </c>
      <c r="B621">
        <v>67</v>
      </c>
    </row>
    <row r="622" spans="1:2" x14ac:dyDescent="0.5">
      <c r="A622">
        <v>793.03997802734375</v>
      </c>
      <c r="B622">
        <v>60</v>
      </c>
    </row>
    <row r="623" spans="1:2" x14ac:dyDescent="0.5">
      <c r="A623">
        <v>793.052978515625</v>
      </c>
      <c r="B623">
        <v>94</v>
      </c>
    </row>
    <row r="624" spans="1:2" x14ac:dyDescent="0.5">
      <c r="A624">
        <v>793.06500244140625</v>
      </c>
      <c r="B624">
        <v>114.5</v>
      </c>
    </row>
    <row r="625" spans="1:2" x14ac:dyDescent="0.5">
      <c r="A625">
        <v>793.0770263671875</v>
      </c>
      <c r="B625">
        <v>114.30000305175781</v>
      </c>
    </row>
    <row r="626" spans="1:2" x14ac:dyDescent="0.5">
      <c r="A626">
        <v>793.09002685546875</v>
      </c>
      <c r="B626">
        <v>135</v>
      </c>
    </row>
    <row r="627" spans="1:2" x14ac:dyDescent="0.5">
      <c r="A627">
        <v>793.10198974609375</v>
      </c>
      <c r="B627">
        <v>151.5</v>
      </c>
    </row>
    <row r="628" spans="1:2" x14ac:dyDescent="0.5">
      <c r="A628">
        <v>793.114013671875</v>
      </c>
      <c r="B628">
        <v>131</v>
      </c>
    </row>
    <row r="629" spans="1:2" x14ac:dyDescent="0.5">
      <c r="A629">
        <v>793.1259765625</v>
      </c>
      <c r="B629">
        <v>93.5</v>
      </c>
    </row>
    <row r="630" spans="1:2" x14ac:dyDescent="0.5">
      <c r="A630">
        <v>793.13897705078125</v>
      </c>
      <c r="B630">
        <v>75</v>
      </c>
    </row>
    <row r="631" spans="1:2" x14ac:dyDescent="0.5">
      <c r="A631">
        <v>793.1510009765625</v>
      </c>
      <c r="B631">
        <v>95.5</v>
      </c>
    </row>
    <row r="632" spans="1:2" x14ac:dyDescent="0.5">
      <c r="A632">
        <v>793.16302490234375</v>
      </c>
      <c r="B632">
        <v>146.80000305175781</v>
      </c>
    </row>
    <row r="633" spans="1:2" x14ac:dyDescent="0.5">
      <c r="A633">
        <v>793.176025390625</v>
      </c>
      <c r="B633">
        <v>135.30000305175781</v>
      </c>
    </row>
    <row r="634" spans="1:2" x14ac:dyDescent="0.5">
      <c r="A634">
        <v>793.18798828125</v>
      </c>
      <c r="B634">
        <v>85</v>
      </c>
    </row>
    <row r="635" spans="1:2" x14ac:dyDescent="0.5">
      <c r="A635">
        <v>793.20001220703125</v>
      </c>
      <c r="B635">
        <v>97.75</v>
      </c>
    </row>
    <row r="636" spans="1:2" x14ac:dyDescent="0.5">
      <c r="A636">
        <v>793.21197509765625</v>
      </c>
      <c r="B636">
        <v>124</v>
      </c>
    </row>
    <row r="637" spans="1:2" x14ac:dyDescent="0.5">
      <c r="A637">
        <v>793.2249755859375</v>
      </c>
      <c r="B637">
        <v>134</v>
      </c>
    </row>
    <row r="638" spans="1:2" x14ac:dyDescent="0.5">
      <c r="A638">
        <v>793.23699951171875</v>
      </c>
      <c r="B638">
        <v>172.80000305175781</v>
      </c>
    </row>
    <row r="639" spans="1:2" x14ac:dyDescent="0.5">
      <c r="A639">
        <v>793.2490234375</v>
      </c>
      <c r="B639">
        <v>175</v>
      </c>
    </row>
    <row r="640" spans="1:2" x14ac:dyDescent="0.5">
      <c r="A640">
        <v>793.26202392578125</v>
      </c>
      <c r="B640">
        <v>111.5</v>
      </c>
    </row>
    <row r="641" spans="1:2" x14ac:dyDescent="0.5">
      <c r="A641">
        <v>793.27398681640625</v>
      </c>
      <c r="B641">
        <v>121.80000305175781</v>
      </c>
    </row>
    <row r="642" spans="1:2" x14ac:dyDescent="0.5">
      <c r="A642">
        <v>793.2860107421875</v>
      </c>
      <c r="B642">
        <v>179.5</v>
      </c>
    </row>
    <row r="643" spans="1:2" x14ac:dyDescent="0.5">
      <c r="A643">
        <v>793.29901123046875</v>
      </c>
      <c r="B643">
        <v>211.19999694824219</v>
      </c>
    </row>
    <row r="644" spans="1:2" x14ac:dyDescent="0.5">
      <c r="A644">
        <v>793.31097412109375</v>
      </c>
      <c r="B644">
        <v>321.20001220703125</v>
      </c>
    </row>
    <row r="645" spans="1:2" x14ac:dyDescent="0.5">
      <c r="A645">
        <v>793.322998046875</v>
      </c>
      <c r="B645">
        <v>556.70001220703125</v>
      </c>
    </row>
    <row r="646" spans="1:2" x14ac:dyDescent="0.5">
      <c r="A646">
        <v>793.33502197265625</v>
      </c>
      <c r="B646">
        <v>862</v>
      </c>
    </row>
    <row r="647" spans="1:2" x14ac:dyDescent="0.5">
      <c r="A647">
        <v>793.3480224609375</v>
      </c>
      <c r="B647">
        <v>1436</v>
      </c>
    </row>
    <row r="648" spans="1:2" x14ac:dyDescent="0.5">
      <c r="A648">
        <v>793.3599853515625</v>
      </c>
      <c r="B648">
        <v>2669</v>
      </c>
    </row>
    <row r="649" spans="1:2" x14ac:dyDescent="0.5">
      <c r="A649">
        <v>793.37200927734375</v>
      </c>
      <c r="B649">
        <v>4254</v>
      </c>
    </row>
    <row r="650" spans="1:2" x14ac:dyDescent="0.5">
      <c r="A650">
        <v>793.385009765625</v>
      </c>
      <c r="B650">
        <v>4973</v>
      </c>
    </row>
    <row r="651" spans="1:2" x14ac:dyDescent="0.5">
      <c r="A651">
        <v>793.39697265625</v>
      </c>
      <c r="B651">
        <v>3844</v>
      </c>
    </row>
    <row r="652" spans="1:2" x14ac:dyDescent="0.5">
      <c r="A652">
        <v>793.40899658203125</v>
      </c>
      <c r="B652">
        <v>1871</v>
      </c>
    </row>
    <row r="653" spans="1:2" x14ac:dyDescent="0.5">
      <c r="A653">
        <v>793.4219970703125</v>
      </c>
      <c r="B653">
        <v>748.20001220703125</v>
      </c>
    </row>
    <row r="654" spans="1:2" x14ac:dyDescent="0.5">
      <c r="A654">
        <v>793.43402099609375</v>
      </c>
      <c r="B654">
        <v>370</v>
      </c>
    </row>
    <row r="655" spans="1:2" x14ac:dyDescent="0.5">
      <c r="A655">
        <v>793.44598388671875</v>
      </c>
      <c r="B655">
        <v>154</v>
      </c>
    </row>
    <row r="656" spans="1:2" x14ac:dyDescent="0.5">
      <c r="A656">
        <v>793.4580078125</v>
      </c>
      <c r="B656">
        <v>67</v>
      </c>
    </row>
    <row r="657" spans="1:2" x14ac:dyDescent="0.5">
      <c r="A657">
        <v>793.47100830078125</v>
      </c>
      <c r="B657">
        <v>40.5</v>
      </c>
    </row>
    <row r="658" spans="1:2" x14ac:dyDescent="0.5">
      <c r="A658">
        <v>793.48297119140625</v>
      </c>
      <c r="B658">
        <v>24.5</v>
      </c>
    </row>
    <row r="659" spans="1:2" x14ac:dyDescent="0.5">
      <c r="A659">
        <v>793.4949951171875</v>
      </c>
      <c r="B659">
        <v>23</v>
      </c>
    </row>
    <row r="660" spans="1:2" x14ac:dyDescent="0.5">
      <c r="A660">
        <v>793.50799560546875</v>
      </c>
      <c r="B660">
        <v>36.75</v>
      </c>
    </row>
    <row r="661" spans="1:2" x14ac:dyDescent="0.5">
      <c r="A661">
        <v>793.52001953125</v>
      </c>
      <c r="B661">
        <v>42.25</v>
      </c>
    </row>
    <row r="662" spans="1:2" x14ac:dyDescent="0.5">
      <c r="A662">
        <v>793.531982421875</v>
      </c>
      <c r="B662">
        <v>37.5</v>
      </c>
    </row>
    <row r="663" spans="1:2" x14ac:dyDescent="0.5">
      <c r="A663">
        <v>793.54400634765625</v>
      </c>
      <c r="B663">
        <v>60.75</v>
      </c>
    </row>
    <row r="664" spans="1:2" x14ac:dyDescent="0.5">
      <c r="A664">
        <v>793.5570068359375</v>
      </c>
      <c r="B664">
        <v>78</v>
      </c>
    </row>
    <row r="665" spans="1:2" x14ac:dyDescent="0.5">
      <c r="A665">
        <v>793.5689697265625</v>
      </c>
      <c r="B665">
        <v>56.5</v>
      </c>
    </row>
    <row r="666" spans="1:2" x14ac:dyDescent="0.5">
      <c r="A666">
        <v>793.58099365234375</v>
      </c>
      <c r="B666">
        <v>39</v>
      </c>
    </row>
    <row r="667" spans="1:2" x14ac:dyDescent="0.5">
      <c r="A667">
        <v>793.593994140625</v>
      </c>
      <c r="B667">
        <v>39</v>
      </c>
    </row>
    <row r="668" spans="1:2" x14ac:dyDescent="0.5">
      <c r="A668">
        <v>793.60601806640625</v>
      </c>
      <c r="B668">
        <v>67.25</v>
      </c>
    </row>
    <row r="669" spans="1:2" x14ac:dyDescent="0.5">
      <c r="A669">
        <v>793.61798095703125</v>
      </c>
      <c r="B669">
        <v>127.80000305175781</v>
      </c>
    </row>
    <row r="670" spans="1:2" x14ac:dyDescent="0.5">
      <c r="A670">
        <v>793.6309814453125</v>
      </c>
      <c r="B670">
        <v>156.69999694824219</v>
      </c>
    </row>
    <row r="671" spans="1:2" x14ac:dyDescent="0.5">
      <c r="A671">
        <v>793.64300537109375</v>
      </c>
      <c r="B671">
        <v>152</v>
      </c>
    </row>
    <row r="672" spans="1:2" x14ac:dyDescent="0.5">
      <c r="A672">
        <v>793.655029296875</v>
      </c>
      <c r="B672">
        <v>157.69999694824219</v>
      </c>
    </row>
    <row r="673" spans="1:2" x14ac:dyDescent="0.5">
      <c r="A673">
        <v>793.6669921875</v>
      </c>
      <c r="B673">
        <v>145.5</v>
      </c>
    </row>
    <row r="674" spans="1:2" x14ac:dyDescent="0.5">
      <c r="A674">
        <v>793.67999267578125</v>
      </c>
      <c r="B674">
        <v>138</v>
      </c>
    </row>
    <row r="675" spans="1:2" x14ac:dyDescent="0.5">
      <c r="A675">
        <v>793.6920166015625</v>
      </c>
      <c r="B675">
        <v>136.5</v>
      </c>
    </row>
    <row r="676" spans="1:2" x14ac:dyDescent="0.5">
      <c r="A676">
        <v>793.7039794921875</v>
      </c>
      <c r="B676">
        <v>108.69999694824219</v>
      </c>
    </row>
    <row r="677" spans="1:2" x14ac:dyDescent="0.5">
      <c r="A677">
        <v>793.71697998046875</v>
      </c>
      <c r="B677">
        <v>83.25</v>
      </c>
    </row>
    <row r="678" spans="1:2" x14ac:dyDescent="0.5">
      <c r="A678">
        <v>793.72900390625</v>
      </c>
      <c r="B678">
        <v>65.5</v>
      </c>
    </row>
    <row r="679" spans="1:2" x14ac:dyDescent="0.5">
      <c r="A679">
        <v>793.74102783203125</v>
      </c>
      <c r="B679">
        <v>84</v>
      </c>
    </row>
    <row r="680" spans="1:2" x14ac:dyDescent="0.5">
      <c r="A680">
        <v>793.7540283203125</v>
      </c>
      <c r="B680">
        <v>129.5</v>
      </c>
    </row>
    <row r="681" spans="1:2" x14ac:dyDescent="0.5">
      <c r="A681">
        <v>793.7659912109375</v>
      </c>
      <c r="B681">
        <v>118</v>
      </c>
    </row>
    <row r="682" spans="1:2" x14ac:dyDescent="0.5">
      <c r="A682">
        <v>793.77801513671875</v>
      </c>
      <c r="B682">
        <v>104.80000305175781</v>
      </c>
    </row>
    <row r="683" spans="1:2" x14ac:dyDescent="0.5">
      <c r="A683">
        <v>793.78997802734375</v>
      </c>
      <c r="B683">
        <v>221</v>
      </c>
    </row>
    <row r="684" spans="1:2" x14ac:dyDescent="0.5">
      <c r="A684">
        <v>793.802978515625</v>
      </c>
      <c r="B684">
        <v>428</v>
      </c>
    </row>
    <row r="685" spans="1:2" x14ac:dyDescent="0.5">
      <c r="A685">
        <v>793.81500244140625</v>
      </c>
      <c r="B685">
        <v>588</v>
      </c>
    </row>
    <row r="686" spans="1:2" x14ac:dyDescent="0.5">
      <c r="A686">
        <v>793.8270263671875</v>
      </c>
      <c r="B686">
        <v>690.5</v>
      </c>
    </row>
    <row r="687" spans="1:2" x14ac:dyDescent="0.5">
      <c r="A687">
        <v>793.84002685546875</v>
      </c>
      <c r="B687">
        <v>770.70001220703125</v>
      </c>
    </row>
    <row r="688" spans="1:2" x14ac:dyDescent="0.5">
      <c r="A688">
        <v>793.85198974609375</v>
      </c>
      <c r="B688">
        <v>957.5</v>
      </c>
    </row>
    <row r="689" spans="1:2" x14ac:dyDescent="0.5">
      <c r="A689">
        <v>793.864013671875</v>
      </c>
      <c r="B689">
        <v>1340</v>
      </c>
    </row>
    <row r="690" spans="1:2" x14ac:dyDescent="0.5">
      <c r="A690">
        <v>793.87701416015625</v>
      </c>
      <c r="B690">
        <v>1661</v>
      </c>
    </row>
    <row r="691" spans="1:2" x14ac:dyDescent="0.5">
      <c r="A691">
        <v>793.88897705078125</v>
      </c>
      <c r="B691">
        <v>1576</v>
      </c>
    </row>
    <row r="692" spans="1:2" x14ac:dyDescent="0.5">
      <c r="A692">
        <v>793.9010009765625</v>
      </c>
      <c r="B692">
        <v>1035</v>
      </c>
    </row>
    <row r="693" spans="1:2" x14ac:dyDescent="0.5">
      <c r="A693">
        <v>793.91302490234375</v>
      </c>
      <c r="B693">
        <v>516.5</v>
      </c>
    </row>
    <row r="694" spans="1:2" x14ac:dyDescent="0.5">
      <c r="A694">
        <v>793.926025390625</v>
      </c>
      <c r="B694">
        <v>300.5</v>
      </c>
    </row>
    <row r="695" spans="1:2" x14ac:dyDescent="0.5">
      <c r="A695">
        <v>793.93798828125</v>
      </c>
      <c r="B695">
        <v>170</v>
      </c>
    </row>
    <row r="696" spans="1:2" x14ac:dyDescent="0.5">
      <c r="A696">
        <v>793.95001220703125</v>
      </c>
      <c r="B696">
        <v>75.25</v>
      </c>
    </row>
    <row r="697" spans="1:2" x14ac:dyDescent="0.5">
      <c r="A697">
        <v>793.9630126953125</v>
      </c>
      <c r="B697">
        <v>55.5</v>
      </c>
    </row>
    <row r="698" spans="1:2" x14ac:dyDescent="0.5">
      <c r="A698">
        <v>793.9749755859375</v>
      </c>
      <c r="B698">
        <v>50.5</v>
      </c>
    </row>
    <row r="699" spans="1:2" x14ac:dyDescent="0.5">
      <c r="A699">
        <v>793.98699951171875</v>
      </c>
      <c r="B699">
        <v>30.75</v>
      </c>
    </row>
    <row r="700" spans="1:2" x14ac:dyDescent="0.5">
      <c r="A700">
        <v>794</v>
      </c>
      <c r="B700">
        <v>39.5</v>
      </c>
    </row>
    <row r="701" spans="1:2" x14ac:dyDescent="0.5">
      <c r="A701">
        <v>794.01202392578125</v>
      </c>
      <c r="B701">
        <v>74.75</v>
      </c>
    </row>
    <row r="702" spans="1:2" x14ac:dyDescent="0.5">
      <c r="A702">
        <v>794.02398681640625</v>
      </c>
      <c r="B702">
        <v>73.5</v>
      </c>
    </row>
    <row r="703" spans="1:2" x14ac:dyDescent="0.5">
      <c r="A703">
        <v>794.0360107421875</v>
      </c>
      <c r="B703">
        <v>39</v>
      </c>
    </row>
    <row r="704" spans="1:2" x14ac:dyDescent="0.5">
      <c r="A704">
        <v>794.04901123046875</v>
      </c>
      <c r="B704">
        <v>25.75</v>
      </c>
    </row>
    <row r="705" spans="1:2" x14ac:dyDescent="0.5">
      <c r="A705">
        <v>794.06097412109375</v>
      </c>
      <c r="B705">
        <v>43.25</v>
      </c>
    </row>
    <row r="706" spans="1:2" x14ac:dyDescent="0.5">
      <c r="A706">
        <v>794.072998046875</v>
      </c>
      <c r="B706">
        <v>51.5</v>
      </c>
    </row>
    <row r="707" spans="1:2" x14ac:dyDescent="0.5">
      <c r="A707">
        <v>794.08599853515625</v>
      </c>
      <c r="B707">
        <v>47.75</v>
      </c>
    </row>
    <row r="708" spans="1:2" x14ac:dyDescent="0.5">
      <c r="A708">
        <v>794.0980224609375</v>
      </c>
      <c r="B708">
        <v>49.75</v>
      </c>
    </row>
    <row r="709" spans="1:2" x14ac:dyDescent="0.5">
      <c r="A709">
        <v>794.1099853515625</v>
      </c>
      <c r="B709">
        <v>51</v>
      </c>
    </row>
    <row r="710" spans="1:2" x14ac:dyDescent="0.5">
      <c r="A710">
        <v>794.12298583984375</v>
      </c>
      <c r="B710">
        <v>44.5</v>
      </c>
    </row>
    <row r="711" spans="1:2" x14ac:dyDescent="0.5">
      <c r="A711">
        <v>794.135009765625</v>
      </c>
      <c r="B711">
        <v>30.75</v>
      </c>
    </row>
    <row r="712" spans="1:2" x14ac:dyDescent="0.5">
      <c r="A712">
        <v>794.14697265625</v>
      </c>
      <c r="B712">
        <v>61.5</v>
      </c>
    </row>
    <row r="713" spans="1:2" x14ac:dyDescent="0.5">
      <c r="A713">
        <v>794.15899658203125</v>
      </c>
      <c r="B713">
        <v>112.5</v>
      </c>
    </row>
    <row r="714" spans="1:2" x14ac:dyDescent="0.5">
      <c r="A714">
        <v>794.1719970703125</v>
      </c>
      <c r="B714">
        <v>106.5</v>
      </c>
    </row>
    <row r="715" spans="1:2" x14ac:dyDescent="0.5">
      <c r="A715">
        <v>794.18402099609375</v>
      </c>
      <c r="B715">
        <v>126</v>
      </c>
    </row>
    <row r="716" spans="1:2" x14ac:dyDescent="0.5">
      <c r="A716">
        <v>794.19598388671875</v>
      </c>
      <c r="B716">
        <v>141</v>
      </c>
    </row>
    <row r="717" spans="1:2" x14ac:dyDescent="0.5">
      <c r="A717">
        <v>794.208984375</v>
      </c>
      <c r="B717">
        <v>86.25</v>
      </c>
    </row>
    <row r="718" spans="1:2" x14ac:dyDescent="0.5">
      <c r="A718">
        <v>794.22100830078125</v>
      </c>
      <c r="B718">
        <v>77</v>
      </c>
    </row>
    <row r="719" spans="1:2" x14ac:dyDescent="0.5">
      <c r="A719">
        <v>794.23297119140625</v>
      </c>
      <c r="B719">
        <v>90.75</v>
      </c>
    </row>
    <row r="720" spans="1:2" x14ac:dyDescent="0.5">
      <c r="A720">
        <v>794.2459716796875</v>
      </c>
      <c r="B720">
        <v>90.75</v>
      </c>
    </row>
    <row r="721" spans="1:2" x14ac:dyDescent="0.5">
      <c r="A721">
        <v>794.25799560546875</v>
      </c>
      <c r="B721">
        <v>115.30000305175781</v>
      </c>
    </row>
    <row r="722" spans="1:2" x14ac:dyDescent="0.5">
      <c r="A722">
        <v>794.27001953125</v>
      </c>
      <c r="B722">
        <v>116</v>
      </c>
    </row>
    <row r="723" spans="1:2" x14ac:dyDescent="0.5">
      <c r="A723">
        <v>794.28302001953125</v>
      </c>
      <c r="B723">
        <v>90.75</v>
      </c>
    </row>
    <row r="724" spans="1:2" x14ac:dyDescent="0.5">
      <c r="A724">
        <v>794.29498291015625</v>
      </c>
      <c r="B724">
        <v>114.5</v>
      </c>
    </row>
    <row r="725" spans="1:2" x14ac:dyDescent="0.5">
      <c r="A725">
        <v>794.3070068359375</v>
      </c>
      <c r="B725">
        <v>240.80000305175781</v>
      </c>
    </row>
    <row r="726" spans="1:2" x14ac:dyDescent="0.5">
      <c r="A726">
        <v>794.3189697265625</v>
      </c>
      <c r="B726">
        <v>482.20001220703125</v>
      </c>
    </row>
    <row r="727" spans="1:2" x14ac:dyDescent="0.5">
      <c r="A727">
        <v>794.33197021484375</v>
      </c>
      <c r="B727">
        <v>862</v>
      </c>
    </row>
    <row r="728" spans="1:2" x14ac:dyDescent="0.5">
      <c r="A728">
        <v>794.343994140625</v>
      </c>
      <c r="B728">
        <v>1113</v>
      </c>
    </row>
    <row r="729" spans="1:2" x14ac:dyDescent="0.5">
      <c r="A729">
        <v>794.35601806640625</v>
      </c>
      <c r="B729">
        <v>988.29998779296875</v>
      </c>
    </row>
    <row r="730" spans="1:2" x14ac:dyDescent="0.5">
      <c r="A730">
        <v>794.3690185546875</v>
      </c>
      <c r="B730">
        <v>841.79998779296875</v>
      </c>
    </row>
    <row r="731" spans="1:2" x14ac:dyDescent="0.5">
      <c r="A731">
        <v>794.3809814453125</v>
      </c>
      <c r="B731">
        <v>827.5</v>
      </c>
    </row>
    <row r="732" spans="1:2" x14ac:dyDescent="0.5">
      <c r="A732">
        <v>794.39300537109375</v>
      </c>
      <c r="B732">
        <v>720.70001220703125</v>
      </c>
    </row>
    <row r="733" spans="1:2" x14ac:dyDescent="0.5">
      <c r="A733">
        <v>794.406005859375</v>
      </c>
      <c r="B733">
        <v>476.79998779296875</v>
      </c>
    </row>
    <row r="734" spans="1:2" x14ac:dyDescent="0.5">
      <c r="A734">
        <v>794.41802978515625</v>
      </c>
      <c r="B734">
        <v>222</v>
      </c>
    </row>
    <row r="735" spans="1:2" x14ac:dyDescent="0.5">
      <c r="A735">
        <v>794.42999267578125</v>
      </c>
      <c r="B735">
        <v>101.30000305175781</v>
      </c>
    </row>
    <row r="736" spans="1:2" x14ac:dyDescent="0.5">
      <c r="A736">
        <v>794.4429931640625</v>
      </c>
      <c r="B736">
        <v>76.5</v>
      </c>
    </row>
    <row r="737" spans="1:2" x14ac:dyDescent="0.5">
      <c r="A737">
        <v>794.45501708984375</v>
      </c>
      <c r="B737">
        <v>46.25</v>
      </c>
    </row>
    <row r="738" spans="1:2" x14ac:dyDescent="0.5">
      <c r="A738">
        <v>794.46697998046875</v>
      </c>
      <c r="B738">
        <v>12.5</v>
      </c>
    </row>
    <row r="739" spans="1:2" x14ac:dyDescent="0.5">
      <c r="A739">
        <v>794.47900390625</v>
      </c>
      <c r="B739">
        <v>8.25</v>
      </c>
    </row>
    <row r="740" spans="1:2" x14ac:dyDescent="0.5">
      <c r="A740">
        <v>794.49200439453125</v>
      </c>
      <c r="B740">
        <v>24.5</v>
      </c>
    </row>
    <row r="741" spans="1:2" x14ac:dyDescent="0.5">
      <c r="A741">
        <v>794.5040283203125</v>
      </c>
      <c r="B741">
        <v>31</v>
      </c>
    </row>
    <row r="742" spans="1:2" x14ac:dyDescent="0.5">
      <c r="A742">
        <v>794.5159912109375</v>
      </c>
      <c r="B742">
        <v>26.5</v>
      </c>
    </row>
    <row r="743" spans="1:2" x14ac:dyDescent="0.5">
      <c r="A743">
        <v>794.52899169921875</v>
      </c>
      <c r="B743">
        <v>51.75</v>
      </c>
    </row>
    <row r="744" spans="1:2" x14ac:dyDescent="0.5">
      <c r="A744">
        <v>794.541015625</v>
      </c>
      <c r="B744">
        <v>97</v>
      </c>
    </row>
    <row r="745" spans="1:2" x14ac:dyDescent="0.5">
      <c r="A745">
        <v>794.552978515625</v>
      </c>
      <c r="B745">
        <v>92.25</v>
      </c>
    </row>
    <row r="746" spans="1:2" x14ac:dyDescent="0.5">
      <c r="A746">
        <v>794.56597900390625</v>
      </c>
      <c r="B746">
        <v>55</v>
      </c>
    </row>
    <row r="747" spans="1:2" x14ac:dyDescent="0.5">
      <c r="A747">
        <v>794.5780029296875</v>
      </c>
      <c r="B747">
        <v>40.5</v>
      </c>
    </row>
    <row r="748" spans="1:2" x14ac:dyDescent="0.5">
      <c r="A748">
        <v>794.59002685546875</v>
      </c>
      <c r="B748">
        <v>37.5</v>
      </c>
    </row>
    <row r="749" spans="1:2" x14ac:dyDescent="0.5">
      <c r="A749">
        <v>794.60198974609375</v>
      </c>
      <c r="B749">
        <v>24.75</v>
      </c>
    </row>
    <row r="750" spans="1:2" x14ac:dyDescent="0.5">
      <c r="A750">
        <v>794.614990234375</v>
      </c>
      <c r="B750">
        <v>25.75</v>
      </c>
    </row>
    <row r="751" spans="1:2" x14ac:dyDescent="0.5">
      <c r="A751">
        <v>794.62701416015625</v>
      </c>
      <c r="B751">
        <v>52.5</v>
      </c>
    </row>
    <row r="752" spans="1:2" x14ac:dyDescent="0.5">
      <c r="A752">
        <v>794.63897705078125</v>
      </c>
      <c r="B752">
        <v>72.75</v>
      </c>
    </row>
    <row r="753" spans="1:2" x14ac:dyDescent="0.5">
      <c r="A753">
        <v>794.6519775390625</v>
      </c>
      <c r="B753">
        <v>80.75</v>
      </c>
    </row>
    <row r="754" spans="1:2" x14ac:dyDescent="0.5">
      <c r="A754">
        <v>794.66400146484375</v>
      </c>
      <c r="B754">
        <v>107.69999694824219</v>
      </c>
    </row>
    <row r="755" spans="1:2" x14ac:dyDescent="0.5">
      <c r="A755">
        <v>794.676025390625</v>
      </c>
      <c r="B755">
        <v>144</v>
      </c>
    </row>
    <row r="756" spans="1:2" x14ac:dyDescent="0.5">
      <c r="A756">
        <v>794.68902587890625</v>
      </c>
      <c r="B756">
        <v>141.30000305175781</v>
      </c>
    </row>
    <row r="757" spans="1:2" x14ac:dyDescent="0.5">
      <c r="A757">
        <v>794.70098876953125</v>
      </c>
      <c r="B757">
        <v>109.5</v>
      </c>
    </row>
    <row r="758" spans="1:2" x14ac:dyDescent="0.5">
      <c r="A758">
        <v>794.7130126953125</v>
      </c>
      <c r="B758">
        <v>111.69999694824219</v>
      </c>
    </row>
    <row r="759" spans="1:2" x14ac:dyDescent="0.5">
      <c r="A759">
        <v>794.72601318359375</v>
      </c>
      <c r="B759">
        <v>150</v>
      </c>
    </row>
    <row r="760" spans="1:2" x14ac:dyDescent="0.5">
      <c r="A760">
        <v>794.73797607421875</v>
      </c>
      <c r="B760">
        <v>157</v>
      </c>
    </row>
    <row r="761" spans="1:2" x14ac:dyDescent="0.5">
      <c r="A761">
        <v>794.75</v>
      </c>
      <c r="B761">
        <v>144.19999694824219</v>
      </c>
    </row>
    <row r="762" spans="1:2" x14ac:dyDescent="0.5">
      <c r="A762">
        <v>794.76202392578125</v>
      </c>
      <c r="B762">
        <v>146.5</v>
      </c>
    </row>
    <row r="763" spans="1:2" x14ac:dyDescent="0.5">
      <c r="A763">
        <v>794.7750244140625</v>
      </c>
      <c r="B763">
        <v>157</v>
      </c>
    </row>
    <row r="764" spans="1:2" x14ac:dyDescent="0.5">
      <c r="A764">
        <v>794.7869873046875</v>
      </c>
      <c r="B764">
        <v>157.30000305175781</v>
      </c>
    </row>
    <row r="765" spans="1:2" x14ac:dyDescent="0.5">
      <c r="A765">
        <v>794.79901123046875</v>
      </c>
      <c r="B765">
        <v>121.5</v>
      </c>
    </row>
    <row r="766" spans="1:2" x14ac:dyDescent="0.5">
      <c r="A766">
        <v>794.81201171875</v>
      </c>
      <c r="B766">
        <v>185.30000305175781</v>
      </c>
    </row>
    <row r="767" spans="1:2" x14ac:dyDescent="0.5">
      <c r="A767">
        <v>794.823974609375</v>
      </c>
      <c r="B767">
        <v>471.79998779296875</v>
      </c>
    </row>
    <row r="768" spans="1:2" x14ac:dyDescent="0.5">
      <c r="A768">
        <v>794.83599853515625</v>
      </c>
      <c r="B768">
        <v>852.29998779296875</v>
      </c>
    </row>
    <row r="769" spans="1:2" x14ac:dyDescent="0.5">
      <c r="A769">
        <v>794.8489990234375</v>
      </c>
      <c r="B769">
        <v>1027</v>
      </c>
    </row>
    <row r="770" spans="1:2" x14ac:dyDescent="0.5">
      <c r="A770">
        <v>794.86102294921875</v>
      </c>
      <c r="B770">
        <v>911.5</v>
      </c>
    </row>
    <row r="771" spans="1:2" x14ac:dyDescent="0.5">
      <c r="A771">
        <v>794.87298583984375</v>
      </c>
      <c r="B771">
        <v>683</v>
      </c>
    </row>
    <row r="772" spans="1:2" x14ac:dyDescent="0.5">
      <c r="A772">
        <v>794.885986328125</v>
      </c>
      <c r="B772">
        <v>429.5</v>
      </c>
    </row>
    <row r="773" spans="1:2" x14ac:dyDescent="0.5">
      <c r="A773">
        <v>794.89801025390625</v>
      </c>
      <c r="B773">
        <v>229</v>
      </c>
    </row>
    <row r="774" spans="1:2" x14ac:dyDescent="0.5">
      <c r="A774">
        <v>794.90997314453125</v>
      </c>
      <c r="B774">
        <v>137.5</v>
      </c>
    </row>
    <row r="775" spans="1:2" x14ac:dyDescent="0.5">
      <c r="A775">
        <v>794.9219970703125</v>
      </c>
      <c r="B775">
        <v>120</v>
      </c>
    </row>
    <row r="776" spans="1:2" x14ac:dyDescent="0.5">
      <c r="A776">
        <v>794.93499755859375</v>
      </c>
      <c r="B776">
        <v>124.5</v>
      </c>
    </row>
    <row r="777" spans="1:2" x14ac:dyDescent="0.5">
      <c r="A777">
        <v>794.947021484375</v>
      </c>
      <c r="B777">
        <v>111.30000305175781</v>
      </c>
    </row>
    <row r="778" spans="1:2" x14ac:dyDescent="0.5">
      <c r="A778">
        <v>794.958984375</v>
      </c>
      <c r="B778">
        <v>75.75</v>
      </c>
    </row>
    <row r="779" spans="1:2" x14ac:dyDescent="0.5">
      <c r="A779">
        <v>794.97198486328125</v>
      </c>
      <c r="B779">
        <v>52.25</v>
      </c>
    </row>
    <row r="780" spans="1:2" x14ac:dyDescent="0.5">
      <c r="A780">
        <v>794.9840087890625</v>
      </c>
      <c r="B780">
        <v>44.75</v>
      </c>
    </row>
    <row r="781" spans="1:2" x14ac:dyDescent="0.5">
      <c r="A781">
        <v>794.9959716796875</v>
      </c>
      <c r="B781">
        <v>23.5</v>
      </c>
    </row>
    <row r="782" spans="1:2" x14ac:dyDescent="0.5">
      <c r="A782">
        <v>795.00897216796875</v>
      </c>
      <c r="B782">
        <v>9</v>
      </c>
    </row>
    <row r="783" spans="1:2" x14ac:dyDescent="0.5">
      <c r="A783">
        <v>795.02099609375</v>
      </c>
      <c r="B783">
        <v>5.75</v>
      </c>
    </row>
    <row r="784" spans="1:2" x14ac:dyDescent="0.5">
      <c r="A784">
        <v>795.03302001953125</v>
      </c>
      <c r="B784">
        <v>11.25</v>
      </c>
    </row>
    <row r="785" spans="1:2" x14ac:dyDescent="0.5">
      <c r="A785">
        <v>795.0460205078125</v>
      </c>
      <c r="B785">
        <v>24.5</v>
      </c>
    </row>
    <row r="786" spans="1:2" x14ac:dyDescent="0.5">
      <c r="A786">
        <v>795.0579833984375</v>
      </c>
      <c r="B786">
        <v>38.5</v>
      </c>
    </row>
    <row r="787" spans="1:2" x14ac:dyDescent="0.5">
      <c r="A787">
        <v>795.07000732421875</v>
      </c>
      <c r="B787">
        <v>58.5</v>
      </c>
    </row>
    <row r="788" spans="1:2" x14ac:dyDescent="0.5">
      <c r="A788">
        <v>795.08197021484375</v>
      </c>
      <c r="B788">
        <v>65.5</v>
      </c>
    </row>
    <row r="789" spans="1:2" x14ac:dyDescent="0.5">
      <c r="A789">
        <v>795.094970703125</v>
      </c>
      <c r="B789">
        <v>51.75</v>
      </c>
    </row>
    <row r="790" spans="1:2" x14ac:dyDescent="0.5">
      <c r="A790">
        <v>795.10699462890625</v>
      </c>
      <c r="B790">
        <v>45.25</v>
      </c>
    </row>
    <row r="791" spans="1:2" x14ac:dyDescent="0.5">
      <c r="A791">
        <v>795.1190185546875</v>
      </c>
      <c r="B791">
        <v>79.5</v>
      </c>
    </row>
    <row r="792" spans="1:2" x14ac:dyDescent="0.5">
      <c r="A792">
        <v>795.13201904296875</v>
      </c>
      <c r="B792">
        <v>99.5</v>
      </c>
    </row>
    <row r="793" spans="1:2" x14ac:dyDescent="0.5">
      <c r="A793">
        <v>795.14398193359375</v>
      </c>
      <c r="B793">
        <v>58.75</v>
      </c>
    </row>
    <row r="794" spans="1:2" x14ac:dyDescent="0.5">
      <c r="A794">
        <v>795.156005859375</v>
      </c>
      <c r="B794">
        <v>43.75</v>
      </c>
    </row>
    <row r="795" spans="1:2" x14ac:dyDescent="0.5">
      <c r="A795">
        <v>795.16900634765625</v>
      </c>
      <c r="B795">
        <v>76.25</v>
      </c>
    </row>
    <row r="796" spans="1:2" x14ac:dyDescent="0.5">
      <c r="A796">
        <v>795.1810302734375</v>
      </c>
      <c r="B796">
        <v>97.5</v>
      </c>
    </row>
    <row r="797" spans="1:2" x14ac:dyDescent="0.5">
      <c r="A797">
        <v>795.1929931640625</v>
      </c>
      <c r="B797">
        <v>96.25</v>
      </c>
    </row>
    <row r="798" spans="1:2" x14ac:dyDescent="0.5">
      <c r="A798">
        <v>795.20599365234375</v>
      </c>
      <c r="B798">
        <v>76.75</v>
      </c>
    </row>
    <row r="799" spans="1:2" x14ac:dyDescent="0.5">
      <c r="A799">
        <v>795.218017578125</v>
      </c>
      <c r="B799">
        <v>63.25</v>
      </c>
    </row>
    <row r="800" spans="1:2" x14ac:dyDescent="0.5">
      <c r="A800">
        <v>795.22998046875</v>
      </c>
      <c r="B800">
        <v>62.5</v>
      </c>
    </row>
    <row r="801" spans="1:2" x14ac:dyDescent="0.5">
      <c r="A801">
        <v>795.24298095703125</v>
      </c>
      <c r="B801">
        <v>60</v>
      </c>
    </row>
    <row r="802" spans="1:2" x14ac:dyDescent="0.5">
      <c r="A802">
        <v>795.2550048828125</v>
      </c>
      <c r="B802">
        <v>57.25</v>
      </c>
    </row>
    <row r="803" spans="1:2" x14ac:dyDescent="0.5">
      <c r="A803">
        <v>795.26702880859375</v>
      </c>
      <c r="B803">
        <v>86.25</v>
      </c>
    </row>
    <row r="804" spans="1:2" x14ac:dyDescent="0.5">
      <c r="A804">
        <v>795.27899169921875</v>
      </c>
      <c r="B804">
        <v>167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147.5</v>
      </c>
      <c r="C1" s="2" t="s">
        <v>21</v>
      </c>
      <c r="D1">
        <v>785.84002685546875</v>
      </c>
      <c r="E1">
        <v>109000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0.8608744218218124</v>
      </c>
      <c r="M1">
        <f>I$7*(L$1*J1) + $I$4</f>
        <v>109739.94850309158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1.2281378544967542E-4</v>
      </c>
      <c r="O1">
        <f>I$10*(N$1*J1) + $I$4</f>
        <v>13.905935833864906</v>
      </c>
      <c r="P1">
        <f>IF(ISNUMBER(D1),SUM(M1,O1,V1)-(2*$I$4),"")</f>
        <v>109753.85443921902</v>
      </c>
      <c r="Q1">
        <f>IF(ISNUMBER(P1),P1-E1,"")</f>
        <v>753.85443921902333</v>
      </c>
      <c r="R1">
        <f>IF(ISNUMBER(P1),Q1*Q1,"")</f>
        <v>568296.51553022815</v>
      </c>
      <c r="S1">
        <f>IF(ISNUMBER(P1),((IF(P1&gt;E1,I$5*(P1-E1),P1-E1)))^2,"")</f>
        <v>568296.51553022815</v>
      </c>
      <c r="T1">
        <f>IF(ISNUMBER(P1),(M1*D1),"")</f>
        <v>86238044.078787252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2.7074792814393172E-12</v>
      </c>
      <c r="V1">
        <f>I$13*(U$1*J1)+$I$4</f>
        <v>2.9357666240265122E-7</v>
      </c>
    </row>
    <row r="2" spans="1:22" ht="14.7" thickTop="1" x14ac:dyDescent="0.5">
      <c r="A2">
        <v>785.43597412109375</v>
      </c>
      <c r="B2">
        <v>136.5</v>
      </c>
      <c r="C2" s="2" t="s">
        <v>22</v>
      </c>
      <c r="D2">
        <v>786.34197998046875</v>
      </c>
      <c r="E2">
        <v>108100</v>
      </c>
      <c r="F2" s="3" t="s">
        <v>25</v>
      </c>
      <c r="G2" s="4">
        <v>7.98748779296875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0.13911490832887663</v>
      </c>
      <c r="M2">
        <f>I$7*((L$1*J2)+(L$2*J1)) + $I$4</f>
        <v>105903.81204421395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1.5617830060820621E-3</v>
      </c>
      <c r="O2">
        <f>I$10*((N$1*J2)+(N$2*J1)) + $I$4</f>
        <v>188.00993879784903</v>
      </c>
      <c r="P2">
        <f t="shared" ref="P2:P48" si="3">IF(ISNUMBER(D2),SUM(M2,O2,V2)-(2*$I$4),"")</f>
        <v>106091.82200721097</v>
      </c>
      <c r="Q2">
        <f t="shared" ref="Q2:Q48" si="4">IF(ISNUMBER(P2),P2-E2,"")</f>
        <v>-2008.1779927890311</v>
      </c>
      <c r="R2">
        <f t="shared" ref="R2:R48" si="5">IF(ISNUMBER(P2),Q2*Q2,"")</f>
        <v>4032778.8507221821</v>
      </c>
      <c r="S2">
        <f t="shared" ref="S2:S48" si="6">IF(ISNUMBER(P2),((IF(P2&gt;E2,I$5*(P2-E2),P2-E2)))^2,"")</f>
        <v>4032778.8507221821</v>
      </c>
      <c r="T2">
        <f t="shared" ref="T2:T48" si="7">IF(ISNUMBER(P2),(M2*D2),"")</f>
        <v>83276613.250326604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2.2099894294064532E-10</v>
      </c>
      <c r="V2">
        <f>I$13*((U$1*J2)+(U$2*J1))+$I$4</f>
        <v>2.4199170756393973E-5</v>
      </c>
    </row>
    <row r="3" spans="1:22" x14ac:dyDescent="0.5">
      <c r="A3">
        <v>785.447998046875</v>
      </c>
      <c r="B3">
        <v>127.5</v>
      </c>
      <c r="D3">
        <v>786.843994140625</v>
      </c>
      <c r="E3">
        <v>54430</v>
      </c>
      <c r="F3" s="7" t="s">
        <v>19</v>
      </c>
      <c r="G3" s="8">
        <f>IF(ISBLANK(G2),"",$G$2*$G$6)</f>
        <v>15.9749755859375</v>
      </c>
      <c r="H3" s="21" t="s">
        <v>432</v>
      </c>
      <c r="I3" s="21">
        <v>1.0009999999999999</v>
      </c>
      <c r="J3">
        <f>'hidden params'!J3</f>
        <v>0.37217999724675188</v>
      </c>
      <c r="K3">
        <f t="shared" si="0"/>
        <v>2</v>
      </c>
      <c r="L3">
        <f t="shared" si="1"/>
        <v>1.1229061756963278E-5</v>
      </c>
      <c r="M3">
        <f>I$7*((L$1*J3)+(L$2*J2)+(L$3*J1)) + $I$4</f>
        <v>55092.494490728452</v>
      </c>
      <c r="N3">
        <f t="shared" si="2"/>
        <v>9.2083436890185028E-3</v>
      </c>
      <c r="O3">
        <f>I$10*((N$1*J3)+(N$2*J2)+(N$3*J1)) + $I$4</f>
        <v>1189.8953177824658</v>
      </c>
      <c r="P3">
        <f t="shared" si="3"/>
        <v>56282.390734772329</v>
      </c>
      <c r="Q3">
        <f t="shared" si="4"/>
        <v>1852.3907347723289</v>
      </c>
      <c r="R3">
        <f t="shared" si="5"/>
        <v>3431351.4342703684</v>
      </c>
      <c r="S3">
        <f t="shared" si="6"/>
        <v>3431351.4342703684</v>
      </c>
      <c r="T3">
        <f t="shared" si="7"/>
        <v>43349198.412255153</v>
      </c>
      <c r="U3">
        <f t="shared" si="8"/>
        <v>8.3637781032782938E-9</v>
      </c>
      <c r="V3">
        <f>I$13*((U$1*J3)+(U$2*J2)+(U$3*J1))+$I$4</f>
        <v>9.262614122962611E-4</v>
      </c>
    </row>
    <row r="4" spans="1:22" x14ac:dyDescent="0.5">
      <c r="A4">
        <v>785.46099853515625</v>
      </c>
      <c r="B4">
        <v>99.25</v>
      </c>
      <c r="D4">
        <v>787.34600830078125</v>
      </c>
      <c r="E4">
        <v>23970</v>
      </c>
      <c r="F4" s="5" t="s">
        <v>26</v>
      </c>
      <c r="G4" s="6">
        <v>789.29833984375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20447.487593355261</v>
      </c>
      <c r="N4">
        <f t="shared" si="2"/>
        <v>3.3357246413638915E-2</v>
      </c>
      <c r="O4">
        <f>I$10*((N$1*J4)+(N$2*J3)+(N$3*J2)+(N$4*J1)) + $I$4</f>
        <v>4682.2433591384333</v>
      </c>
      <c r="P4">
        <f t="shared" si="3"/>
        <v>25129.752777299789</v>
      </c>
      <c r="Q4">
        <f t="shared" si="4"/>
        <v>1159.7527772997892</v>
      </c>
      <c r="R4">
        <f t="shared" si="5"/>
        <v>1345026.5044545743</v>
      </c>
      <c r="S4">
        <f t="shared" si="6"/>
        <v>1345026.5044545743</v>
      </c>
      <c r="T4">
        <f t="shared" si="7"/>
        <v>16099247.736408014</v>
      </c>
      <c r="U4">
        <f t="shared" si="8"/>
        <v>1.9447449485857291E-7</v>
      </c>
      <c r="V4">
        <f>I$13*((U$1*J4)+(U$2*J3)+(U$3*J2)+(U$4*J1))+$I$4</f>
        <v>2.1824806095640231E-2</v>
      </c>
    </row>
    <row r="5" spans="1:22" ht="14.7" thickBot="1" x14ac:dyDescent="0.55000000000000004">
      <c r="A5">
        <v>785.4730224609375</v>
      </c>
      <c r="B5">
        <v>73</v>
      </c>
      <c r="D5">
        <v>787.8480224609375</v>
      </c>
      <c r="E5">
        <v>18280</v>
      </c>
      <c r="F5" s="9" t="s">
        <v>27</v>
      </c>
      <c r="G5" s="10">
        <f>($G$4-1.00794)*$G$6</f>
        <v>1576.5807996875001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6024.2054620449935</v>
      </c>
      <c r="N5">
        <f t="shared" si="2"/>
        <v>8.291713242195102E-2</v>
      </c>
      <c r="O5">
        <f>I$10*((N$1*J5)+(N$2*J4)+(N$3*J3)+(N$4*J2)+(N$5*J1)) + $I$4</f>
        <v>12833.957497516945</v>
      </c>
      <c r="P5">
        <f t="shared" si="3"/>
        <v>18858.516695707985</v>
      </c>
      <c r="Q5">
        <f t="shared" si="4"/>
        <v>578.51669570798549</v>
      </c>
      <c r="R5">
        <f t="shared" si="5"/>
        <v>334681.56721288589</v>
      </c>
      <c r="S5">
        <f t="shared" si="6"/>
        <v>334681.56721288589</v>
      </c>
      <c r="T5">
        <f t="shared" si="7"/>
        <v>4746158.3601705264</v>
      </c>
      <c r="U5">
        <f t="shared" si="8"/>
        <v>3.1029030691094201E-6</v>
      </c>
      <c r="V5">
        <f>I$13*((U$1*J5)+(U$2*J4)+(U$3*J3)+(U$4*J2)+(U$5*J1))+$I$4</f>
        <v>0.35373614604667553</v>
      </c>
    </row>
    <row r="6" spans="1:22" ht="14.7" thickTop="1" x14ac:dyDescent="0.5">
      <c r="A6">
        <v>785.4849853515625</v>
      </c>
      <c r="B6">
        <v>42.75</v>
      </c>
      <c r="D6">
        <v>788.35101318359375</v>
      </c>
      <c r="E6">
        <v>26570</v>
      </c>
      <c r="F6" t="s">
        <v>28</v>
      </c>
      <c r="G6">
        <v>2</v>
      </c>
      <c r="H6" t="s">
        <v>434</v>
      </c>
      <c r="I6">
        <f>SUM(S1:S30)</f>
        <v>32246099.854657758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1490.9102271552324</v>
      </c>
      <c r="N6">
        <f t="shared" si="2"/>
        <v>0.14955495940374861</v>
      </c>
      <c r="O6">
        <f>I$10*((N$1*J6)+(N$2*J5)+(N$3*J4)+(N$4*J3)+(N$5*J2)+(N$6*J1)) + $I$4</f>
        <v>26020.432560969868</v>
      </c>
      <c r="P6">
        <f t="shared" si="3"/>
        <v>27515.516299205945</v>
      </c>
      <c r="Q6">
        <f t="shared" si="4"/>
        <v>945.51629920594496</v>
      </c>
      <c r="R6">
        <f t="shared" si="5"/>
        <v>894001.072064106</v>
      </c>
      <c r="S6">
        <f t="shared" si="6"/>
        <v>894001.072064106</v>
      </c>
      <c r="T6">
        <f t="shared" si="7"/>
        <v>1175360.5881436095</v>
      </c>
      <c r="U6">
        <f t="shared" si="8"/>
        <v>3.592330025834724E-5</v>
      </c>
      <c r="V6">
        <f>I$13*((U$1*J6)+(U$2*J5)+(U$3*J4)+(U$4*J3)+(U$5*J2)+(U$6*J1))+$I$4</f>
        <v>4.1735110808444267</v>
      </c>
    </row>
    <row r="7" spans="1:22" x14ac:dyDescent="0.5">
      <c r="A7">
        <v>785.49700927734375</v>
      </c>
      <c r="B7">
        <v>45.5</v>
      </c>
      <c r="D7">
        <v>788.85400390625</v>
      </c>
      <c r="E7">
        <v>42990</v>
      </c>
      <c r="F7" t="s">
        <v>29</v>
      </c>
      <c r="G7" s="11">
        <v>0.10000000149011612</v>
      </c>
      <c r="H7" s="21" t="s">
        <v>435</v>
      </c>
      <c r="I7" s="21">
        <v>127474.9786047262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320.83809526484833</v>
      </c>
      <c r="N7">
        <f t="shared" si="2"/>
        <v>0.20174352831449252</v>
      </c>
      <c r="O7">
        <f>I$10*((N$1*J7)+(N$2*J6)+(N$3*J5)+(N$4*J4)+(N$5*J3)+(N$6*J2)+(N$7*J1)) + $I$4</f>
        <v>40456.542800998832</v>
      </c>
      <c r="P7">
        <f t="shared" si="3"/>
        <v>40814.365814927369</v>
      </c>
      <c r="Q7">
        <f t="shared" si="4"/>
        <v>-2175.6341850726312</v>
      </c>
      <c r="R7">
        <f t="shared" si="5"/>
        <v>4733384.1072566519</v>
      </c>
      <c r="S7">
        <f t="shared" si="6"/>
        <v>4733384.1072566519</v>
      </c>
      <c r="T7">
        <f t="shared" si="7"/>
        <v>253094.41605533048</v>
      </c>
      <c r="U7">
        <f t="shared" si="8"/>
        <v>3.1104734107834006E-4</v>
      </c>
      <c r="V7">
        <f>I$13*((U$1*J7)+(U$2*J6)+(U$3*J5)+(U$4*J4)+(U$5*J3)+(U$6*J2)+(U$7*J1))+$I$4</f>
        <v>36.984918663683558</v>
      </c>
    </row>
    <row r="8" spans="1:22" x14ac:dyDescent="0.5">
      <c r="A8">
        <v>785.510009765625</v>
      </c>
      <c r="B8">
        <v>68.25</v>
      </c>
      <c r="D8">
        <v>789.35601806640625</v>
      </c>
      <c r="E8">
        <v>50450</v>
      </c>
      <c r="F8" t="s">
        <v>30</v>
      </c>
      <c r="G8" s="11">
        <v>1.9999999552965164E-2</v>
      </c>
      <c r="H8" s="21" t="s">
        <v>436</v>
      </c>
      <c r="I8" s="21">
        <v>0.13899673267119553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61.441598217873732</v>
      </c>
      <c r="N8">
        <f t="shared" si="2"/>
        <v>0.20661911422061169</v>
      </c>
      <c r="O8">
        <f>I$10*((N$1*J8)+(N$2*J7)+(N$3*J6)+(N$4*J5)+(N$5*J4)+(N$6*J3)+(N$7*J2)+(N$8*J1)) + $I$4</f>
        <v>49374.078138333934</v>
      </c>
      <c r="P8">
        <f t="shared" si="3"/>
        <v>49685.830984861401</v>
      </c>
      <c r="Q8">
        <f t="shared" si="4"/>
        <v>-764.16901513859921</v>
      </c>
      <c r="R8">
        <f t="shared" si="5"/>
        <v>583954.28369789664</v>
      </c>
      <c r="S8">
        <f t="shared" si="6"/>
        <v>583954.28369789664</v>
      </c>
      <c r="T8">
        <f t="shared" si="7"/>
        <v>48499.295312896815</v>
      </c>
      <c r="U8">
        <f t="shared" si="8"/>
        <v>2.0447906299820712E-3</v>
      </c>
      <c r="V8">
        <f>I$13*((U$1*J8)+(U$2*J7)+(U$3*J6)+(U$4*J5)+(U$5*J4)+(U$6*J3)+(U$7*J2)+(U$8*J1))+$I$4</f>
        <v>250.31124830959226</v>
      </c>
    </row>
    <row r="9" spans="1:22" x14ac:dyDescent="0.5">
      <c r="A9">
        <v>785.52197265625</v>
      </c>
      <c r="B9">
        <v>77.75</v>
      </c>
      <c r="D9">
        <v>789.8590087890625</v>
      </c>
      <c r="E9">
        <v>46480</v>
      </c>
      <c r="F9" t="s">
        <v>31</v>
      </c>
      <c r="G9">
        <v>6</v>
      </c>
      <c r="H9" t="s">
        <v>442</v>
      </c>
      <c r="I9">
        <f>I3*I8</f>
        <v>0.1391357294038667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10.645224699573152</v>
      </c>
      <c r="N9">
        <f t="shared" si="2"/>
        <v>0.16128137101243684</v>
      </c>
      <c r="O9">
        <f>I$10*((N$1*J9)+(N$2*J8)+(N$3*J7)+(N$4*J6)+(N$5*J5)+(N$6*J4)+(N$7*J3)+(N$8*J2)+(N$9*J1)) + $I$4</f>
        <v>48052.385327939155</v>
      </c>
      <c r="P9">
        <f t="shared" si="3"/>
        <v>49365.115049532724</v>
      </c>
      <c r="Q9">
        <f t="shared" si="4"/>
        <v>2885.1150495327238</v>
      </c>
      <c r="R9">
        <f t="shared" si="5"/>
        <v>8323888.8490402112</v>
      </c>
      <c r="S9">
        <f t="shared" si="6"/>
        <v>8323888.8490402112</v>
      </c>
      <c r="T9">
        <f t="shared" si="7"/>
        <v>8408.2266295416957</v>
      </c>
      <c r="U9">
        <f t="shared" si="8"/>
        <v>1.0245048628386681E-2</v>
      </c>
      <c r="V9">
        <f>I$13*((U$1*J9)+(U$2*J8)+(U$3*J7)+(U$4*J6)+(U$5*J5)+(U$6*J4)+(U$7*J3)+(U$8*J2)+(U$9*J1))+$I$4</f>
        <v>1302.0844968939905</v>
      </c>
    </row>
    <row r="10" spans="1:22" x14ac:dyDescent="0.5">
      <c r="A10">
        <v>785.53399658203125</v>
      </c>
      <c r="B10">
        <v>71.5</v>
      </c>
      <c r="D10">
        <v>790.36199951171875</v>
      </c>
      <c r="E10">
        <v>43800</v>
      </c>
      <c r="F10" s="2" t="s">
        <v>22</v>
      </c>
      <c r="G10">
        <v>785.8123779296875</v>
      </c>
      <c r="H10" s="22" t="s">
        <v>450</v>
      </c>
      <c r="I10" s="22">
        <v>113227.80893813461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1.6893414151320585</v>
      </c>
      <c r="N10">
        <f t="shared" si="2"/>
        <v>9.5335257358974176E-2</v>
      </c>
      <c r="O10">
        <f>I$10*((N1*J$10)+(N2*J$9)+(N3*J$8)+(N4*J$7)+(N5*J$6)+(N6*J$5)+(N7*J$4)+(N8*J$3)+(N9*J$2)+(N10*J$1)) + $I$4</f>
        <v>37721.991566641962</v>
      </c>
      <c r="P10">
        <f t="shared" si="3"/>
        <v>42918.070514084786</v>
      </c>
      <c r="Q10">
        <f t="shared" si="4"/>
        <v>-881.92948591521417</v>
      </c>
      <c r="R10">
        <f t="shared" si="5"/>
        <v>777799.61812667397</v>
      </c>
      <c r="S10">
        <f t="shared" si="6"/>
        <v>777799.61812667397</v>
      </c>
      <c r="T10">
        <f t="shared" si="7"/>
        <v>1335.1912587217303</v>
      </c>
      <c r="U10">
        <f t="shared" si="8"/>
        <v>3.8871815344313949E-2</v>
      </c>
      <c r="V10">
        <f>I$13*((U1*J$10)+(U2*J$9)+(U3*J$8)+(U4*J$7)+(U5*J$6)+(U6*J$5)+(U7*J$4)+(U8*J$3)+(U9*J$2)+(U10*J$1)) + $I$4</f>
        <v>5194.3896060276866</v>
      </c>
    </row>
    <row r="11" spans="1:22" x14ac:dyDescent="0.5">
      <c r="A11">
        <v>785.5460205078125</v>
      </c>
      <c r="B11">
        <v>70.25</v>
      </c>
      <c r="D11">
        <v>790.86602783203125</v>
      </c>
      <c r="E11">
        <v>40160</v>
      </c>
      <c r="F11" s="2" t="s">
        <v>32</v>
      </c>
      <c r="G11">
        <v>793.79986572265625</v>
      </c>
      <c r="H11" s="22" t="s">
        <v>451</v>
      </c>
      <c r="I11" s="22">
        <v>0.48040721035955319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0.24790506406717019</v>
      </c>
      <c r="N11">
        <f t="shared" si="2"/>
        <v>4.1903835966758965E-2</v>
      </c>
      <c r="O11">
        <f>I$10*((N1*J$11)+(N2*J$10)+(N3*J$9)+(N4*J$8)+(N5*J$10)+(N6*J$6)+(N7*J$5)+(N8*J$4)+(N9*J$3)+(N10*J$2)+(N11*J$1)) + $I$4</f>
        <v>24090.935592866714</v>
      </c>
      <c r="P11">
        <f t="shared" si="3"/>
        <v>39811.951337837621</v>
      </c>
      <c r="Q11">
        <f t="shared" si="4"/>
        <v>-348.0486621623786</v>
      </c>
      <c r="R11">
        <f t="shared" si="5"/>
        <v>121137.87123302155</v>
      </c>
      <c r="S11">
        <f t="shared" si="6"/>
        <v>121137.87123302155</v>
      </c>
      <c r="T11">
        <f t="shared" si="7"/>
        <v>196.05969329824811</v>
      </c>
      <c r="U11">
        <f t="shared" si="8"/>
        <v>0.1096696649722594</v>
      </c>
      <c r="V11">
        <f>I$13*((U1*J$11)+(U2*J$10)+(U3*J$9)+(U4*J$8)+(U5*J$10)+(U6*J$6)+(U7*J$5)+(U8*J$4)+(U9*J$3)+(U10*J$2)+(U11*J$1)) + $I$4</f>
        <v>15720.767839906839</v>
      </c>
    </row>
    <row r="12" spans="1:22" x14ac:dyDescent="0.5">
      <c r="A12">
        <v>785.55902099609375</v>
      </c>
      <c r="B12">
        <v>85.75</v>
      </c>
      <c r="D12">
        <v>791.3690185546875</v>
      </c>
      <c r="E12">
        <v>49490</v>
      </c>
      <c r="F12" t="s">
        <v>33</v>
      </c>
      <c r="G12" t="s">
        <v>34</v>
      </c>
      <c r="H12" t="s">
        <v>455</v>
      </c>
      <c r="I12">
        <f>I11*I22</f>
        <v>6.6074926847339874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3.389527258075941E-2</v>
      </c>
      <c r="N12">
        <f t="shared" si="2"/>
        <v>1.3221934511691296E-2</v>
      </c>
      <c r="O12">
        <f>I$10*((N1*J$12)+(N2*J$11)+(N3*J$10)+(N4*J$9)+(N5*J$8)+(N6*J$10)+(N7*J$6)+(N8*J$5)+(N9*J$4)+(N10*J$3)+(N11*J$2)+(N12*J$1)) + $I$4</f>
        <v>12624.041420958554</v>
      </c>
      <c r="P12">
        <f t="shared" si="3"/>
        <v>47979.578551679188</v>
      </c>
      <c r="Q12">
        <f t="shared" si="4"/>
        <v>-1510.4214483208125</v>
      </c>
      <c r="R12">
        <f t="shared" si="5"/>
        <v>2281372.9515475407</v>
      </c>
      <c r="S12">
        <f t="shared" si="6"/>
        <v>2281372.9515475407</v>
      </c>
      <c r="T12">
        <f t="shared" si="7"/>
        <v>26.823668595879184</v>
      </c>
      <c r="U12">
        <f t="shared" si="8"/>
        <v>0.22211566255768664</v>
      </c>
      <c r="V12">
        <f>I$13*((U1*J$12)+(U2*J$11)+(U3*J$10)+(U4*J$9)+(U5*J$8)+(U6*J$10)+(U7*J$6)+(U8*J$5)+(U9*J$4)+(U10*J$3)+(U11*J$2)+(U12*J$1)) + $I$4</f>
        <v>35355.50323544805</v>
      </c>
    </row>
    <row r="13" spans="1:22" x14ac:dyDescent="0.5">
      <c r="A13">
        <v>785.57098388671875</v>
      </c>
      <c r="B13">
        <v>82.25</v>
      </c>
      <c r="D13">
        <v>791.87298583984375</v>
      </c>
      <c r="E13">
        <v>61410</v>
      </c>
      <c r="F13">
        <v>10900</v>
      </c>
      <c r="H13" s="23" t="s">
        <v>511</v>
      </c>
      <c r="I13" s="23">
        <v>108431.72999151579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4.3374132339830829E-3</v>
      </c>
      <c r="N13">
        <f t="shared" si="2"/>
        <v>2.8055297172611448E-3</v>
      </c>
      <c r="O13">
        <f>I$10*((N1*J$13)+(N2*J$12)+(N3*J$11)+(N4*J$10)+(N5*J$9)+(N6*J$8)+(N7*J$10)+(N8*J$6)+(N9*J$5)+(N10*J$4)+(N11*J$3)+(N12*J$2)+(N13*J$1)) + $I$4</f>
        <v>5471.4538546751655</v>
      </c>
      <c r="P13">
        <f t="shared" si="3"/>
        <v>62622.218173637448</v>
      </c>
      <c r="Q13">
        <f t="shared" si="4"/>
        <v>1212.2181736374478</v>
      </c>
      <c r="R13">
        <f t="shared" si="5"/>
        <v>1469472.9004969094</v>
      </c>
      <c r="S13">
        <f t="shared" si="6"/>
        <v>1469472.9004969094</v>
      </c>
      <c r="T13">
        <f t="shared" si="7"/>
        <v>3.4346803684154366</v>
      </c>
      <c r="U13">
        <f t="shared" si="8"/>
        <v>0.30251748818916419</v>
      </c>
      <c r="V13">
        <f>I$13*((U1*J$13)+(U2*J$12)+(U3*J$11)+(U4*J$10)+(U5*J$9)+(U6*J$8)+(U7*J$10)+(U8*J$6)+(U9*J$5)+(U10*J$4)+(U11*J$3)+(U12*J$2)+(U13*J$1)) + $I$4</f>
        <v>57150.759981549047</v>
      </c>
    </row>
    <row r="14" spans="1:22" x14ac:dyDescent="0.5">
      <c r="A14">
        <v>785.5830078125</v>
      </c>
      <c r="B14">
        <v>66.5</v>
      </c>
      <c r="D14">
        <v>792.37701416015625</v>
      </c>
      <c r="E14">
        <v>64370</v>
      </c>
      <c r="F14">
        <v>10900</v>
      </c>
      <c r="H14" s="23" t="s">
        <v>512</v>
      </c>
      <c r="I14" s="23">
        <v>0.85579740595300324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5.2314178890264457E-4</v>
      </c>
      <c r="N14">
        <f t="shared" si="2"/>
        <v>3.4997178709883845E-4</v>
      </c>
      <c r="O14">
        <f>I$10*((N1*J$14)+(N2*J$13)+(N3*J$12)+(N4*J$11)+(N5*J$10)+(N6*J$9)+(N7*J$8)+(N8*J$10)+(N9*J$6)+(N10*J$5)+(N11*J$4)+(N12*J$3)+(N13*J$2)+(N14*J$1)) + $I$4</f>
        <v>1977.2254779693137</v>
      </c>
      <c r="P14">
        <f t="shared" si="3"/>
        <v>65215.669854582702</v>
      </c>
      <c r="Q14">
        <f t="shared" si="4"/>
        <v>845.6698545827021</v>
      </c>
      <c r="R14">
        <f t="shared" si="5"/>
        <v>715157.50294992852</v>
      </c>
      <c r="S14">
        <f t="shared" si="6"/>
        <v>715157.50294992852</v>
      </c>
      <c r="T14">
        <f t="shared" si="7"/>
        <v>0.41452552867308029</v>
      </c>
      <c r="U14">
        <f t="shared" si="8"/>
        <v>0.24222560147136168</v>
      </c>
      <c r="V14">
        <f>I$13*((U1*J$14)+(U2*J$13)+(U3*J$12)+(U4*J$11)+(U5*J$10)+(U6*J$9)+(U7*J$8)+(U8*J$10)+(U9*J$6)+(U10*J$5)+(U11*J$4)+(U12*J$3)+(U13*J$2)+(U14*J$1)) + $I$4</f>
        <v>63238.443853471603</v>
      </c>
    </row>
    <row r="15" spans="1:22" x14ac:dyDescent="0.5">
      <c r="A15">
        <v>785.594970703125</v>
      </c>
      <c r="B15">
        <v>69.25</v>
      </c>
      <c r="D15">
        <v>792.8809814453125</v>
      </c>
      <c r="E15">
        <v>46790</v>
      </c>
      <c r="H15" t="s">
        <v>510</v>
      </c>
      <c r="I15">
        <f>I14*I23</f>
        <v>11.770587155423634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3.5525830227972128E-5</v>
      </c>
      <c r="N15">
        <f t="shared" si="2"/>
        <v>1.7425653369476036E-5</v>
      </c>
      <c r="O15">
        <f>I$10*((N1*J$15)+(N2*J$14)+(N3*J$13)+(N4*J$12)+(N5*J$11)+(N6*J$10)+(N7*J$9)+(N8*J$8)+(N9*J$10)+(N10*J$6)+(N11*J$5)+(N12*J$4)+(N13*J$3)+(N14*J$2)+(N15*J$1)) + $I$4</f>
        <v>599.41305510180371</v>
      </c>
      <c r="P15">
        <f t="shared" si="3"/>
        <v>45787.506811160696</v>
      </c>
      <c r="Q15">
        <f t="shared" si="4"/>
        <v>-1002.4931888393039</v>
      </c>
      <c r="R15">
        <f t="shared" si="5"/>
        <v>1004992.5936691962</v>
      </c>
      <c r="S15">
        <f t="shared" si="6"/>
        <v>1004992.5936691962</v>
      </c>
      <c r="T15">
        <f t="shared" si="7"/>
        <v>2.8167755137814089E-2</v>
      </c>
      <c r="U15">
        <f t="shared" si="8"/>
        <v>7.741539716431016E-2</v>
      </c>
      <c r="V15">
        <f>I$13*((U1*J$15)+(U2*J$14)+(U3*J$13)+(U4*J$12)+(U5*J$11)+(U6*J$10)+(U7*J$9)+(U8*J$8)+(U9*J$10)+(U10*J$6)+(U11*J$5)+(U12*J$4)+(U13*J$3)+(U14*J$2)+(U15*J$1)) + $I$4</f>
        <v>45188.093720533063</v>
      </c>
    </row>
    <row r="16" spans="1:22" x14ac:dyDescent="0.5">
      <c r="A16">
        <v>785.60699462890625</v>
      </c>
      <c r="B16">
        <v>67.5</v>
      </c>
      <c r="D16">
        <v>793.385009765625</v>
      </c>
      <c r="E16">
        <v>22690</v>
      </c>
      <c r="F16">
        <v>18974087733.118382</v>
      </c>
      <c r="H16" t="s">
        <v>452</v>
      </c>
      <c r="I16">
        <f>I7/(I7+I10+I13)</f>
        <v>0.3651170886939723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2.8655942209842407E-9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152.89856342411997</v>
      </c>
      <c r="P16">
        <f t="shared" si="3"/>
        <v>21737.88237480494</v>
      </c>
      <c r="Q16">
        <f t="shared" si="4"/>
        <v>-952.1176251950601</v>
      </c>
      <c r="R16">
        <f t="shared" si="5"/>
        <v>906527.97220708092</v>
      </c>
      <c r="S16">
        <f t="shared" si="6"/>
        <v>906527.97220708092</v>
      </c>
      <c r="T16">
        <f t="shared" si="7"/>
        <v>2.2735194989999005E-6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21584.983811377955</v>
      </c>
    </row>
    <row r="17" spans="1:22" x14ac:dyDescent="0.5">
      <c r="A17">
        <v>785.6199951171875</v>
      </c>
      <c r="B17">
        <v>90.75</v>
      </c>
      <c r="D17">
        <v>793.88897705078125</v>
      </c>
      <c r="E17">
        <v>8368</v>
      </c>
      <c r="F17">
        <v>32335550.208912402</v>
      </c>
      <c r="H17" t="s">
        <v>453</v>
      </c>
      <c r="I17">
        <f>I10/(I10+I7+I13)</f>
        <v>0.32430998154453733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33.017546188771128</v>
      </c>
      <c r="P17">
        <f t="shared" si="3"/>
        <v>7797.1398821404737</v>
      </c>
      <c r="Q17">
        <f t="shared" si="4"/>
        <v>-570.86011785952633</v>
      </c>
      <c r="R17">
        <f t="shared" si="5"/>
        <v>325881.27416259231</v>
      </c>
      <c r="S17">
        <f t="shared" si="6"/>
        <v>325881.27416259231</v>
      </c>
      <c r="T17">
        <f t="shared" si="7"/>
        <v>0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7764.1223359517026</v>
      </c>
    </row>
    <row r="18" spans="1:22" x14ac:dyDescent="0.5">
      <c r="A18">
        <v>785.63201904296875</v>
      </c>
      <c r="B18">
        <v>203.5</v>
      </c>
      <c r="D18">
        <v>794.3809814453125</v>
      </c>
      <c r="E18">
        <v>2600</v>
      </c>
      <c r="F18">
        <v>18048246206.202232</v>
      </c>
      <c r="H18" t="s">
        <v>508</v>
      </c>
      <c r="I18">
        <f>I13/(I13+I10+I7)</f>
        <v>0.31057292976149042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6.2724029265272137</v>
      </c>
      <c r="P18">
        <f t="shared" si="3"/>
        <v>2238.2105931212395</v>
      </c>
      <c r="Q18">
        <f t="shared" si="4"/>
        <v>-361.78940687876047</v>
      </c>
      <c r="R18">
        <f t="shared" si="5"/>
        <v>130891.5749296853</v>
      </c>
      <c r="S18">
        <f t="shared" si="6"/>
        <v>130891.5749296853</v>
      </c>
      <c r="T18">
        <f t="shared" si="7"/>
        <v>0</v>
      </c>
      <c r="U18">
        <f t="shared" si="8"/>
        <v>0</v>
      </c>
      <c r="V18">
        <f t="shared" si="11"/>
        <v>2231.9381901947122</v>
      </c>
    </row>
    <row r="19" spans="1:22" x14ac:dyDescent="0.5">
      <c r="A19">
        <v>785.64398193359375</v>
      </c>
      <c r="B19">
        <v>268.29998779296875</v>
      </c>
      <c r="D19">
        <f>D18 + (1/$G$6)</f>
        <v>794.8809814453125</v>
      </c>
      <c r="E19">
        <v>0</v>
      </c>
      <c r="H19" t="s">
        <v>441</v>
      </c>
      <c r="I19">
        <v>63.353409292678201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1.1679848946287641</v>
      </c>
      <c r="P19">
        <f t="shared" si="3"/>
        <v>509.13732392569869</v>
      </c>
      <c r="Q19">
        <f t="shared" si="4"/>
        <v>509.13732392569869</v>
      </c>
      <c r="R19">
        <f t="shared" si="5"/>
        <v>259220.81461422183</v>
      </c>
      <c r="S19">
        <f t="shared" si="6"/>
        <v>259220.81461422183</v>
      </c>
      <c r="T19">
        <f t="shared" si="7"/>
        <v>0</v>
      </c>
      <c r="U19">
        <f t="shared" si="8"/>
        <v>0</v>
      </c>
      <c r="V19">
        <f t="shared" si="11"/>
        <v>507.96933903106992</v>
      </c>
    </row>
    <row r="20" spans="1:22" x14ac:dyDescent="0.5">
      <c r="A20">
        <v>785.656005859375</v>
      </c>
      <c r="B20">
        <v>196.19999694824219</v>
      </c>
      <c r="D20">
        <f>D19 + (1/$G$6)</f>
        <v>795.3809814453125</v>
      </c>
      <c r="E20">
        <v>0</v>
      </c>
      <c r="F20">
        <v>1.4400857679823287E-2</v>
      </c>
      <c r="H20" t="s">
        <v>447</v>
      </c>
      <c r="I20">
        <f>'hidden params'!I20</f>
        <v>0.86622543507064709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0.23349422970269582</v>
      </c>
      <c r="P20">
        <f t="shared" si="3"/>
        <v>78.660837123305839</v>
      </c>
      <c r="Q20">
        <f t="shared" si="4"/>
        <v>78.660837123305839</v>
      </c>
      <c r="R20">
        <f t="shared" si="5"/>
        <v>6187.5272969392499</v>
      </c>
      <c r="S20">
        <f t="shared" si="6"/>
        <v>6187.5272969392499</v>
      </c>
      <c r="T20">
        <f t="shared" si="7"/>
        <v>0</v>
      </c>
      <c r="U20">
        <f t="shared" si="8"/>
        <v>0</v>
      </c>
      <c r="V20">
        <f t="shared" si="11"/>
        <v>78.427342893603139</v>
      </c>
    </row>
    <row r="21" spans="1:22" x14ac:dyDescent="0.5">
      <c r="A21">
        <v>785.66900634765625</v>
      </c>
      <c r="B21">
        <v>166.30000305175781</v>
      </c>
      <c r="D21">
        <f>D20 + (1/$G$6)</f>
        <v>795.8809814453125</v>
      </c>
      <c r="E21">
        <v>0</v>
      </c>
      <c r="F21">
        <v>0.74506162216478999</v>
      </c>
      <c r="H21" t="s">
        <v>448</v>
      </c>
      <c r="I21">
        <f>'hidden params'!I21</f>
        <v>13.753941147222903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4.5372312574416276E-2</v>
      </c>
      <c r="P21">
        <f t="shared" si="3"/>
        <v>9.6989264807354658</v>
      </c>
      <c r="Q21">
        <f t="shared" si="4"/>
        <v>9.6989264807354658</v>
      </c>
      <c r="R21">
        <f t="shared" si="5"/>
        <v>94.06917487871165</v>
      </c>
      <c r="S21">
        <f t="shared" si="6"/>
        <v>94.06917487871165</v>
      </c>
      <c r="T21">
        <f t="shared" si="7"/>
        <v>0</v>
      </c>
      <c r="U21">
        <f t="shared" si="8"/>
        <v>0</v>
      </c>
      <c r="V21">
        <f t="shared" si="11"/>
        <v>9.6535541681610493</v>
      </c>
    </row>
    <row r="22" spans="1:22" x14ac:dyDescent="0.5">
      <c r="A22">
        <v>785.6810302734375</v>
      </c>
      <c r="B22">
        <v>213.80000305175781</v>
      </c>
      <c r="E22">
        <v>0</v>
      </c>
      <c r="F22">
        <v>131443.57307968129</v>
      </c>
      <c r="H22" s="22" t="s">
        <v>454</v>
      </c>
      <c r="I22" s="22">
        <v>13.753941535949707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7.354560792063476E-3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4.0497337392568173</v>
      </c>
    </row>
    <row r="23" spans="1:22" x14ac:dyDescent="0.5">
      <c r="A23">
        <v>785.6929931640625</v>
      </c>
      <c r="B23">
        <v>210.30000305175781</v>
      </c>
      <c r="E23">
        <v>0</v>
      </c>
      <c r="F23">
        <v>13.753941147222903</v>
      </c>
      <c r="H23" s="23" t="s">
        <v>509</v>
      </c>
      <c r="I23" s="23">
        <v>13.753941147222903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1.0372157559639E-3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0.64590552304352666</v>
      </c>
    </row>
    <row r="24" spans="1:22" x14ac:dyDescent="0.5">
      <c r="A24">
        <v>785.70501708984375</v>
      </c>
      <c r="B24">
        <v>170.19999694824219</v>
      </c>
      <c r="E24">
        <v>0</v>
      </c>
      <c r="F24">
        <v>13.753941147222903</v>
      </c>
      <c r="H24" t="s">
        <v>443</v>
      </c>
      <c r="I24">
        <v>23938450802.65353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1.3558530594434697E-4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9.5267384546350364E-2</v>
      </c>
    </row>
    <row r="25" spans="1:22" x14ac:dyDescent="0.5">
      <c r="A25">
        <v>785.718017578125</v>
      </c>
      <c r="B25">
        <v>180.30000305175781</v>
      </c>
      <c r="E25">
        <v>0</v>
      </c>
      <c r="H25" t="s">
        <v>449</v>
      </c>
      <c r="I25">
        <v>23935403760.965569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1.6001433788369884E-5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1.3087105476705498E-2</v>
      </c>
    </row>
    <row r="26" spans="1:22" x14ac:dyDescent="0.5">
      <c r="A26">
        <v>785.72998046875</v>
      </c>
      <c r="B26">
        <v>219</v>
      </c>
      <c r="E26">
        <v>0</v>
      </c>
      <c r="H26" t="s">
        <v>507</v>
      </c>
      <c r="I26">
        <v>7205596120.4515314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1.5871925920204481E-6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1.6789303137109404E-3</v>
      </c>
    </row>
    <row r="27" spans="1:22" x14ac:dyDescent="0.5">
      <c r="A27">
        <v>785.74200439453125</v>
      </c>
      <c r="B27">
        <v>256</v>
      </c>
      <c r="E27">
        <v>0</v>
      </c>
      <c r="H27" t="s">
        <v>470</v>
      </c>
      <c r="I27">
        <f xml:space="preserve"> 1 + 1.5*EXP(-(I22 * 0.000239 * I19))</f>
        <v>2.2180001423896556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1.1306934680138468E-7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1.9612592209322839E-4</v>
      </c>
    </row>
    <row r="28" spans="1:22" x14ac:dyDescent="0.5">
      <c r="A28">
        <v>785.7540283203125</v>
      </c>
      <c r="B28">
        <v>292.79998779296875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2.0126846761674968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3.9499213559199335E-9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1.6804670740563132E-5</v>
      </c>
    </row>
    <row r="29" spans="1:22" x14ac:dyDescent="0.5">
      <c r="A29">
        <v>785.76702880859375</v>
      </c>
      <c r="B29">
        <v>333</v>
      </c>
      <c r="H29" t="s">
        <v>471</v>
      </c>
      <c r="I29">
        <f>(I25-I26)/I26</f>
        <v>2.3217798168051753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491.20001220703125</v>
      </c>
      <c r="H30" t="s">
        <v>513</v>
      </c>
      <c r="I30">
        <f>(I26-I6)/I6</f>
        <v>222.45636070499003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1135</v>
      </c>
      <c r="H31" t="s">
        <v>472</v>
      </c>
      <c r="I31">
        <f>(0.25* 0.0058*I22*I19)*EXP(-((I17-0.5)^2)/(2*((0.174318)^2)))</f>
        <v>0.76030218426523066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4863</v>
      </c>
      <c r="H32" t="s">
        <v>495</v>
      </c>
      <c r="I32">
        <f xml:space="preserve"> 1/ (0.01 * $R$69)</f>
        <v>76.79390853920809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25660</v>
      </c>
      <c r="F33">
        <v>2600</v>
      </c>
      <c r="H33" t="s">
        <v>496</v>
      </c>
      <c r="I33">
        <f xml:space="preserve"> 1/ (0.01 * $R$72)</f>
        <v>19.179794562033099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74560</v>
      </c>
      <c r="H34" t="s">
        <v>517</v>
      </c>
      <c r="I34">
        <f xml:space="preserve"> 1/ (0.01 * $R$75)</f>
        <v>18.960777032369077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109000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82550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32510</v>
      </c>
      <c r="G37" s="13" t="s">
        <v>458</v>
      </c>
      <c r="H37">
        <f>AVERAGE(K101:K110)</f>
        <v>0.17346930044610137</v>
      </c>
      <c r="I37" s="19">
        <f>STDEV(K101:K110)</f>
        <v>4.8698696591420509E-2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7149</v>
      </c>
      <c r="G38" s="13" t="s">
        <v>460</v>
      </c>
      <c r="H38">
        <f>AVERAGE(M101:M110)</f>
        <v>6.6012640361511403</v>
      </c>
      <c r="I38" s="19">
        <f>STDEV(M101:M110)</f>
        <v>0.13790553632166277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1504</v>
      </c>
      <c r="G39" s="13" t="s">
        <v>462</v>
      </c>
      <c r="H39">
        <f>AVERAGE(O101:O110)</f>
        <v>11.750206379489663</v>
      </c>
      <c r="I39" s="19">
        <f>STDEV(O101:O110)</f>
        <v>0.15990155532668424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731.29998779296875</v>
      </c>
      <c r="G40" s="13" t="s">
        <v>504</v>
      </c>
      <c r="H40">
        <f>AVERAGE(Q101:Q110)</f>
        <v>0.378105036190861</v>
      </c>
      <c r="I40" s="19">
        <f>STDEV(Q101:Q110)</f>
        <v>1.384229968663874E-2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611.70001220703125</v>
      </c>
      <c r="G41" s="13" t="s">
        <v>505</v>
      </c>
      <c r="H41">
        <f>AVERAGE(R101:R110)</f>
        <v>0.31319072407736781</v>
      </c>
      <c r="I41" s="19">
        <f>STDEV(R101:R110)</f>
        <v>1.8559850694716589E-2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467.29998779296875</v>
      </c>
      <c r="G42" s="16" t="s">
        <v>506</v>
      </c>
      <c r="H42" s="17">
        <f>AVERAGE(S101:S110)</f>
        <v>0.30870423973177108</v>
      </c>
      <c r="I42" s="20">
        <f>STDEV(S101:S110)</f>
        <v>2.0247713454903334E-2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389.5</v>
      </c>
      <c r="F43">
        <v>63.353409292678201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388</v>
      </c>
      <c r="F44">
        <f xml:space="preserve"> $F$51 / 2</f>
        <v>63.353409292678201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337.70001220703125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262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245.80000305175781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230.30000305175781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180</v>
      </c>
    </row>
    <row r="50" spans="1:16" x14ac:dyDescent="0.5">
      <c r="A50">
        <v>786.02398681640625</v>
      </c>
      <c r="B50">
        <v>154.5</v>
      </c>
      <c r="E50" t="s">
        <v>437</v>
      </c>
      <c r="F50">
        <f>MEDIAN(F54:F76)</f>
        <v>116.5</v>
      </c>
    </row>
    <row r="51" spans="1:16" x14ac:dyDescent="0.5">
      <c r="A51">
        <v>786.0360107421875</v>
      </c>
      <c r="B51">
        <v>156</v>
      </c>
      <c r="E51" t="s">
        <v>438</v>
      </c>
      <c r="F51">
        <f>AVERAGE(F54:F76)</f>
        <v>126.7068185853564</v>
      </c>
    </row>
    <row r="52" spans="1:16" x14ac:dyDescent="0.5">
      <c r="A52">
        <v>786.0479736328125</v>
      </c>
      <c r="B52">
        <v>197.19999694824219</v>
      </c>
      <c r="E52" t="s">
        <v>439</v>
      </c>
      <c r="F52">
        <f>SUM(E$1:E$20)</f>
        <v>819948</v>
      </c>
    </row>
    <row r="53" spans="1:16" x14ac:dyDescent="0.5">
      <c r="A53">
        <v>786.05999755859375</v>
      </c>
      <c r="B53">
        <v>266.79998779296875</v>
      </c>
      <c r="E53" t="s">
        <v>440</v>
      </c>
      <c r="F53">
        <f>ABS(F52/F50)</f>
        <v>7038.1802575107295</v>
      </c>
    </row>
    <row r="54" spans="1:16" x14ac:dyDescent="0.5">
      <c r="A54">
        <v>786.072998046875</v>
      </c>
      <c r="B54">
        <v>286.79998779296875</v>
      </c>
      <c r="F54">
        <f>AVERAGE(B1:B10)</f>
        <v>88.95</v>
      </c>
    </row>
    <row r="55" spans="1:16" x14ac:dyDescent="0.5">
      <c r="A55">
        <v>786.08502197265625</v>
      </c>
      <c r="B55">
        <v>258</v>
      </c>
      <c r="F55">
        <v>258</v>
      </c>
    </row>
    <row r="56" spans="1:16" x14ac:dyDescent="0.5">
      <c r="A56">
        <v>786.09698486328125</v>
      </c>
      <c r="B56">
        <v>201.5</v>
      </c>
      <c r="F56">
        <v>156.30000305175781</v>
      </c>
    </row>
    <row r="57" spans="1:16" x14ac:dyDescent="0.5">
      <c r="A57">
        <v>786.1090087890625</v>
      </c>
      <c r="B57">
        <v>174.80000305175781</v>
      </c>
      <c r="F57">
        <v>206.30000305175781</v>
      </c>
    </row>
    <row r="58" spans="1:16" x14ac:dyDescent="0.5">
      <c r="A58">
        <v>786.12200927734375</v>
      </c>
      <c r="B58">
        <v>170.5</v>
      </c>
      <c r="F58">
        <v>101.30000305175781</v>
      </c>
    </row>
    <row r="59" spans="1:16" x14ac:dyDescent="0.5">
      <c r="A59">
        <v>786.13397216796875</v>
      </c>
      <c r="B59">
        <v>119.80000305175781</v>
      </c>
      <c r="F59">
        <v>102</v>
      </c>
    </row>
    <row r="60" spans="1:16" x14ac:dyDescent="0.5">
      <c r="A60">
        <v>786.14599609375</v>
      </c>
      <c r="B60">
        <v>109.69999694824219</v>
      </c>
      <c r="F60">
        <v>40</v>
      </c>
    </row>
    <row r="61" spans="1:16" x14ac:dyDescent="0.5">
      <c r="A61">
        <v>786.15802001953125</v>
      </c>
      <c r="B61">
        <v>175.80000305175781</v>
      </c>
      <c r="F61">
        <v>156.30000305175781</v>
      </c>
    </row>
    <row r="62" spans="1:16" x14ac:dyDescent="0.5">
      <c r="A62">
        <v>786.1710205078125</v>
      </c>
      <c r="B62">
        <v>214.30000305175781</v>
      </c>
      <c r="F62">
        <v>90</v>
      </c>
    </row>
    <row r="63" spans="1:16" x14ac:dyDescent="0.5">
      <c r="A63">
        <v>786.1829833984375</v>
      </c>
      <c r="B63">
        <v>162.30000305175781</v>
      </c>
      <c r="F63">
        <v>135.5</v>
      </c>
    </row>
    <row r="64" spans="1:16" x14ac:dyDescent="0.5">
      <c r="A64">
        <v>786.19500732421875</v>
      </c>
      <c r="B64">
        <v>126.80000305175781</v>
      </c>
      <c r="F64">
        <v>250.19999694824219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174</v>
      </c>
      <c r="F65">
        <v>210.5</v>
      </c>
      <c r="I65" t="s">
        <v>488</v>
      </c>
      <c r="L65">
        <v>0.99916769336356059</v>
      </c>
      <c r="M65">
        <v>0.99727488310870482</v>
      </c>
      <c r="N65">
        <v>0.99974596368819157</v>
      </c>
      <c r="O65">
        <v>0.9983360794614583</v>
      </c>
      <c r="P65">
        <v>0.99722679910243051</v>
      </c>
    </row>
    <row r="66" spans="1:20" x14ac:dyDescent="0.5">
      <c r="A66">
        <v>786.218994140625</v>
      </c>
      <c r="B66">
        <v>230.80000305175781</v>
      </c>
      <c r="F66">
        <v>148.5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299.79998779296875</v>
      </c>
      <c r="F67">
        <v>120.5</v>
      </c>
      <c r="I67" t="s">
        <v>473</v>
      </c>
      <c r="J67">
        <v>1.0009999999999999</v>
      </c>
      <c r="K67">
        <v>1.3173421889807067</v>
      </c>
      <c r="L67">
        <v>0.75986331294416642</v>
      </c>
      <c r="M67">
        <v>2.1788128296672284</v>
      </c>
      <c r="N67">
        <v>-1.8692420624130743</v>
      </c>
      <c r="O67">
        <v>3.8712420624130743</v>
      </c>
      <c r="P67">
        <v>0.46200424318370559</v>
      </c>
      <c r="Q67" s="12" t="s">
        <v>487</v>
      </c>
      <c r="R67">
        <v>131.6026162817889</v>
      </c>
      <c r="S67">
        <v>0.99985814144936569</v>
      </c>
      <c r="T67" s="12" t="s">
        <v>487</v>
      </c>
    </row>
    <row r="68" spans="1:20" x14ac:dyDescent="0.5">
      <c r="A68">
        <v>786.2440185546875</v>
      </c>
      <c r="B68">
        <v>318.29998779296875</v>
      </c>
      <c r="F68">
        <v>71</v>
      </c>
      <c r="I68" t="s">
        <v>474</v>
      </c>
      <c r="J68">
        <v>0.13899673267119553</v>
      </c>
      <c r="K68">
        <v>0.16669773854205666</v>
      </c>
      <c r="L68">
        <v>0.83382494499844484</v>
      </c>
      <c r="M68">
        <v>2.1788128296672284</v>
      </c>
      <c r="N68">
        <v>-0.22420643874075075</v>
      </c>
      <c r="O68">
        <v>0.50219990408314186</v>
      </c>
      <c r="P68">
        <v>0.42066791887472055</v>
      </c>
      <c r="Q68" s="12" t="s">
        <v>487</v>
      </c>
      <c r="R68">
        <v>119.92924965825593</v>
      </c>
      <c r="S68">
        <v>0.99969774923731025</v>
      </c>
      <c r="T68" s="12" t="s">
        <v>487</v>
      </c>
    </row>
    <row r="69" spans="1:20" x14ac:dyDescent="0.5">
      <c r="A69">
        <v>786.2559814453125</v>
      </c>
      <c r="B69">
        <v>276</v>
      </c>
      <c r="F69">
        <v>117</v>
      </c>
      <c r="I69" t="s">
        <v>475</v>
      </c>
      <c r="J69">
        <v>127474.9786047262</v>
      </c>
      <c r="K69">
        <v>1659.9621119641572</v>
      </c>
      <c r="L69">
        <v>76.793908539208104</v>
      </c>
      <c r="M69">
        <v>2.1788128296672284</v>
      </c>
      <c r="N69">
        <v>123858.23185841719</v>
      </c>
      <c r="O69">
        <v>131091.72535103522</v>
      </c>
      <c r="P69">
        <v>1.5832869723395557E-17</v>
      </c>
      <c r="Q69" t="s">
        <v>481</v>
      </c>
      <c r="R69">
        <v>1.3021866174312997</v>
      </c>
      <c r="S69">
        <v>9.4315098497146108E-15</v>
      </c>
      <c r="T69" t="s">
        <v>481</v>
      </c>
    </row>
    <row r="70" spans="1:20" x14ac:dyDescent="0.5">
      <c r="A70">
        <v>786.26800537109375</v>
      </c>
      <c r="B70">
        <v>368.79998779296875</v>
      </c>
      <c r="F70">
        <v>116</v>
      </c>
      <c r="I70" t="s">
        <v>476</v>
      </c>
      <c r="J70">
        <v>13.753941535949707</v>
      </c>
      <c r="K70">
        <v>2.1262703465336386</v>
      </c>
      <c r="L70">
        <v>6.4685760954020406</v>
      </c>
      <c r="M70">
        <v>2.1788128296672284</v>
      </c>
      <c r="N70">
        <v>9.1211964255812319</v>
      </c>
      <c r="O70">
        <v>18.386686646318182</v>
      </c>
      <c r="P70">
        <v>3.0751549101015936E-5</v>
      </c>
      <c r="Q70" t="s">
        <v>481</v>
      </c>
      <c r="R70">
        <v>15.459352804256486</v>
      </c>
      <c r="S70">
        <v>7.9378826793660984E-3</v>
      </c>
      <c r="T70" t="s">
        <v>481</v>
      </c>
    </row>
    <row r="71" spans="1:20" x14ac:dyDescent="0.5">
      <c r="A71">
        <v>786.281005859375</v>
      </c>
      <c r="B71">
        <v>582.5</v>
      </c>
      <c r="F71">
        <v>140.30000305175781</v>
      </c>
      <c r="I71" t="s">
        <v>477</v>
      </c>
      <c r="J71">
        <v>0.48040721035955319</v>
      </c>
      <c r="K71">
        <v>6.6858481476635118E-2</v>
      </c>
      <c r="L71">
        <v>7.1854340653465192</v>
      </c>
      <c r="M71">
        <v>2.1788128296672284</v>
      </c>
      <c r="N71">
        <v>0.33473509314619188</v>
      </c>
      <c r="O71">
        <v>0.62607932757291451</v>
      </c>
      <c r="P71">
        <v>1.1087110988333881E-5</v>
      </c>
      <c r="Q71" t="s">
        <v>481</v>
      </c>
      <c r="R71">
        <v>13.917043715184029</v>
      </c>
      <c r="S71">
        <v>3.2956842040540173E-3</v>
      </c>
      <c r="T71" t="s">
        <v>481</v>
      </c>
    </row>
    <row r="72" spans="1:20" x14ac:dyDescent="0.5">
      <c r="A72">
        <v>786.29302978515625</v>
      </c>
      <c r="B72">
        <v>1194</v>
      </c>
      <c r="F72">
        <v>21</v>
      </c>
      <c r="I72" t="s">
        <v>478</v>
      </c>
      <c r="J72">
        <v>113227.80893813461</v>
      </c>
      <c r="K72">
        <v>5903.494355579387</v>
      </c>
      <c r="L72">
        <v>19.179794562033095</v>
      </c>
      <c r="M72">
        <v>2.1788128296672284</v>
      </c>
      <c r="N72">
        <v>100365.19969633016</v>
      </c>
      <c r="O72">
        <v>126090.41817993905</v>
      </c>
      <c r="P72">
        <v>2.2729535867154513E-10</v>
      </c>
      <c r="Q72" t="s">
        <v>481</v>
      </c>
      <c r="R72">
        <v>5.2138201833481892</v>
      </c>
      <c r="S72">
        <v>1.221742911930167E-7</v>
      </c>
      <c r="T72" t="s">
        <v>481</v>
      </c>
    </row>
    <row r="73" spans="1:20" x14ac:dyDescent="0.5">
      <c r="A73">
        <v>786.30499267578125</v>
      </c>
      <c r="B73">
        <v>5379</v>
      </c>
      <c r="F73">
        <v>67.75</v>
      </c>
      <c r="I73" t="s">
        <v>514</v>
      </c>
      <c r="J73">
        <v>13.753941147222903</v>
      </c>
      <c r="K73">
        <v>0.23092362386655368</v>
      </c>
      <c r="L73">
        <v>59.560563431877547</v>
      </c>
      <c r="M73">
        <v>2.1788128296672284</v>
      </c>
      <c r="N73">
        <v>13.250801792869208</v>
      </c>
      <c r="O73">
        <v>14.257080501576599</v>
      </c>
      <c r="P73">
        <v>3.3168260653405597E-16</v>
      </c>
      <c r="Q73" t="s">
        <v>481</v>
      </c>
      <c r="R73">
        <v>1.6789632978266751</v>
      </c>
      <c r="S73">
        <v>1.9667251673954388E-13</v>
      </c>
      <c r="T73" t="s">
        <v>481</v>
      </c>
    </row>
    <row r="74" spans="1:20" x14ac:dyDescent="0.5">
      <c r="A74">
        <v>786.3170166015625</v>
      </c>
      <c r="B74">
        <v>27020</v>
      </c>
      <c r="F74">
        <v>110.69999694824219</v>
      </c>
      <c r="I74" t="s">
        <v>515</v>
      </c>
      <c r="J74">
        <v>0.85579740595300324</v>
      </c>
      <c r="K74">
        <v>1.7906664567841235E-2</v>
      </c>
      <c r="L74">
        <v>47.79211687976435</v>
      </c>
      <c r="M74">
        <v>2.1788128296672284</v>
      </c>
      <c r="N74">
        <v>0.81678213545604317</v>
      </c>
      <c r="O74">
        <v>0.89481267644996332</v>
      </c>
      <c r="P74">
        <v>4.6072852769664449E-15</v>
      </c>
      <c r="Q74" t="s">
        <v>481</v>
      </c>
      <c r="R74">
        <v>2.0923952845943301</v>
      </c>
      <c r="S74">
        <v>2.7145272254516787E-12</v>
      </c>
      <c r="T74" t="s">
        <v>481</v>
      </c>
    </row>
    <row r="75" spans="1:20" x14ac:dyDescent="0.5">
      <c r="A75">
        <v>786.33001708984375</v>
      </c>
      <c r="B75">
        <v>76510</v>
      </c>
      <c r="F75">
        <f>AVERAGE(B$794:B$804)</f>
        <v>79.449999722567469</v>
      </c>
      <c r="I75" t="s">
        <v>516</v>
      </c>
      <c r="J75">
        <v>108431.72999151579</v>
      </c>
      <c r="K75">
        <v>5718.7387313508043</v>
      </c>
      <c r="L75">
        <v>18.960777032369077</v>
      </c>
      <c r="M75">
        <v>2.1788128296672284</v>
      </c>
      <c r="N75">
        <v>95971.668674133776</v>
      </c>
      <c r="O75">
        <v>120891.79130889781</v>
      </c>
      <c r="P75">
        <v>2.5981754836886439E-10</v>
      </c>
      <c r="Q75" t="s">
        <v>481</v>
      </c>
      <c r="R75">
        <v>5.2740454586478194</v>
      </c>
      <c r="S75">
        <v>1.3930657898413288E-7</v>
      </c>
      <c r="T75" t="s">
        <v>481</v>
      </c>
    </row>
    <row r="76" spans="1:20" x14ac:dyDescent="0.5">
      <c r="A76">
        <v>786.34197998046875</v>
      </c>
      <c r="B76">
        <v>108100</v>
      </c>
    </row>
    <row r="77" spans="1:20" x14ac:dyDescent="0.5">
      <c r="A77">
        <v>786.35400390625</v>
      </c>
      <c r="B77">
        <v>77720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29360</v>
      </c>
      <c r="I78">
        <f>MIN(I32:I34)</f>
        <v>18.960777032369077</v>
      </c>
      <c r="J78">
        <f>I30</f>
        <v>222.45636070499003</v>
      </c>
      <c r="K78">
        <f>I28</f>
        <v>2.0126846761674968</v>
      </c>
    </row>
    <row r="79" spans="1:20" x14ac:dyDescent="0.5">
      <c r="A79">
        <v>786.3790283203125</v>
      </c>
      <c r="B79">
        <v>6832</v>
      </c>
      <c r="I79">
        <f>8</f>
        <v>8</v>
      </c>
      <c r="J79">
        <f>J80*2</f>
        <v>1.5206043685304613</v>
      </c>
      <c r="K79">
        <v>2</v>
      </c>
    </row>
    <row r="80" spans="1:20" x14ac:dyDescent="0.5">
      <c r="A80">
        <v>786.3909912109375</v>
      </c>
      <c r="B80">
        <v>1426</v>
      </c>
      <c r="I80">
        <f>4</f>
        <v>4</v>
      </c>
      <c r="J80">
        <f>I31</f>
        <v>0.76030218426523066</v>
      </c>
      <c r="K80">
        <v>1.5</v>
      </c>
    </row>
    <row r="81" spans="1:11" x14ac:dyDescent="0.5">
      <c r="A81">
        <v>786.40301513671875</v>
      </c>
      <c r="B81">
        <v>662.5</v>
      </c>
      <c r="I81">
        <f>2</f>
        <v>2</v>
      </c>
      <c r="J81">
        <f>J80/2</f>
        <v>0.38015109213261533</v>
      </c>
      <c r="K81">
        <v>1</v>
      </c>
    </row>
    <row r="82" spans="1:11" x14ac:dyDescent="0.5">
      <c r="A82">
        <v>786.41497802734375</v>
      </c>
      <c r="B82">
        <v>644</v>
      </c>
    </row>
    <row r="83" spans="1:11" x14ac:dyDescent="0.5">
      <c r="A83">
        <v>786.427978515625</v>
      </c>
      <c r="B83">
        <v>638.5</v>
      </c>
    </row>
    <row r="84" spans="1:11" x14ac:dyDescent="0.5">
      <c r="A84">
        <v>786.44000244140625</v>
      </c>
      <c r="B84">
        <v>522</v>
      </c>
    </row>
    <row r="85" spans="1:11" x14ac:dyDescent="0.5">
      <c r="A85">
        <v>786.4520263671875</v>
      </c>
      <c r="B85">
        <v>344.70001220703125</v>
      </c>
    </row>
    <row r="86" spans="1:11" x14ac:dyDescent="0.5">
      <c r="A86">
        <v>786.4639892578125</v>
      </c>
      <c r="B86">
        <v>262.5</v>
      </c>
    </row>
    <row r="87" spans="1:11" x14ac:dyDescent="0.5">
      <c r="A87">
        <v>786.47698974609375</v>
      </c>
      <c r="B87">
        <v>282.20001220703125</v>
      </c>
    </row>
    <row r="88" spans="1:11" x14ac:dyDescent="0.5">
      <c r="A88">
        <v>786.489013671875</v>
      </c>
      <c r="B88">
        <v>278</v>
      </c>
    </row>
    <row r="89" spans="1:11" x14ac:dyDescent="0.5">
      <c r="A89">
        <v>786.5009765625</v>
      </c>
      <c r="B89">
        <v>230.80000305175781</v>
      </c>
      <c r="I89">
        <v>23935403760.965569</v>
      </c>
    </row>
    <row r="90" spans="1:11" x14ac:dyDescent="0.5">
      <c r="A90">
        <v>786.51300048828125</v>
      </c>
      <c r="B90">
        <v>180.30000305175781</v>
      </c>
      <c r="H90" t="s">
        <v>500</v>
      </c>
      <c r="I90">
        <f>((MIN(I24:I25)-I26)/(I98-I97))/((I26/(I96-I98)))</f>
        <v>10.061045872822428</v>
      </c>
    </row>
    <row r="91" spans="1:11" x14ac:dyDescent="0.5">
      <c r="A91">
        <v>786.5260009765625</v>
      </c>
      <c r="B91">
        <v>146</v>
      </c>
      <c r="H91" t="s">
        <v>501</v>
      </c>
      <c r="I91">
        <f>_xlfn.F.DIST(I90,I96-I97,I96-I98,FALSE)</f>
        <v>4.0437944593840367E-5</v>
      </c>
    </row>
    <row r="92" spans="1:11" x14ac:dyDescent="0.5">
      <c r="A92">
        <v>786.53802490234375</v>
      </c>
      <c r="B92">
        <v>136.69999694824219</v>
      </c>
      <c r="I92">
        <f>ROUND(I91,3-(1+INT(LOG10(I91))))</f>
        <v>4.0399999999999999E-5</v>
      </c>
    </row>
    <row r="93" spans="1:11" x14ac:dyDescent="0.5">
      <c r="A93">
        <v>786.54998779296875</v>
      </c>
      <c r="B93">
        <v>127</v>
      </c>
      <c r="H93" t="s">
        <v>518</v>
      </c>
      <c r="I93">
        <f>((I26-I6)/(I99-I98))/((I6/(I96-I99)))</f>
        <v>741.52120234996676</v>
      </c>
    </row>
    <row r="94" spans="1:11" x14ac:dyDescent="0.5">
      <c r="A94">
        <v>786.56201171875</v>
      </c>
      <c r="B94">
        <v>108</v>
      </c>
      <c r="H94" t="s">
        <v>519</v>
      </c>
      <c r="I94">
        <f>_xlfn.F.DIST(I93,I96-I98,I96-I99,FALSE)</f>
        <v>2.7571390719472292E-15</v>
      </c>
    </row>
    <row r="95" spans="1:11" x14ac:dyDescent="0.5">
      <c r="A95">
        <v>786.57501220703125</v>
      </c>
      <c r="B95">
        <v>118.5</v>
      </c>
      <c r="I95">
        <f>ROUND(I94,3-(1+INT(LOG10(I94))))</f>
        <v>2.7599999999999999E-15</v>
      </c>
    </row>
    <row r="96" spans="1:11" x14ac:dyDescent="0.5">
      <c r="A96">
        <v>786.58697509765625</v>
      </c>
      <c r="B96">
        <v>156.30000305175781</v>
      </c>
      <c r="H96" t="s">
        <v>499</v>
      </c>
      <c r="I96">
        <v>19</v>
      </c>
    </row>
    <row r="97" spans="1:19" x14ac:dyDescent="0.5">
      <c r="A97">
        <v>786.5989990234375</v>
      </c>
      <c r="B97">
        <v>145.80000305175781</v>
      </c>
      <c r="H97" t="s">
        <v>23</v>
      </c>
      <c r="I97">
        <v>3</v>
      </c>
      <c r="J97" t="s">
        <v>464</v>
      </c>
      <c r="K97">
        <f>AVERAGE(K101:K120)</f>
        <v>0.17346930044610137</v>
      </c>
      <c r="L97">
        <f t="shared" ref="L97:P97" si="12">AVERAGE(L101:L120)</f>
        <v>131820.46208813501</v>
      </c>
      <c r="M97">
        <f t="shared" si="12"/>
        <v>6.6012640361511403</v>
      </c>
      <c r="N97">
        <f t="shared" si="12"/>
        <v>109139.90534542245</v>
      </c>
      <c r="O97">
        <f t="shared" si="12"/>
        <v>11.750206379489663</v>
      </c>
      <c r="P97">
        <f t="shared" si="12"/>
        <v>107612.18855445122</v>
      </c>
    </row>
    <row r="98" spans="1:19" x14ac:dyDescent="0.5">
      <c r="A98">
        <v>786.61102294921875</v>
      </c>
      <c r="B98">
        <v>131.30000305175781</v>
      </c>
      <c r="H98" t="s">
        <v>24</v>
      </c>
      <c r="I98">
        <v>6</v>
      </c>
      <c r="J98" t="s">
        <v>465</v>
      </c>
      <c r="K98">
        <f>K99/AVERAGE(K101:K120)</f>
        <v>0.28073380399981307</v>
      </c>
      <c r="L98">
        <f t="shared" ref="L98:P98" si="13">L99/AVERAGE(L101:L120)</f>
        <v>4.4726415420402933E-2</v>
      </c>
      <c r="M98">
        <f t="shared" si="13"/>
        <v>2.0890777215763125E-2</v>
      </c>
      <c r="N98">
        <f t="shared" si="13"/>
        <v>5.664844284233702E-2</v>
      </c>
      <c r="O98">
        <f t="shared" si="13"/>
        <v>1.3608403985635282E-2</v>
      </c>
      <c r="P98">
        <f t="shared" si="13"/>
        <v>6.8490772448555337E-2</v>
      </c>
    </row>
    <row r="99" spans="1:19" x14ac:dyDescent="0.5">
      <c r="A99">
        <v>786.62298583984375</v>
      </c>
      <c r="B99">
        <v>202.30000305175781</v>
      </c>
      <c r="H99" t="s">
        <v>1</v>
      </c>
      <c r="I99">
        <v>9</v>
      </c>
      <c r="J99" t="s">
        <v>456</v>
      </c>
      <c r="K99">
        <f>STDEV(K101:K120)</f>
        <v>4.8698696591420509E-2</v>
      </c>
      <c r="L99">
        <f t="shared" ref="L99:P99" si="14">STDEV(L101:L120)</f>
        <v>5895.8567482634016</v>
      </c>
      <c r="M99">
        <f t="shared" si="14"/>
        <v>0.13790553632166277</v>
      </c>
      <c r="N99">
        <f t="shared" si="14"/>
        <v>6182.6056897782364</v>
      </c>
      <c r="O99">
        <f t="shared" si="14"/>
        <v>0.15990155532668424</v>
      </c>
      <c r="P99">
        <f t="shared" si="14"/>
        <v>7370.4419189739492</v>
      </c>
    </row>
    <row r="100" spans="1:19" x14ac:dyDescent="0.5">
      <c r="A100">
        <v>786.635986328125</v>
      </c>
      <c r="B100">
        <v>266.79998779296875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241.80000305175781</v>
      </c>
      <c r="J101">
        <v>1</v>
      </c>
      <c r="K101">
        <v>0.10116359390025674</v>
      </c>
      <c r="L101">
        <v>126250.02618549141</v>
      </c>
      <c r="M101">
        <v>6.4800141663361019</v>
      </c>
      <c r="N101">
        <v>103349.74108985349</v>
      </c>
      <c r="O101">
        <v>11.594705681191098</v>
      </c>
      <c r="P101">
        <v>117774.07939513367</v>
      </c>
      <c r="Q101">
        <f>L101/SUM(P101,N101,L101)</f>
        <v>0.36344136841497204</v>
      </c>
      <c r="R101">
        <f>N101/SUM(P101,N101,L101)</f>
        <v>0.29751733494171717</v>
      </c>
      <c r="S101">
        <f>P101/SUM(P101,N101,L101)</f>
        <v>0.33904129664331073</v>
      </c>
    </row>
    <row r="102" spans="1:19" x14ac:dyDescent="0.5">
      <c r="A102">
        <v>786.65997314453125</v>
      </c>
      <c r="B102">
        <v>196.5</v>
      </c>
      <c r="J102">
        <v>2</v>
      </c>
      <c r="K102">
        <v>0.24915990165263641</v>
      </c>
      <c r="L102">
        <v>133124.9034413599</v>
      </c>
      <c r="M102">
        <v>6.5245013086652923</v>
      </c>
      <c r="N102">
        <v>115231.3495603449</v>
      </c>
      <c r="O102">
        <v>11.75214910355785</v>
      </c>
      <c r="P102">
        <v>100439.75703009289</v>
      </c>
      <c r="Q102">
        <f t="shared" ref="Q102:Q110" si="15">L102/SUM(P102,N102,L102)</f>
        <v>0.38166980014829782</v>
      </c>
      <c r="R102">
        <f t="shared" ref="R102:R110" si="16">N102/SUM(P102,N102,L102)</f>
        <v>0.33036888681679566</v>
      </c>
      <c r="S102">
        <f t="shared" ref="S102:S110" si="17">P102/SUM(P102,N102,L102)</f>
        <v>0.28796131303490652</v>
      </c>
    </row>
    <row r="103" spans="1:19" x14ac:dyDescent="0.5">
      <c r="A103">
        <v>786.6719970703125</v>
      </c>
      <c r="B103">
        <v>178</v>
      </c>
      <c r="J103">
        <v>3</v>
      </c>
      <c r="K103">
        <v>0.1873344772671359</v>
      </c>
      <c r="L103">
        <v>141220.71094030558</v>
      </c>
      <c r="M103">
        <v>6.6459546678164774</v>
      </c>
      <c r="N103">
        <v>104140.19106155999</v>
      </c>
      <c r="O103">
        <v>11.51945326576327</v>
      </c>
      <c r="P103">
        <v>110944.59060038353</v>
      </c>
      <c r="Q103">
        <f t="shared" si="15"/>
        <v>0.39634727466284964</v>
      </c>
      <c r="R103">
        <f t="shared" si="16"/>
        <v>0.29227781559296295</v>
      </c>
      <c r="S103">
        <f t="shared" si="17"/>
        <v>0.3113749097441873</v>
      </c>
    </row>
    <row r="104" spans="1:19" x14ac:dyDescent="0.5">
      <c r="A104">
        <v>786.68499755859375</v>
      </c>
      <c r="B104">
        <v>170.80000305175781</v>
      </c>
      <c r="J104">
        <v>4</v>
      </c>
      <c r="K104">
        <v>0.12459984827928038</v>
      </c>
      <c r="L104">
        <v>121538.97699857294</v>
      </c>
      <c r="M104">
        <v>6.5770619822047944</v>
      </c>
      <c r="N104">
        <v>107677.09891835887</v>
      </c>
      <c r="O104">
        <v>11.686055708621694</v>
      </c>
      <c r="P104">
        <v>111185.98277897296</v>
      </c>
      <c r="Q104">
        <f t="shared" si="15"/>
        <v>0.35704536413262034</v>
      </c>
      <c r="R104">
        <f t="shared" si="16"/>
        <v>0.31632328937984261</v>
      </c>
      <c r="S104">
        <f t="shared" si="17"/>
        <v>0.32663134648753694</v>
      </c>
    </row>
    <row r="105" spans="1:19" x14ac:dyDescent="0.5">
      <c r="A105">
        <v>786.697021484375</v>
      </c>
      <c r="B105">
        <v>170.80000305175781</v>
      </c>
      <c r="J105">
        <v>5</v>
      </c>
      <c r="K105">
        <v>0.22876725615158464</v>
      </c>
      <c r="L105">
        <v>134805.61521699111</v>
      </c>
      <c r="M105">
        <v>6.9262157096038539</v>
      </c>
      <c r="N105">
        <v>119019.3186082949</v>
      </c>
      <c r="O105">
        <v>12.021397260369595</v>
      </c>
      <c r="P105">
        <v>94731.54021842638</v>
      </c>
      <c r="Q105">
        <f t="shared" si="15"/>
        <v>0.38675401335418941</v>
      </c>
      <c r="R105">
        <f t="shared" si="16"/>
        <v>0.34146351444147532</v>
      </c>
      <c r="S105">
        <f t="shared" si="17"/>
        <v>0.27178247220433532</v>
      </c>
    </row>
    <row r="106" spans="1:19" x14ac:dyDescent="0.5">
      <c r="A106">
        <v>786.708984375</v>
      </c>
      <c r="B106">
        <v>178</v>
      </c>
      <c r="J106">
        <v>6</v>
      </c>
      <c r="K106">
        <v>0.18817160680974679</v>
      </c>
      <c r="L106">
        <v>132391.96685539329</v>
      </c>
      <c r="M106">
        <v>6.6402600752091567</v>
      </c>
      <c r="N106">
        <v>113254.95289794105</v>
      </c>
      <c r="O106">
        <v>11.797985900779098</v>
      </c>
      <c r="P106">
        <v>102335.71551725685</v>
      </c>
      <c r="Q106">
        <f t="shared" si="15"/>
        <v>0.38045567058955493</v>
      </c>
      <c r="R106">
        <f t="shared" si="16"/>
        <v>0.32546150703719468</v>
      </c>
      <c r="S106">
        <f t="shared" si="17"/>
        <v>0.2940828223732504</v>
      </c>
    </row>
    <row r="107" spans="1:19" x14ac:dyDescent="0.5">
      <c r="A107">
        <v>786.72100830078125</v>
      </c>
      <c r="B107">
        <v>187.30000305175781</v>
      </c>
      <c r="J107">
        <v>7</v>
      </c>
      <c r="K107">
        <v>0.17228823576146282</v>
      </c>
      <c r="L107">
        <v>130915.89924377888</v>
      </c>
      <c r="M107">
        <v>6.4155640239894067</v>
      </c>
      <c r="N107">
        <v>110807.66066207246</v>
      </c>
      <c r="O107">
        <v>11.878482277806794</v>
      </c>
      <c r="P107">
        <v>113976.77382602281</v>
      </c>
      <c r="Q107">
        <f t="shared" si="15"/>
        <v>0.36805110040313566</v>
      </c>
      <c r="R107">
        <f t="shared" si="16"/>
        <v>0.31151969833573151</v>
      </c>
      <c r="S107">
        <f t="shared" si="17"/>
        <v>0.32042920126113278</v>
      </c>
    </row>
    <row r="108" spans="1:19" x14ac:dyDescent="0.5">
      <c r="A108">
        <v>786.7340087890625</v>
      </c>
      <c r="B108">
        <v>226</v>
      </c>
      <c r="J108">
        <v>8</v>
      </c>
      <c r="K108">
        <v>0.13171021983657516</v>
      </c>
      <c r="L108">
        <v>139333.36876355714</v>
      </c>
      <c r="M108">
        <v>6.5418204301047966</v>
      </c>
      <c r="N108">
        <v>99070.931736495535</v>
      </c>
      <c r="O108">
        <v>11.57397870045155</v>
      </c>
      <c r="P108">
        <v>114229.06251165266</v>
      </c>
      <c r="Q108">
        <f t="shared" si="15"/>
        <v>0.39512247954522695</v>
      </c>
      <c r="R108">
        <f t="shared" si="16"/>
        <v>0.28094599697081685</v>
      </c>
      <c r="S108">
        <f t="shared" si="17"/>
        <v>0.32393152348395615</v>
      </c>
    </row>
    <row r="109" spans="1:19" x14ac:dyDescent="0.5">
      <c r="A109">
        <v>786.7459716796875</v>
      </c>
      <c r="B109">
        <v>318.79998779296875</v>
      </c>
      <c r="J109">
        <v>9</v>
      </c>
      <c r="K109">
        <v>0.21301009022943021</v>
      </c>
      <c r="L109">
        <v>131176.57440421963</v>
      </c>
      <c r="M109">
        <v>6.6543733201220752</v>
      </c>
      <c r="N109">
        <v>105723.26217493592</v>
      </c>
      <c r="O109">
        <v>11.90780721273315</v>
      </c>
      <c r="P109">
        <v>102000.76031907504</v>
      </c>
      <c r="Q109">
        <f t="shared" si="15"/>
        <v>0.38706504386479734</v>
      </c>
      <c r="R109">
        <f t="shared" si="16"/>
        <v>0.31195950418076085</v>
      </c>
      <c r="S109">
        <f t="shared" si="17"/>
        <v>0.30097545195444175</v>
      </c>
    </row>
    <row r="110" spans="1:19" x14ac:dyDescent="0.5">
      <c r="A110">
        <v>786.75799560546875</v>
      </c>
      <c r="B110">
        <v>372.79998779296875</v>
      </c>
      <c r="J110">
        <v>10</v>
      </c>
      <c r="K110">
        <v>0.13848777457290479</v>
      </c>
      <c r="L110">
        <v>127446.57883168037</v>
      </c>
      <c r="M110">
        <v>6.6068746774594436</v>
      </c>
      <c r="N110">
        <v>113124.54674436714</v>
      </c>
      <c r="O110">
        <v>11.770048683622532</v>
      </c>
      <c r="P110">
        <v>108503.62334749526</v>
      </c>
      <c r="Q110">
        <f t="shared" si="15"/>
        <v>0.36509824679296632</v>
      </c>
      <c r="R110">
        <f t="shared" si="16"/>
        <v>0.32406969307638067</v>
      </c>
      <c r="S110">
        <f t="shared" si="17"/>
        <v>0.31083206013065307</v>
      </c>
    </row>
    <row r="111" spans="1:19" x14ac:dyDescent="0.5">
      <c r="A111">
        <v>786.77001953125</v>
      </c>
      <c r="B111">
        <v>383.70001220703125</v>
      </c>
      <c r="J111">
        <v>11</v>
      </c>
    </row>
    <row r="112" spans="1:19" x14ac:dyDescent="0.5">
      <c r="A112">
        <v>786.78302001953125</v>
      </c>
      <c r="B112">
        <v>545.70001220703125</v>
      </c>
      <c r="J112">
        <v>12</v>
      </c>
    </row>
    <row r="113" spans="1:10" x14ac:dyDescent="0.5">
      <c r="A113">
        <v>786.79498291015625</v>
      </c>
      <c r="B113">
        <v>1285</v>
      </c>
      <c r="J113">
        <v>13</v>
      </c>
    </row>
    <row r="114" spans="1:10" x14ac:dyDescent="0.5">
      <c r="A114">
        <v>786.8070068359375</v>
      </c>
      <c r="B114">
        <v>4765</v>
      </c>
      <c r="J114">
        <v>14</v>
      </c>
    </row>
    <row r="115" spans="1:10" x14ac:dyDescent="0.5">
      <c r="A115">
        <v>786.8189697265625</v>
      </c>
      <c r="B115">
        <v>17890</v>
      </c>
      <c r="J115">
        <v>15</v>
      </c>
    </row>
    <row r="116" spans="1:10" x14ac:dyDescent="0.5">
      <c r="A116">
        <v>786.83197021484375</v>
      </c>
      <c r="B116">
        <v>41490</v>
      </c>
      <c r="J116">
        <v>16</v>
      </c>
    </row>
    <row r="117" spans="1:10" x14ac:dyDescent="0.5">
      <c r="A117">
        <v>786.843994140625</v>
      </c>
      <c r="B117">
        <v>54430</v>
      </c>
      <c r="J117">
        <v>17</v>
      </c>
    </row>
    <row r="118" spans="1:10" x14ac:dyDescent="0.5">
      <c r="A118">
        <v>786.85601806640625</v>
      </c>
      <c r="B118">
        <v>40200</v>
      </c>
      <c r="J118">
        <v>18</v>
      </c>
    </row>
    <row r="119" spans="1:10" x14ac:dyDescent="0.5">
      <c r="A119">
        <v>786.86798095703125</v>
      </c>
      <c r="B119">
        <v>16620</v>
      </c>
      <c r="J119">
        <v>19</v>
      </c>
    </row>
    <row r="120" spans="1:10" x14ac:dyDescent="0.5">
      <c r="A120">
        <v>786.8809814453125</v>
      </c>
      <c r="B120">
        <v>4457</v>
      </c>
      <c r="J120">
        <v>20</v>
      </c>
    </row>
    <row r="121" spans="1:10" x14ac:dyDescent="0.5">
      <c r="A121">
        <v>786.89300537109375</v>
      </c>
      <c r="B121">
        <v>1474</v>
      </c>
    </row>
    <row r="122" spans="1:10" x14ac:dyDescent="0.5">
      <c r="A122">
        <v>786.905029296875</v>
      </c>
      <c r="B122">
        <v>722</v>
      </c>
    </row>
    <row r="123" spans="1:10" x14ac:dyDescent="0.5">
      <c r="A123">
        <v>786.9169921875</v>
      </c>
      <c r="B123">
        <v>532.5</v>
      </c>
    </row>
    <row r="124" spans="1:10" x14ac:dyDescent="0.5">
      <c r="A124">
        <v>786.92999267578125</v>
      </c>
      <c r="B124">
        <v>403.5</v>
      </c>
    </row>
    <row r="125" spans="1:10" x14ac:dyDescent="0.5">
      <c r="A125">
        <v>786.9420166015625</v>
      </c>
      <c r="B125">
        <v>260.70001220703125</v>
      </c>
    </row>
    <row r="126" spans="1:10" x14ac:dyDescent="0.5">
      <c r="A126">
        <v>786.9539794921875</v>
      </c>
      <c r="B126">
        <v>179.80000305175781</v>
      </c>
    </row>
    <row r="127" spans="1:10" x14ac:dyDescent="0.5">
      <c r="A127">
        <v>786.96600341796875</v>
      </c>
      <c r="B127">
        <v>126.80000305175781</v>
      </c>
    </row>
    <row r="128" spans="1:10" x14ac:dyDescent="0.5">
      <c r="A128">
        <v>786.97900390625</v>
      </c>
      <c r="B128">
        <v>168.80000305175781</v>
      </c>
    </row>
    <row r="129" spans="1:2" x14ac:dyDescent="0.5">
      <c r="A129">
        <v>786.99102783203125</v>
      </c>
      <c r="B129">
        <v>263</v>
      </c>
    </row>
    <row r="130" spans="1:2" x14ac:dyDescent="0.5">
      <c r="A130">
        <v>787.00299072265625</v>
      </c>
      <c r="B130">
        <v>241.5</v>
      </c>
    </row>
    <row r="131" spans="1:2" x14ac:dyDescent="0.5">
      <c r="A131">
        <v>787.0150146484375</v>
      </c>
      <c r="B131">
        <v>162.5</v>
      </c>
    </row>
    <row r="132" spans="1:2" x14ac:dyDescent="0.5">
      <c r="A132">
        <v>787.02801513671875</v>
      </c>
      <c r="B132">
        <v>112</v>
      </c>
    </row>
    <row r="133" spans="1:2" x14ac:dyDescent="0.5">
      <c r="A133">
        <v>787.03997802734375</v>
      </c>
      <c r="B133">
        <v>98.25</v>
      </c>
    </row>
    <row r="134" spans="1:2" x14ac:dyDescent="0.5">
      <c r="A134">
        <v>787.052001953125</v>
      </c>
      <c r="B134">
        <v>102.80000305175781</v>
      </c>
    </row>
    <row r="135" spans="1:2" x14ac:dyDescent="0.5">
      <c r="A135">
        <v>787.06402587890625</v>
      </c>
      <c r="B135">
        <v>124.5</v>
      </c>
    </row>
    <row r="136" spans="1:2" x14ac:dyDescent="0.5">
      <c r="A136">
        <v>787.0770263671875</v>
      </c>
      <c r="B136">
        <v>191.80000305175781</v>
      </c>
    </row>
    <row r="137" spans="1:2" x14ac:dyDescent="0.5">
      <c r="A137">
        <v>787.0889892578125</v>
      </c>
      <c r="B137">
        <v>206.30000305175781</v>
      </c>
    </row>
    <row r="138" spans="1:2" x14ac:dyDescent="0.5">
      <c r="A138">
        <v>787.10101318359375</v>
      </c>
      <c r="B138">
        <v>170</v>
      </c>
    </row>
    <row r="139" spans="1:2" x14ac:dyDescent="0.5">
      <c r="A139">
        <v>787.11297607421875</v>
      </c>
      <c r="B139">
        <v>142.80000305175781</v>
      </c>
    </row>
    <row r="140" spans="1:2" x14ac:dyDescent="0.5">
      <c r="A140">
        <v>787.1259765625</v>
      </c>
      <c r="B140">
        <v>88</v>
      </c>
    </row>
    <row r="141" spans="1:2" x14ac:dyDescent="0.5">
      <c r="A141">
        <v>787.13800048828125</v>
      </c>
      <c r="B141">
        <v>44.75</v>
      </c>
    </row>
    <row r="142" spans="1:2" x14ac:dyDescent="0.5">
      <c r="A142">
        <v>787.1500244140625</v>
      </c>
      <c r="B142">
        <v>57.75</v>
      </c>
    </row>
    <row r="143" spans="1:2" x14ac:dyDescent="0.5">
      <c r="A143">
        <v>787.1619873046875</v>
      </c>
      <c r="B143">
        <v>97</v>
      </c>
    </row>
    <row r="144" spans="1:2" x14ac:dyDescent="0.5">
      <c r="A144">
        <v>787.17498779296875</v>
      </c>
      <c r="B144">
        <v>118.80000305175781</v>
      </c>
    </row>
    <row r="145" spans="1:2" x14ac:dyDescent="0.5">
      <c r="A145">
        <v>787.18701171875</v>
      </c>
      <c r="B145">
        <v>125.80000305175781</v>
      </c>
    </row>
    <row r="146" spans="1:2" x14ac:dyDescent="0.5">
      <c r="A146">
        <v>787.198974609375</v>
      </c>
      <c r="B146">
        <v>115</v>
      </c>
    </row>
    <row r="147" spans="1:2" x14ac:dyDescent="0.5">
      <c r="A147">
        <v>787.21099853515625</v>
      </c>
      <c r="B147">
        <v>82</v>
      </c>
    </row>
    <row r="148" spans="1:2" x14ac:dyDescent="0.5">
      <c r="A148">
        <v>787.2239990234375</v>
      </c>
      <c r="B148">
        <v>90.25</v>
      </c>
    </row>
    <row r="149" spans="1:2" x14ac:dyDescent="0.5">
      <c r="A149">
        <v>787.23602294921875</v>
      </c>
      <c r="B149">
        <v>123.80000305175781</v>
      </c>
    </row>
    <row r="150" spans="1:2" x14ac:dyDescent="0.5">
      <c r="A150">
        <v>787.24798583984375</v>
      </c>
      <c r="B150">
        <v>111.30000305175781</v>
      </c>
    </row>
    <row r="151" spans="1:2" x14ac:dyDescent="0.5">
      <c r="A151">
        <v>787.260009765625</v>
      </c>
      <c r="B151">
        <v>85.25</v>
      </c>
    </row>
    <row r="152" spans="1:2" x14ac:dyDescent="0.5">
      <c r="A152">
        <v>787.27301025390625</v>
      </c>
      <c r="B152">
        <v>155.30000305175781</v>
      </c>
    </row>
    <row r="153" spans="1:2" x14ac:dyDescent="0.5">
      <c r="A153">
        <v>787.28497314453125</v>
      </c>
      <c r="B153">
        <v>438</v>
      </c>
    </row>
    <row r="154" spans="1:2" x14ac:dyDescent="0.5">
      <c r="A154">
        <v>787.2969970703125</v>
      </c>
      <c r="B154">
        <v>1017</v>
      </c>
    </row>
    <row r="155" spans="1:2" x14ac:dyDescent="0.5">
      <c r="A155">
        <v>787.30902099609375</v>
      </c>
      <c r="B155">
        <v>3041</v>
      </c>
    </row>
    <row r="156" spans="1:2" x14ac:dyDescent="0.5">
      <c r="A156">
        <v>787.322021484375</v>
      </c>
      <c r="B156">
        <v>9138</v>
      </c>
    </row>
    <row r="157" spans="1:2" x14ac:dyDescent="0.5">
      <c r="A157">
        <v>787.333984375</v>
      </c>
      <c r="B157">
        <v>18990</v>
      </c>
    </row>
    <row r="158" spans="1:2" x14ac:dyDescent="0.5">
      <c r="A158">
        <v>787.34600830078125</v>
      </c>
      <c r="B158">
        <v>23970</v>
      </c>
    </row>
    <row r="159" spans="1:2" x14ac:dyDescent="0.5">
      <c r="A159">
        <v>787.35797119140625</v>
      </c>
      <c r="B159">
        <v>18130</v>
      </c>
    </row>
    <row r="160" spans="1:2" x14ac:dyDescent="0.5">
      <c r="A160">
        <v>787.3709716796875</v>
      </c>
      <c r="B160">
        <v>8732</v>
      </c>
    </row>
    <row r="161" spans="1:2" x14ac:dyDescent="0.5">
      <c r="A161">
        <v>787.38299560546875</v>
      </c>
      <c r="B161">
        <v>3102</v>
      </c>
    </row>
    <row r="162" spans="1:2" x14ac:dyDescent="0.5">
      <c r="A162">
        <v>787.39501953125</v>
      </c>
      <c r="B162">
        <v>1048</v>
      </c>
    </row>
    <row r="163" spans="1:2" x14ac:dyDescent="0.5">
      <c r="A163">
        <v>787.406982421875</v>
      </c>
      <c r="B163">
        <v>527</v>
      </c>
    </row>
    <row r="164" spans="1:2" x14ac:dyDescent="0.5">
      <c r="A164">
        <v>787.41998291015625</v>
      </c>
      <c r="B164">
        <v>325.20001220703125</v>
      </c>
    </row>
    <row r="165" spans="1:2" x14ac:dyDescent="0.5">
      <c r="A165">
        <v>787.4320068359375</v>
      </c>
      <c r="B165">
        <v>164.5</v>
      </c>
    </row>
    <row r="166" spans="1:2" x14ac:dyDescent="0.5">
      <c r="A166">
        <v>787.4439697265625</v>
      </c>
      <c r="B166">
        <v>82.25</v>
      </c>
    </row>
    <row r="167" spans="1:2" x14ac:dyDescent="0.5">
      <c r="A167">
        <v>787.45599365234375</v>
      </c>
      <c r="B167">
        <v>106.5</v>
      </c>
    </row>
    <row r="168" spans="1:2" x14ac:dyDescent="0.5">
      <c r="A168">
        <v>787.468994140625</v>
      </c>
      <c r="B168">
        <v>123</v>
      </c>
    </row>
    <row r="169" spans="1:2" x14ac:dyDescent="0.5">
      <c r="A169">
        <v>787.48101806640625</v>
      </c>
      <c r="B169">
        <v>106.69999694824219</v>
      </c>
    </row>
    <row r="170" spans="1:2" x14ac:dyDescent="0.5">
      <c r="A170">
        <v>787.49298095703125</v>
      </c>
      <c r="B170">
        <v>104.80000305175781</v>
      </c>
    </row>
    <row r="171" spans="1:2" x14ac:dyDescent="0.5">
      <c r="A171">
        <v>787.5050048828125</v>
      </c>
      <c r="B171">
        <v>94.75</v>
      </c>
    </row>
    <row r="172" spans="1:2" x14ac:dyDescent="0.5">
      <c r="A172">
        <v>787.51800537109375</v>
      </c>
      <c r="B172">
        <v>61.5</v>
      </c>
    </row>
    <row r="173" spans="1:2" x14ac:dyDescent="0.5">
      <c r="A173">
        <v>787.530029296875</v>
      </c>
      <c r="B173">
        <v>33</v>
      </c>
    </row>
    <row r="174" spans="1:2" x14ac:dyDescent="0.5">
      <c r="A174">
        <v>787.5419921875</v>
      </c>
      <c r="B174">
        <v>43.75</v>
      </c>
    </row>
    <row r="175" spans="1:2" x14ac:dyDescent="0.5">
      <c r="A175">
        <v>787.55401611328125</v>
      </c>
      <c r="B175">
        <v>79</v>
      </c>
    </row>
    <row r="176" spans="1:2" x14ac:dyDescent="0.5">
      <c r="A176">
        <v>787.5670166015625</v>
      </c>
      <c r="B176">
        <v>69.75</v>
      </c>
    </row>
    <row r="177" spans="1:2" x14ac:dyDescent="0.5">
      <c r="A177">
        <v>787.5789794921875</v>
      </c>
      <c r="B177">
        <v>64.75</v>
      </c>
    </row>
    <row r="178" spans="1:2" x14ac:dyDescent="0.5">
      <c r="A178">
        <v>787.59100341796875</v>
      </c>
      <c r="B178">
        <v>101.30000305175781</v>
      </c>
    </row>
    <row r="179" spans="1:2" x14ac:dyDescent="0.5">
      <c r="A179">
        <v>787.60302734375</v>
      </c>
      <c r="B179">
        <v>101.30000305175781</v>
      </c>
    </row>
    <row r="180" spans="1:2" x14ac:dyDescent="0.5">
      <c r="A180">
        <v>787.61602783203125</v>
      </c>
      <c r="B180">
        <v>71</v>
      </c>
    </row>
    <row r="181" spans="1:2" x14ac:dyDescent="0.5">
      <c r="A181">
        <v>787.62799072265625</v>
      </c>
      <c r="B181">
        <v>47</v>
      </c>
    </row>
    <row r="182" spans="1:2" x14ac:dyDescent="0.5">
      <c r="A182">
        <v>787.6400146484375</v>
      </c>
      <c r="B182">
        <v>45.25</v>
      </c>
    </row>
    <row r="183" spans="1:2" x14ac:dyDescent="0.5">
      <c r="A183">
        <v>787.6519775390625</v>
      </c>
      <c r="B183">
        <v>83.5</v>
      </c>
    </row>
    <row r="184" spans="1:2" x14ac:dyDescent="0.5">
      <c r="A184">
        <v>787.66497802734375</v>
      </c>
      <c r="B184">
        <v>121.80000305175781</v>
      </c>
    </row>
    <row r="185" spans="1:2" x14ac:dyDescent="0.5">
      <c r="A185">
        <v>787.677001953125</v>
      </c>
      <c r="B185">
        <v>187.30000305175781</v>
      </c>
    </row>
    <row r="186" spans="1:2" x14ac:dyDescent="0.5">
      <c r="A186">
        <v>787.68902587890625</v>
      </c>
      <c r="B186">
        <v>261.79998779296875</v>
      </c>
    </row>
    <row r="187" spans="1:2" x14ac:dyDescent="0.5">
      <c r="A187">
        <v>787.70098876953125</v>
      </c>
      <c r="B187">
        <v>229.69999694824219</v>
      </c>
    </row>
    <row r="188" spans="1:2" x14ac:dyDescent="0.5">
      <c r="A188">
        <v>787.7139892578125</v>
      </c>
      <c r="B188">
        <v>152.5</v>
      </c>
    </row>
    <row r="189" spans="1:2" x14ac:dyDescent="0.5">
      <c r="A189">
        <v>787.72601318359375</v>
      </c>
      <c r="B189">
        <v>122.80000305175781</v>
      </c>
    </row>
    <row r="190" spans="1:2" x14ac:dyDescent="0.5">
      <c r="A190">
        <v>787.73797607421875</v>
      </c>
      <c r="B190">
        <v>142.30000305175781</v>
      </c>
    </row>
    <row r="191" spans="1:2" x14ac:dyDescent="0.5">
      <c r="A191">
        <v>787.75</v>
      </c>
      <c r="B191">
        <v>165</v>
      </c>
    </row>
    <row r="192" spans="1:2" x14ac:dyDescent="0.5">
      <c r="A192">
        <v>787.76300048828125</v>
      </c>
      <c r="B192">
        <v>202.5</v>
      </c>
    </row>
    <row r="193" spans="1:2" x14ac:dyDescent="0.5">
      <c r="A193">
        <v>787.7750244140625</v>
      </c>
      <c r="B193">
        <v>360</v>
      </c>
    </row>
    <row r="194" spans="1:2" x14ac:dyDescent="0.5">
      <c r="A194">
        <v>787.7869873046875</v>
      </c>
      <c r="B194">
        <v>552.29998779296875</v>
      </c>
    </row>
    <row r="195" spans="1:2" x14ac:dyDescent="0.5">
      <c r="A195">
        <v>787.79901123046875</v>
      </c>
      <c r="B195">
        <v>867.79998779296875</v>
      </c>
    </row>
    <row r="196" spans="1:2" x14ac:dyDescent="0.5">
      <c r="A196">
        <v>787.81201171875</v>
      </c>
      <c r="B196">
        <v>2280</v>
      </c>
    </row>
    <row r="197" spans="1:2" x14ac:dyDescent="0.5">
      <c r="A197">
        <v>787.823974609375</v>
      </c>
      <c r="B197">
        <v>6412</v>
      </c>
    </row>
    <row r="198" spans="1:2" x14ac:dyDescent="0.5">
      <c r="A198">
        <v>787.83599853515625</v>
      </c>
      <c r="B198">
        <v>13220</v>
      </c>
    </row>
    <row r="199" spans="1:2" x14ac:dyDescent="0.5">
      <c r="A199">
        <v>787.8480224609375</v>
      </c>
      <c r="B199">
        <v>18280</v>
      </c>
    </row>
    <row r="200" spans="1:2" x14ac:dyDescent="0.5">
      <c r="A200">
        <v>787.86102294921875</v>
      </c>
      <c r="B200">
        <v>16360</v>
      </c>
    </row>
    <row r="201" spans="1:2" x14ac:dyDescent="0.5">
      <c r="A201">
        <v>787.87298583984375</v>
      </c>
      <c r="B201">
        <v>9380</v>
      </c>
    </row>
    <row r="202" spans="1:2" x14ac:dyDescent="0.5">
      <c r="A202">
        <v>787.885009765625</v>
      </c>
      <c r="B202">
        <v>3772</v>
      </c>
    </row>
    <row r="203" spans="1:2" x14ac:dyDescent="0.5">
      <c r="A203">
        <v>787.89697265625</v>
      </c>
      <c r="B203">
        <v>1347</v>
      </c>
    </row>
    <row r="204" spans="1:2" x14ac:dyDescent="0.5">
      <c r="A204">
        <v>787.90997314453125</v>
      </c>
      <c r="B204">
        <v>504.79998779296875</v>
      </c>
    </row>
    <row r="205" spans="1:2" x14ac:dyDescent="0.5">
      <c r="A205">
        <v>787.9219970703125</v>
      </c>
      <c r="B205">
        <v>264</v>
      </c>
    </row>
    <row r="206" spans="1:2" x14ac:dyDescent="0.5">
      <c r="A206">
        <v>787.93402099609375</v>
      </c>
      <c r="B206">
        <v>185.5</v>
      </c>
    </row>
    <row r="207" spans="1:2" x14ac:dyDescent="0.5">
      <c r="A207">
        <v>787.94598388671875</v>
      </c>
      <c r="B207">
        <v>153</v>
      </c>
    </row>
    <row r="208" spans="1:2" x14ac:dyDescent="0.5">
      <c r="A208">
        <v>787.958984375</v>
      </c>
      <c r="B208">
        <v>173</v>
      </c>
    </row>
    <row r="209" spans="1:2" x14ac:dyDescent="0.5">
      <c r="A209">
        <v>787.97100830078125</v>
      </c>
      <c r="B209">
        <v>178.5</v>
      </c>
    </row>
    <row r="210" spans="1:2" x14ac:dyDescent="0.5">
      <c r="A210">
        <v>787.98297119140625</v>
      </c>
      <c r="B210">
        <v>151.30000305175781</v>
      </c>
    </row>
    <row r="211" spans="1:2" x14ac:dyDescent="0.5">
      <c r="A211">
        <v>787.9949951171875</v>
      </c>
      <c r="B211">
        <v>145.5</v>
      </c>
    </row>
    <row r="212" spans="1:2" x14ac:dyDescent="0.5">
      <c r="A212">
        <v>788.00799560546875</v>
      </c>
      <c r="B212">
        <v>137.5</v>
      </c>
    </row>
    <row r="213" spans="1:2" x14ac:dyDescent="0.5">
      <c r="A213">
        <v>788.02001953125</v>
      </c>
      <c r="B213">
        <v>121</v>
      </c>
    </row>
    <row r="214" spans="1:2" x14ac:dyDescent="0.5">
      <c r="A214">
        <v>788.031982421875</v>
      </c>
      <c r="B214">
        <v>112.5</v>
      </c>
    </row>
    <row r="215" spans="1:2" x14ac:dyDescent="0.5">
      <c r="A215">
        <v>788.04400634765625</v>
      </c>
      <c r="B215">
        <v>92.75</v>
      </c>
    </row>
    <row r="216" spans="1:2" x14ac:dyDescent="0.5">
      <c r="A216">
        <v>788.0570068359375</v>
      </c>
      <c r="B216">
        <v>98</v>
      </c>
    </row>
    <row r="217" spans="1:2" x14ac:dyDescent="0.5">
      <c r="A217">
        <v>788.0689697265625</v>
      </c>
      <c r="B217">
        <v>134.5</v>
      </c>
    </row>
    <row r="218" spans="1:2" x14ac:dyDescent="0.5">
      <c r="A218">
        <v>788.08099365234375</v>
      </c>
      <c r="B218">
        <v>131</v>
      </c>
    </row>
    <row r="219" spans="1:2" x14ac:dyDescent="0.5">
      <c r="A219">
        <v>788.093994140625</v>
      </c>
      <c r="B219">
        <v>102</v>
      </c>
    </row>
    <row r="220" spans="1:2" x14ac:dyDescent="0.5">
      <c r="A220">
        <v>788.10601806640625</v>
      </c>
      <c r="B220">
        <v>94.5</v>
      </c>
    </row>
    <row r="221" spans="1:2" x14ac:dyDescent="0.5">
      <c r="A221">
        <v>788.11798095703125</v>
      </c>
      <c r="B221">
        <v>110.69999694824219</v>
      </c>
    </row>
    <row r="222" spans="1:2" x14ac:dyDescent="0.5">
      <c r="A222">
        <v>788.1300048828125</v>
      </c>
      <c r="B222">
        <v>142</v>
      </c>
    </row>
    <row r="223" spans="1:2" x14ac:dyDescent="0.5">
      <c r="A223">
        <v>788.14300537109375</v>
      </c>
      <c r="B223">
        <v>151.5</v>
      </c>
    </row>
    <row r="224" spans="1:2" x14ac:dyDescent="0.5">
      <c r="A224">
        <v>788.155029296875</v>
      </c>
      <c r="B224">
        <v>118.30000305175781</v>
      </c>
    </row>
    <row r="225" spans="1:2" x14ac:dyDescent="0.5">
      <c r="A225">
        <v>788.1669921875</v>
      </c>
      <c r="B225">
        <v>82.25</v>
      </c>
    </row>
    <row r="226" spans="1:2" x14ac:dyDescent="0.5">
      <c r="A226">
        <v>788.17901611328125</v>
      </c>
      <c r="B226">
        <v>107</v>
      </c>
    </row>
    <row r="227" spans="1:2" x14ac:dyDescent="0.5">
      <c r="A227">
        <v>788.1920166015625</v>
      </c>
      <c r="B227">
        <v>152.80000305175781</v>
      </c>
    </row>
    <row r="228" spans="1:2" x14ac:dyDescent="0.5">
      <c r="A228">
        <v>788.2039794921875</v>
      </c>
      <c r="B228">
        <v>136.69999694824219</v>
      </c>
    </row>
    <row r="229" spans="1:2" x14ac:dyDescent="0.5">
      <c r="A229">
        <v>788.21600341796875</v>
      </c>
      <c r="B229">
        <v>95.75</v>
      </c>
    </row>
    <row r="230" spans="1:2" x14ac:dyDescent="0.5">
      <c r="A230">
        <v>788.22802734375</v>
      </c>
      <c r="B230">
        <v>86.25</v>
      </c>
    </row>
    <row r="231" spans="1:2" x14ac:dyDescent="0.5">
      <c r="A231">
        <v>788.24102783203125</v>
      </c>
      <c r="B231">
        <v>117.30000305175781</v>
      </c>
    </row>
    <row r="232" spans="1:2" x14ac:dyDescent="0.5">
      <c r="A232">
        <v>788.25299072265625</v>
      </c>
      <c r="B232">
        <v>136.30000305175781</v>
      </c>
    </row>
    <row r="233" spans="1:2" x14ac:dyDescent="0.5">
      <c r="A233">
        <v>788.2650146484375</v>
      </c>
      <c r="B233">
        <v>140.80000305175781</v>
      </c>
    </row>
    <row r="234" spans="1:2" x14ac:dyDescent="0.5">
      <c r="A234">
        <v>788.2769775390625</v>
      </c>
      <c r="B234">
        <v>204.69999694824219</v>
      </c>
    </row>
    <row r="235" spans="1:2" x14ac:dyDescent="0.5">
      <c r="A235">
        <v>788.28997802734375</v>
      </c>
      <c r="B235">
        <v>388.5</v>
      </c>
    </row>
    <row r="236" spans="1:2" x14ac:dyDescent="0.5">
      <c r="A236">
        <v>788.302001953125</v>
      </c>
      <c r="B236">
        <v>826.20001220703125</v>
      </c>
    </row>
    <row r="237" spans="1:2" x14ac:dyDescent="0.5">
      <c r="A237">
        <v>788.31402587890625</v>
      </c>
      <c r="B237">
        <v>2288</v>
      </c>
    </row>
    <row r="238" spans="1:2" x14ac:dyDescent="0.5">
      <c r="A238">
        <v>788.32598876953125</v>
      </c>
      <c r="B238">
        <v>7300</v>
      </c>
    </row>
    <row r="239" spans="1:2" x14ac:dyDescent="0.5">
      <c r="A239">
        <v>788.3389892578125</v>
      </c>
      <c r="B239">
        <v>17140</v>
      </c>
    </row>
    <row r="240" spans="1:2" x14ac:dyDescent="0.5">
      <c r="A240">
        <v>788.35101318359375</v>
      </c>
      <c r="B240">
        <v>26570</v>
      </c>
    </row>
    <row r="241" spans="1:2" x14ac:dyDescent="0.5">
      <c r="A241">
        <v>788.36297607421875</v>
      </c>
      <c r="B241">
        <v>25950</v>
      </c>
    </row>
    <row r="242" spans="1:2" x14ac:dyDescent="0.5">
      <c r="A242">
        <v>788.375</v>
      </c>
      <c r="B242">
        <v>14970</v>
      </c>
    </row>
    <row r="243" spans="1:2" x14ac:dyDescent="0.5">
      <c r="A243">
        <v>788.38800048828125</v>
      </c>
      <c r="B243">
        <v>5059</v>
      </c>
    </row>
    <row r="244" spans="1:2" x14ac:dyDescent="0.5">
      <c r="A244">
        <v>788.4000244140625</v>
      </c>
      <c r="B244">
        <v>1395</v>
      </c>
    </row>
    <row r="245" spans="1:2" x14ac:dyDescent="0.5">
      <c r="A245">
        <v>788.4119873046875</v>
      </c>
      <c r="B245">
        <v>572.29998779296875</v>
      </c>
    </row>
    <row r="246" spans="1:2" x14ac:dyDescent="0.5">
      <c r="A246">
        <v>788.42401123046875</v>
      </c>
      <c r="B246">
        <v>316.5</v>
      </c>
    </row>
    <row r="247" spans="1:2" x14ac:dyDescent="0.5">
      <c r="A247">
        <v>788.43701171875</v>
      </c>
      <c r="B247">
        <v>230</v>
      </c>
    </row>
    <row r="248" spans="1:2" x14ac:dyDescent="0.5">
      <c r="A248">
        <v>788.448974609375</v>
      </c>
      <c r="B248">
        <v>198.5</v>
      </c>
    </row>
    <row r="249" spans="1:2" x14ac:dyDescent="0.5">
      <c r="A249">
        <v>788.46099853515625</v>
      </c>
      <c r="B249">
        <v>167.30000305175781</v>
      </c>
    </row>
    <row r="250" spans="1:2" x14ac:dyDescent="0.5">
      <c r="A250">
        <v>788.4739990234375</v>
      </c>
      <c r="B250">
        <v>167.30000305175781</v>
      </c>
    </row>
    <row r="251" spans="1:2" x14ac:dyDescent="0.5">
      <c r="A251">
        <v>788.48602294921875</v>
      </c>
      <c r="B251">
        <v>149</v>
      </c>
    </row>
    <row r="252" spans="1:2" x14ac:dyDescent="0.5">
      <c r="A252">
        <v>788.49798583984375</v>
      </c>
      <c r="B252">
        <v>97.5</v>
      </c>
    </row>
    <row r="253" spans="1:2" x14ac:dyDescent="0.5">
      <c r="A253">
        <v>788.510009765625</v>
      </c>
      <c r="B253">
        <v>66</v>
      </c>
    </row>
    <row r="254" spans="1:2" x14ac:dyDescent="0.5">
      <c r="A254">
        <v>788.52301025390625</v>
      </c>
      <c r="B254">
        <v>65.25</v>
      </c>
    </row>
    <row r="255" spans="1:2" x14ac:dyDescent="0.5">
      <c r="A255">
        <v>788.53497314453125</v>
      </c>
      <c r="B255">
        <v>70.25</v>
      </c>
    </row>
    <row r="256" spans="1:2" x14ac:dyDescent="0.5">
      <c r="A256">
        <v>788.5469970703125</v>
      </c>
      <c r="B256">
        <v>76</v>
      </c>
    </row>
    <row r="257" spans="1:2" x14ac:dyDescent="0.5">
      <c r="A257">
        <v>788.55902099609375</v>
      </c>
      <c r="B257">
        <v>88</v>
      </c>
    </row>
    <row r="258" spans="1:2" x14ac:dyDescent="0.5">
      <c r="A258">
        <v>788.572021484375</v>
      </c>
      <c r="B258">
        <v>86</v>
      </c>
    </row>
    <row r="259" spans="1:2" x14ac:dyDescent="0.5">
      <c r="A259">
        <v>788.583984375</v>
      </c>
      <c r="B259">
        <v>50.5</v>
      </c>
    </row>
    <row r="260" spans="1:2" x14ac:dyDescent="0.5">
      <c r="A260">
        <v>788.59600830078125</v>
      </c>
      <c r="B260">
        <v>40</v>
      </c>
    </row>
    <row r="261" spans="1:2" x14ac:dyDescent="0.5">
      <c r="A261">
        <v>788.60797119140625</v>
      </c>
      <c r="B261">
        <v>67.75</v>
      </c>
    </row>
    <row r="262" spans="1:2" x14ac:dyDescent="0.5">
      <c r="A262">
        <v>788.6209716796875</v>
      </c>
      <c r="B262">
        <v>79</v>
      </c>
    </row>
    <row r="263" spans="1:2" x14ac:dyDescent="0.5">
      <c r="A263">
        <v>788.63299560546875</v>
      </c>
      <c r="B263">
        <v>98.5</v>
      </c>
    </row>
    <row r="264" spans="1:2" x14ac:dyDescent="0.5">
      <c r="A264">
        <v>788.64501953125</v>
      </c>
      <c r="B264">
        <v>114.30000305175781</v>
      </c>
    </row>
    <row r="265" spans="1:2" x14ac:dyDescent="0.5">
      <c r="A265">
        <v>788.656982421875</v>
      </c>
      <c r="B265">
        <v>101.80000305175781</v>
      </c>
    </row>
    <row r="266" spans="1:2" x14ac:dyDescent="0.5">
      <c r="A266">
        <v>788.66998291015625</v>
      </c>
      <c r="B266">
        <v>118</v>
      </c>
    </row>
    <row r="267" spans="1:2" x14ac:dyDescent="0.5">
      <c r="A267">
        <v>788.6820068359375</v>
      </c>
      <c r="B267">
        <v>147</v>
      </c>
    </row>
    <row r="268" spans="1:2" x14ac:dyDescent="0.5">
      <c r="A268">
        <v>788.6939697265625</v>
      </c>
      <c r="B268">
        <v>145.19999694824219</v>
      </c>
    </row>
    <row r="269" spans="1:2" x14ac:dyDescent="0.5">
      <c r="A269">
        <v>788.70599365234375</v>
      </c>
      <c r="B269">
        <v>121.19999694824219</v>
      </c>
    </row>
    <row r="270" spans="1:2" x14ac:dyDescent="0.5">
      <c r="A270">
        <v>788.718994140625</v>
      </c>
      <c r="B270">
        <v>122</v>
      </c>
    </row>
    <row r="271" spans="1:2" x14ac:dyDescent="0.5">
      <c r="A271">
        <v>788.73101806640625</v>
      </c>
      <c r="B271">
        <v>174.80000305175781</v>
      </c>
    </row>
    <row r="272" spans="1:2" x14ac:dyDescent="0.5">
      <c r="A272">
        <v>788.74298095703125</v>
      </c>
      <c r="B272">
        <v>222.5</v>
      </c>
    </row>
    <row r="273" spans="1:2" x14ac:dyDescent="0.5">
      <c r="A273">
        <v>788.7550048828125</v>
      </c>
      <c r="B273">
        <v>240.19999694824219</v>
      </c>
    </row>
    <row r="274" spans="1:2" x14ac:dyDescent="0.5">
      <c r="A274">
        <v>788.76800537109375</v>
      </c>
      <c r="B274">
        <v>250.69999694824219</v>
      </c>
    </row>
    <row r="275" spans="1:2" x14ac:dyDescent="0.5">
      <c r="A275">
        <v>788.780029296875</v>
      </c>
      <c r="B275">
        <v>326</v>
      </c>
    </row>
    <row r="276" spans="1:2" x14ac:dyDescent="0.5">
      <c r="A276">
        <v>788.7919921875</v>
      </c>
      <c r="B276">
        <v>531.5</v>
      </c>
    </row>
    <row r="277" spans="1:2" x14ac:dyDescent="0.5">
      <c r="A277">
        <v>788.80499267578125</v>
      </c>
      <c r="B277">
        <v>938.29998779296875</v>
      </c>
    </row>
    <row r="278" spans="1:2" x14ac:dyDescent="0.5">
      <c r="A278">
        <v>788.8170166015625</v>
      </c>
      <c r="B278">
        <v>2379</v>
      </c>
    </row>
    <row r="279" spans="1:2" x14ac:dyDescent="0.5">
      <c r="A279">
        <v>788.8289794921875</v>
      </c>
      <c r="B279">
        <v>9271</v>
      </c>
    </row>
    <row r="280" spans="1:2" x14ac:dyDescent="0.5">
      <c r="A280">
        <v>788.84100341796875</v>
      </c>
      <c r="B280">
        <v>26430</v>
      </c>
    </row>
    <row r="281" spans="1:2" x14ac:dyDescent="0.5">
      <c r="A281">
        <v>788.85400390625</v>
      </c>
      <c r="B281">
        <v>42990</v>
      </c>
    </row>
    <row r="282" spans="1:2" x14ac:dyDescent="0.5">
      <c r="A282">
        <v>788.86602783203125</v>
      </c>
      <c r="B282">
        <v>39900</v>
      </c>
    </row>
    <row r="283" spans="1:2" x14ac:dyDescent="0.5">
      <c r="A283">
        <v>788.87799072265625</v>
      </c>
      <c r="B283">
        <v>21450</v>
      </c>
    </row>
    <row r="284" spans="1:2" x14ac:dyDescent="0.5">
      <c r="A284">
        <v>788.8900146484375</v>
      </c>
      <c r="B284">
        <v>6740</v>
      </c>
    </row>
    <row r="285" spans="1:2" x14ac:dyDescent="0.5">
      <c r="A285">
        <v>788.90301513671875</v>
      </c>
      <c r="B285">
        <v>1410</v>
      </c>
    </row>
    <row r="286" spans="1:2" x14ac:dyDescent="0.5">
      <c r="A286">
        <v>788.91497802734375</v>
      </c>
      <c r="B286">
        <v>483.20001220703125</v>
      </c>
    </row>
    <row r="287" spans="1:2" x14ac:dyDescent="0.5">
      <c r="A287">
        <v>788.927001953125</v>
      </c>
      <c r="B287">
        <v>411.20001220703125</v>
      </c>
    </row>
    <row r="288" spans="1:2" x14ac:dyDescent="0.5">
      <c r="A288">
        <v>788.93902587890625</v>
      </c>
      <c r="B288">
        <v>344</v>
      </c>
    </row>
    <row r="289" spans="1:2" x14ac:dyDescent="0.5">
      <c r="A289">
        <v>788.9520263671875</v>
      </c>
      <c r="B289">
        <v>251.80000305175781</v>
      </c>
    </row>
    <row r="290" spans="1:2" x14ac:dyDescent="0.5">
      <c r="A290">
        <v>788.9639892578125</v>
      </c>
      <c r="B290">
        <v>186.5</v>
      </c>
    </row>
    <row r="291" spans="1:2" x14ac:dyDescent="0.5">
      <c r="A291">
        <v>788.97601318359375</v>
      </c>
      <c r="B291">
        <v>145</v>
      </c>
    </row>
    <row r="292" spans="1:2" x14ac:dyDescent="0.5">
      <c r="A292">
        <v>788.98797607421875</v>
      </c>
      <c r="B292">
        <v>111.5</v>
      </c>
    </row>
    <row r="293" spans="1:2" x14ac:dyDescent="0.5">
      <c r="A293">
        <v>789.0009765625</v>
      </c>
      <c r="B293">
        <v>92</v>
      </c>
    </row>
    <row r="294" spans="1:2" x14ac:dyDescent="0.5">
      <c r="A294">
        <v>789.01300048828125</v>
      </c>
      <c r="B294">
        <v>98.75</v>
      </c>
    </row>
    <row r="295" spans="1:2" x14ac:dyDescent="0.5">
      <c r="A295">
        <v>789.0250244140625</v>
      </c>
      <c r="B295">
        <v>149.19999694824219</v>
      </c>
    </row>
    <row r="296" spans="1:2" x14ac:dyDescent="0.5">
      <c r="A296">
        <v>789.0369873046875</v>
      </c>
      <c r="B296">
        <v>186.30000305175781</v>
      </c>
    </row>
    <row r="297" spans="1:2" x14ac:dyDescent="0.5">
      <c r="A297">
        <v>789.04998779296875</v>
      </c>
      <c r="B297">
        <v>169.80000305175781</v>
      </c>
    </row>
    <row r="298" spans="1:2" x14ac:dyDescent="0.5">
      <c r="A298">
        <v>789.06201171875</v>
      </c>
      <c r="B298">
        <v>123</v>
      </c>
    </row>
    <row r="299" spans="1:2" x14ac:dyDescent="0.5">
      <c r="A299">
        <v>789.073974609375</v>
      </c>
      <c r="B299">
        <v>98</v>
      </c>
    </row>
    <row r="300" spans="1:2" x14ac:dyDescent="0.5">
      <c r="A300">
        <v>789.08599853515625</v>
      </c>
      <c r="B300">
        <v>117.80000305175781</v>
      </c>
    </row>
    <row r="301" spans="1:2" x14ac:dyDescent="0.5">
      <c r="A301">
        <v>789.0989990234375</v>
      </c>
      <c r="B301">
        <v>156.30000305175781</v>
      </c>
    </row>
    <row r="302" spans="1:2" x14ac:dyDescent="0.5">
      <c r="A302">
        <v>789.11102294921875</v>
      </c>
      <c r="B302">
        <v>174.80000305175781</v>
      </c>
    </row>
    <row r="303" spans="1:2" x14ac:dyDescent="0.5">
      <c r="A303">
        <v>789.12298583984375</v>
      </c>
      <c r="B303">
        <v>175.80000305175781</v>
      </c>
    </row>
    <row r="304" spans="1:2" x14ac:dyDescent="0.5">
      <c r="A304">
        <v>789.135986328125</v>
      </c>
      <c r="B304">
        <v>175.5</v>
      </c>
    </row>
    <row r="305" spans="1:2" x14ac:dyDescent="0.5">
      <c r="A305">
        <v>789.14801025390625</v>
      </c>
      <c r="B305">
        <v>135.30000305175781</v>
      </c>
    </row>
    <row r="306" spans="1:2" x14ac:dyDescent="0.5">
      <c r="A306">
        <v>789.15997314453125</v>
      </c>
      <c r="B306">
        <v>124.80000305175781</v>
      </c>
    </row>
    <row r="307" spans="1:2" x14ac:dyDescent="0.5">
      <c r="A307">
        <v>789.1719970703125</v>
      </c>
      <c r="B307">
        <v>164.5</v>
      </c>
    </row>
    <row r="308" spans="1:2" x14ac:dyDescent="0.5">
      <c r="A308">
        <v>789.18499755859375</v>
      </c>
      <c r="B308">
        <v>210.30000305175781</v>
      </c>
    </row>
    <row r="309" spans="1:2" x14ac:dyDescent="0.5">
      <c r="A309">
        <v>789.197021484375</v>
      </c>
      <c r="B309">
        <v>262.70001220703125</v>
      </c>
    </row>
    <row r="310" spans="1:2" x14ac:dyDescent="0.5">
      <c r="A310">
        <v>789.208984375</v>
      </c>
      <c r="B310">
        <v>307.20001220703125</v>
      </c>
    </row>
    <row r="311" spans="1:2" x14ac:dyDescent="0.5">
      <c r="A311">
        <v>789.22100830078125</v>
      </c>
      <c r="B311">
        <v>316.79998779296875</v>
      </c>
    </row>
    <row r="312" spans="1:2" x14ac:dyDescent="0.5">
      <c r="A312">
        <v>789.2340087890625</v>
      </c>
      <c r="B312">
        <v>233</v>
      </c>
    </row>
    <row r="313" spans="1:2" x14ac:dyDescent="0.5">
      <c r="A313">
        <v>789.2459716796875</v>
      </c>
      <c r="B313">
        <v>175</v>
      </c>
    </row>
    <row r="314" spans="1:2" x14ac:dyDescent="0.5">
      <c r="A314">
        <v>789.25799560546875</v>
      </c>
      <c r="B314">
        <v>249</v>
      </c>
    </row>
    <row r="315" spans="1:2" x14ac:dyDescent="0.5">
      <c r="A315">
        <v>789.27099609375</v>
      </c>
      <c r="B315">
        <v>363</v>
      </c>
    </row>
    <row r="316" spans="1:2" x14ac:dyDescent="0.5">
      <c r="A316">
        <v>789.28302001953125</v>
      </c>
      <c r="B316">
        <v>414</v>
      </c>
    </row>
    <row r="317" spans="1:2" x14ac:dyDescent="0.5">
      <c r="A317">
        <v>789.29498291015625</v>
      </c>
      <c r="B317">
        <v>467.29998779296875</v>
      </c>
    </row>
    <row r="318" spans="1:2" x14ac:dyDescent="0.5">
      <c r="A318">
        <v>789.3070068359375</v>
      </c>
      <c r="B318">
        <v>711.5</v>
      </c>
    </row>
    <row r="319" spans="1:2" x14ac:dyDescent="0.5">
      <c r="A319">
        <v>789.32000732421875</v>
      </c>
      <c r="B319">
        <v>2191</v>
      </c>
    </row>
    <row r="320" spans="1:2" x14ac:dyDescent="0.5">
      <c r="A320">
        <v>789.33197021484375</v>
      </c>
      <c r="B320">
        <v>8815</v>
      </c>
    </row>
    <row r="321" spans="1:2" x14ac:dyDescent="0.5">
      <c r="A321">
        <v>789.343994140625</v>
      </c>
      <c r="B321">
        <v>28030</v>
      </c>
    </row>
    <row r="322" spans="1:2" x14ac:dyDescent="0.5">
      <c r="A322">
        <v>789.35601806640625</v>
      </c>
      <c r="B322">
        <v>50450</v>
      </c>
    </row>
    <row r="323" spans="1:2" x14ac:dyDescent="0.5">
      <c r="A323">
        <v>789.3690185546875</v>
      </c>
      <c r="B323">
        <v>49520</v>
      </c>
    </row>
    <row r="324" spans="1:2" x14ac:dyDescent="0.5">
      <c r="A324">
        <v>789.3809814453125</v>
      </c>
      <c r="B324">
        <v>27410</v>
      </c>
    </row>
    <row r="325" spans="1:2" x14ac:dyDescent="0.5">
      <c r="A325">
        <v>789.39300537109375</v>
      </c>
      <c r="B325">
        <v>9243</v>
      </c>
    </row>
    <row r="326" spans="1:2" x14ac:dyDescent="0.5">
      <c r="A326">
        <v>789.405029296875</v>
      </c>
      <c r="B326">
        <v>2324</v>
      </c>
    </row>
    <row r="327" spans="1:2" x14ac:dyDescent="0.5">
      <c r="A327">
        <v>789.41802978515625</v>
      </c>
      <c r="B327">
        <v>648.5</v>
      </c>
    </row>
    <row r="328" spans="1:2" x14ac:dyDescent="0.5">
      <c r="A328">
        <v>789.42999267578125</v>
      </c>
      <c r="B328">
        <v>372</v>
      </c>
    </row>
    <row r="329" spans="1:2" x14ac:dyDescent="0.5">
      <c r="A329">
        <v>789.4420166015625</v>
      </c>
      <c r="B329">
        <v>348.20001220703125</v>
      </c>
    </row>
    <row r="330" spans="1:2" x14ac:dyDescent="0.5">
      <c r="A330">
        <v>789.4539794921875</v>
      </c>
      <c r="B330">
        <v>288.5</v>
      </c>
    </row>
    <row r="331" spans="1:2" x14ac:dyDescent="0.5">
      <c r="A331">
        <v>789.46697998046875</v>
      </c>
      <c r="B331">
        <v>254.5</v>
      </c>
    </row>
    <row r="332" spans="1:2" x14ac:dyDescent="0.5">
      <c r="A332">
        <v>789.47900390625</v>
      </c>
      <c r="B332">
        <v>232.80000305175781</v>
      </c>
    </row>
    <row r="333" spans="1:2" x14ac:dyDescent="0.5">
      <c r="A333">
        <v>789.49102783203125</v>
      </c>
      <c r="B333">
        <v>207</v>
      </c>
    </row>
    <row r="334" spans="1:2" x14ac:dyDescent="0.5">
      <c r="A334">
        <v>789.5040283203125</v>
      </c>
      <c r="B334">
        <v>219.5</v>
      </c>
    </row>
    <row r="335" spans="1:2" x14ac:dyDescent="0.5">
      <c r="A335">
        <v>789.5159912109375</v>
      </c>
      <c r="B335">
        <v>216.30000305175781</v>
      </c>
    </row>
    <row r="336" spans="1:2" x14ac:dyDescent="0.5">
      <c r="A336">
        <v>789.52801513671875</v>
      </c>
      <c r="B336">
        <v>198</v>
      </c>
    </row>
    <row r="337" spans="1:2" x14ac:dyDescent="0.5">
      <c r="A337">
        <v>789.53997802734375</v>
      </c>
      <c r="B337">
        <v>186.69999694824219</v>
      </c>
    </row>
    <row r="338" spans="1:2" x14ac:dyDescent="0.5">
      <c r="A338">
        <v>789.552978515625</v>
      </c>
      <c r="B338">
        <v>148.5</v>
      </c>
    </row>
    <row r="339" spans="1:2" x14ac:dyDescent="0.5">
      <c r="A339">
        <v>789.56500244140625</v>
      </c>
      <c r="B339">
        <v>97</v>
      </c>
    </row>
    <row r="340" spans="1:2" x14ac:dyDescent="0.5">
      <c r="A340">
        <v>789.5770263671875</v>
      </c>
      <c r="B340">
        <v>76.75</v>
      </c>
    </row>
    <row r="341" spans="1:2" x14ac:dyDescent="0.5">
      <c r="A341">
        <v>789.5889892578125</v>
      </c>
      <c r="B341">
        <v>84.5</v>
      </c>
    </row>
    <row r="342" spans="1:2" x14ac:dyDescent="0.5">
      <c r="A342">
        <v>789.60198974609375</v>
      </c>
      <c r="B342">
        <v>90</v>
      </c>
    </row>
    <row r="343" spans="1:2" x14ac:dyDescent="0.5">
      <c r="A343">
        <v>789.614013671875</v>
      </c>
      <c r="B343">
        <v>118.5</v>
      </c>
    </row>
    <row r="344" spans="1:2" x14ac:dyDescent="0.5">
      <c r="A344">
        <v>789.6259765625</v>
      </c>
      <c r="B344">
        <v>147.19999694824219</v>
      </c>
    </row>
    <row r="345" spans="1:2" x14ac:dyDescent="0.5">
      <c r="A345">
        <v>789.63800048828125</v>
      </c>
      <c r="B345">
        <v>117.30000305175781</v>
      </c>
    </row>
    <row r="346" spans="1:2" x14ac:dyDescent="0.5">
      <c r="A346">
        <v>789.6510009765625</v>
      </c>
      <c r="B346">
        <v>92.5</v>
      </c>
    </row>
    <row r="347" spans="1:2" x14ac:dyDescent="0.5">
      <c r="A347">
        <v>789.66302490234375</v>
      </c>
      <c r="B347">
        <v>128.80000305175781</v>
      </c>
    </row>
    <row r="348" spans="1:2" x14ac:dyDescent="0.5">
      <c r="A348">
        <v>789.67498779296875</v>
      </c>
      <c r="B348">
        <v>185.69999694824219</v>
      </c>
    </row>
    <row r="349" spans="1:2" x14ac:dyDescent="0.5">
      <c r="A349">
        <v>789.68798828125</v>
      </c>
      <c r="B349">
        <v>234</v>
      </c>
    </row>
    <row r="350" spans="1:2" x14ac:dyDescent="0.5">
      <c r="A350">
        <v>789.70001220703125</v>
      </c>
      <c r="B350">
        <v>256.5</v>
      </c>
    </row>
    <row r="351" spans="1:2" x14ac:dyDescent="0.5">
      <c r="A351">
        <v>789.71197509765625</v>
      </c>
      <c r="B351">
        <v>251.30000305175781</v>
      </c>
    </row>
    <row r="352" spans="1:2" x14ac:dyDescent="0.5">
      <c r="A352">
        <v>789.7239990234375</v>
      </c>
      <c r="B352">
        <v>257.79998779296875</v>
      </c>
    </row>
    <row r="353" spans="1:2" x14ac:dyDescent="0.5">
      <c r="A353">
        <v>789.73699951171875</v>
      </c>
      <c r="B353">
        <v>274.5</v>
      </c>
    </row>
    <row r="354" spans="1:2" x14ac:dyDescent="0.5">
      <c r="A354">
        <v>789.7490234375</v>
      </c>
      <c r="B354">
        <v>255.80000305175781</v>
      </c>
    </row>
    <row r="355" spans="1:2" x14ac:dyDescent="0.5">
      <c r="A355">
        <v>789.760986328125</v>
      </c>
      <c r="B355">
        <v>218</v>
      </c>
    </row>
    <row r="356" spans="1:2" x14ac:dyDescent="0.5">
      <c r="A356">
        <v>789.77301025390625</v>
      </c>
      <c r="B356">
        <v>240.5</v>
      </c>
    </row>
    <row r="357" spans="1:2" x14ac:dyDescent="0.5">
      <c r="A357">
        <v>789.7860107421875</v>
      </c>
      <c r="B357">
        <v>346.20001220703125</v>
      </c>
    </row>
    <row r="358" spans="1:2" x14ac:dyDescent="0.5">
      <c r="A358">
        <v>789.7979736328125</v>
      </c>
      <c r="B358">
        <v>489.79998779296875</v>
      </c>
    </row>
    <row r="359" spans="1:2" x14ac:dyDescent="0.5">
      <c r="A359">
        <v>789.80999755859375</v>
      </c>
      <c r="B359">
        <v>782</v>
      </c>
    </row>
    <row r="360" spans="1:2" x14ac:dyDescent="0.5">
      <c r="A360">
        <v>789.822998046875</v>
      </c>
      <c r="B360">
        <v>2337</v>
      </c>
    </row>
    <row r="361" spans="1:2" x14ac:dyDescent="0.5">
      <c r="A361">
        <v>789.83502197265625</v>
      </c>
      <c r="B361">
        <v>9436</v>
      </c>
    </row>
    <row r="362" spans="1:2" x14ac:dyDescent="0.5">
      <c r="A362">
        <v>789.84698486328125</v>
      </c>
      <c r="B362">
        <v>27910</v>
      </c>
    </row>
    <row r="363" spans="1:2" x14ac:dyDescent="0.5">
      <c r="A363">
        <v>789.8590087890625</v>
      </c>
      <c r="B363">
        <v>46480</v>
      </c>
    </row>
    <row r="364" spans="1:2" x14ac:dyDescent="0.5">
      <c r="A364">
        <v>789.87200927734375</v>
      </c>
      <c r="B364">
        <v>43610</v>
      </c>
    </row>
    <row r="365" spans="1:2" x14ac:dyDescent="0.5">
      <c r="A365">
        <v>789.88397216796875</v>
      </c>
      <c r="B365">
        <v>24510</v>
      </c>
    </row>
    <row r="366" spans="1:2" x14ac:dyDescent="0.5">
      <c r="A366">
        <v>789.89599609375</v>
      </c>
      <c r="B366">
        <v>9002</v>
      </c>
    </row>
    <row r="367" spans="1:2" x14ac:dyDescent="0.5">
      <c r="A367">
        <v>789.90802001953125</v>
      </c>
      <c r="B367">
        <v>2459</v>
      </c>
    </row>
    <row r="368" spans="1:2" x14ac:dyDescent="0.5">
      <c r="A368">
        <v>789.9210205078125</v>
      </c>
      <c r="B368">
        <v>817.79998779296875</v>
      </c>
    </row>
    <row r="369" spans="1:2" x14ac:dyDescent="0.5">
      <c r="A369">
        <v>789.9329833984375</v>
      </c>
      <c r="B369">
        <v>466.79998779296875</v>
      </c>
    </row>
    <row r="370" spans="1:2" x14ac:dyDescent="0.5">
      <c r="A370">
        <v>789.94500732421875</v>
      </c>
      <c r="B370">
        <v>393.79998779296875</v>
      </c>
    </row>
    <row r="371" spans="1:2" x14ac:dyDescent="0.5">
      <c r="A371">
        <v>789.95697021484375</v>
      </c>
      <c r="B371">
        <v>426.79998779296875</v>
      </c>
    </row>
    <row r="372" spans="1:2" x14ac:dyDescent="0.5">
      <c r="A372">
        <v>789.969970703125</v>
      </c>
      <c r="B372">
        <v>341.79998779296875</v>
      </c>
    </row>
    <row r="373" spans="1:2" x14ac:dyDescent="0.5">
      <c r="A373">
        <v>789.98199462890625</v>
      </c>
      <c r="B373">
        <v>222.5</v>
      </c>
    </row>
    <row r="374" spans="1:2" x14ac:dyDescent="0.5">
      <c r="A374">
        <v>789.9940185546875</v>
      </c>
      <c r="B374">
        <v>151.30000305175781</v>
      </c>
    </row>
    <row r="375" spans="1:2" x14ac:dyDescent="0.5">
      <c r="A375">
        <v>790.00701904296875</v>
      </c>
      <c r="B375">
        <v>126.80000305175781</v>
      </c>
    </row>
    <row r="376" spans="1:2" x14ac:dyDescent="0.5">
      <c r="A376">
        <v>790.01898193359375</v>
      </c>
      <c r="B376">
        <v>150.80000305175781</v>
      </c>
    </row>
    <row r="377" spans="1:2" x14ac:dyDescent="0.5">
      <c r="A377">
        <v>790.031005859375</v>
      </c>
      <c r="B377">
        <v>160.30000305175781</v>
      </c>
    </row>
    <row r="378" spans="1:2" x14ac:dyDescent="0.5">
      <c r="A378">
        <v>790.04302978515625</v>
      </c>
      <c r="B378">
        <v>122</v>
      </c>
    </row>
    <row r="379" spans="1:2" x14ac:dyDescent="0.5">
      <c r="A379">
        <v>790.0560302734375</v>
      </c>
      <c r="B379">
        <v>107.30000305175781</v>
      </c>
    </row>
    <row r="380" spans="1:2" x14ac:dyDescent="0.5">
      <c r="A380">
        <v>790.0679931640625</v>
      </c>
      <c r="B380">
        <v>126.30000305175781</v>
      </c>
    </row>
    <row r="381" spans="1:2" x14ac:dyDescent="0.5">
      <c r="A381">
        <v>790.08001708984375</v>
      </c>
      <c r="B381">
        <v>118</v>
      </c>
    </row>
    <row r="382" spans="1:2" x14ac:dyDescent="0.5">
      <c r="A382">
        <v>790.09197998046875</v>
      </c>
      <c r="B382">
        <v>103.5</v>
      </c>
    </row>
    <row r="383" spans="1:2" x14ac:dyDescent="0.5">
      <c r="A383">
        <v>790.10498046875</v>
      </c>
      <c r="B383">
        <v>135.5</v>
      </c>
    </row>
    <row r="384" spans="1:2" x14ac:dyDescent="0.5">
      <c r="A384">
        <v>790.11700439453125</v>
      </c>
      <c r="B384">
        <v>193</v>
      </c>
    </row>
    <row r="385" spans="1:2" x14ac:dyDescent="0.5">
      <c r="A385">
        <v>790.1290283203125</v>
      </c>
      <c r="B385">
        <v>238.5</v>
      </c>
    </row>
    <row r="386" spans="1:2" x14ac:dyDescent="0.5">
      <c r="A386">
        <v>790.14202880859375</v>
      </c>
      <c r="B386">
        <v>227.5</v>
      </c>
    </row>
    <row r="387" spans="1:2" x14ac:dyDescent="0.5">
      <c r="A387">
        <v>790.15399169921875</v>
      </c>
      <c r="B387">
        <v>168.30000305175781</v>
      </c>
    </row>
    <row r="388" spans="1:2" x14ac:dyDescent="0.5">
      <c r="A388">
        <v>790.166015625</v>
      </c>
      <c r="B388">
        <v>151.5</v>
      </c>
    </row>
    <row r="389" spans="1:2" x14ac:dyDescent="0.5">
      <c r="A389">
        <v>790.177978515625</v>
      </c>
      <c r="B389">
        <v>180.80000305175781</v>
      </c>
    </row>
    <row r="390" spans="1:2" x14ac:dyDescent="0.5">
      <c r="A390">
        <v>790.19097900390625</v>
      </c>
      <c r="B390">
        <v>178</v>
      </c>
    </row>
    <row r="391" spans="1:2" x14ac:dyDescent="0.5">
      <c r="A391">
        <v>790.2030029296875</v>
      </c>
      <c r="B391">
        <v>109.69999694824219</v>
      </c>
    </row>
    <row r="392" spans="1:2" x14ac:dyDescent="0.5">
      <c r="A392">
        <v>790.21502685546875</v>
      </c>
      <c r="B392">
        <v>84.5</v>
      </c>
    </row>
    <row r="393" spans="1:2" x14ac:dyDescent="0.5">
      <c r="A393">
        <v>790.22698974609375</v>
      </c>
      <c r="B393">
        <v>137.30000305175781</v>
      </c>
    </row>
    <row r="394" spans="1:2" x14ac:dyDescent="0.5">
      <c r="A394">
        <v>790.239990234375</v>
      </c>
      <c r="B394">
        <v>186.30000305175781</v>
      </c>
    </row>
    <row r="395" spans="1:2" x14ac:dyDescent="0.5">
      <c r="A395">
        <v>790.25201416015625</v>
      </c>
      <c r="B395">
        <v>218</v>
      </c>
    </row>
    <row r="396" spans="1:2" x14ac:dyDescent="0.5">
      <c r="A396">
        <v>790.26397705078125</v>
      </c>
      <c r="B396">
        <v>240.80000305175781</v>
      </c>
    </row>
    <row r="397" spans="1:2" x14ac:dyDescent="0.5">
      <c r="A397">
        <v>790.2769775390625</v>
      </c>
      <c r="B397">
        <v>260.29998779296875</v>
      </c>
    </row>
    <row r="398" spans="1:2" x14ac:dyDescent="0.5">
      <c r="A398">
        <v>790.28900146484375</v>
      </c>
      <c r="B398">
        <v>287.70001220703125</v>
      </c>
    </row>
    <row r="399" spans="1:2" x14ac:dyDescent="0.5">
      <c r="A399">
        <v>790.301025390625</v>
      </c>
      <c r="B399">
        <v>418</v>
      </c>
    </row>
    <row r="400" spans="1:2" x14ac:dyDescent="0.5">
      <c r="A400">
        <v>790.31298828125</v>
      </c>
      <c r="B400">
        <v>826.20001220703125</v>
      </c>
    </row>
    <row r="401" spans="1:2" x14ac:dyDescent="0.5">
      <c r="A401">
        <v>790.32598876953125</v>
      </c>
      <c r="B401">
        <v>2436</v>
      </c>
    </row>
    <row r="402" spans="1:2" x14ac:dyDescent="0.5">
      <c r="A402">
        <v>790.3380126953125</v>
      </c>
      <c r="B402">
        <v>9261</v>
      </c>
    </row>
    <row r="403" spans="1:2" x14ac:dyDescent="0.5">
      <c r="A403">
        <v>790.3499755859375</v>
      </c>
      <c r="B403">
        <v>26660</v>
      </c>
    </row>
    <row r="404" spans="1:2" x14ac:dyDescent="0.5">
      <c r="A404">
        <v>790.36199951171875</v>
      </c>
      <c r="B404">
        <v>43800</v>
      </c>
    </row>
    <row r="405" spans="1:2" x14ac:dyDescent="0.5">
      <c r="A405">
        <v>790.375</v>
      </c>
      <c r="B405">
        <v>40340</v>
      </c>
    </row>
    <row r="406" spans="1:2" x14ac:dyDescent="0.5">
      <c r="A406">
        <v>790.38702392578125</v>
      </c>
      <c r="B406">
        <v>21570</v>
      </c>
    </row>
    <row r="407" spans="1:2" x14ac:dyDescent="0.5">
      <c r="A407">
        <v>790.39898681640625</v>
      </c>
      <c r="B407">
        <v>7168</v>
      </c>
    </row>
    <row r="408" spans="1:2" x14ac:dyDescent="0.5">
      <c r="A408">
        <v>790.4119873046875</v>
      </c>
      <c r="B408">
        <v>1822</v>
      </c>
    </row>
    <row r="409" spans="1:2" x14ac:dyDescent="0.5">
      <c r="A409">
        <v>790.42401123046875</v>
      </c>
      <c r="B409">
        <v>660.70001220703125</v>
      </c>
    </row>
    <row r="410" spans="1:2" x14ac:dyDescent="0.5">
      <c r="A410">
        <v>790.43597412109375</v>
      </c>
      <c r="B410">
        <v>439.29998779296875</v>
      </c>
    </row>
    <row r="411" spans="1:2" x14ac:dyDescent="0.5">
      <c r="A411">
        <v>790.447998046875</v>
      </c>
      <c r="B411">
        <v>301.79998779296875</v>
      </c>
    </row>
    <row r="412" spans="1:2" x14ac:dyDescent="0.5">
      <c r="A412">
        <v>790.46099853515625</v>
      </c>
      <c r="B412">
        <v>172.80000305175781</v>
      </c>
    </row>
    <row r="413" spans="1:2" x14ac:dyDescent="0.5">
      <c r="A413">
        <v>790.4730224609375</v>
      </c>
      <c r="B413">
        <v>157.69999694824219</v>
      </c>
    </row>
    <row r="414" spans="1:2" x14ac:dyDescent="0.5">
      <c r="A414">
        <v>790.4849853515625</v>
      </c>
      <c r="B414">
        <v>187.5</v>
      </c>
    </row>
    <row r="415" spans="1:2" x14ac:dyDescent="0.5">
      <c r="A415">
        <v>790.49700927734375</v>
      </c>
      <c r="B415">
        <v>170.19999694824219</v>
      </c>
    </row>
    <row r="416" spans="1:2" x14ac:dyDescent="0.5">
      <c r="A416">
        <v>790.510009765625</v>
      </c>
      <c r="B416">
        <v>160.69999694824219</v>
      </c>
    </row>
    <row r="417" spans="1:2" x14ac:dyDescent="0.5">
      <c r="A417">
        <v>790.52197265625</v>
      </c>
      <c r="B417">
        <v>146.80000305175781</v>
      </c>
    </row>
    <row r="418" spans="1:2" x14ac:dyDescent="0.5">
      <c r="A418">
        <v>790.53399658203125</v>
      </c>
      <c r="B418">
        <v>105</v>
      </c>
    </row>
    <row r="419" spans="1:2" x14ac:dyDescent="0.5">
      <c r="A419">
        <v>790.5469970703125</v>
      </c>
      <c r="B419">
        <v>76.5</v>
      </c>
    </row>
    <row r="420" spans="1:2" x14ac:dyDescent="0.5">
      <c r="A420">
        <v>790.55902099609375</v>
      </c>
      <c r="B420">
        <v>95.75</v>
      </c>
    </row>
    <row r="421" spans="1:2" x14ac:dyDescent="0.5">
      <c r="A421">
        <v>790.57098388671875</v>
      </c>
      <c r="B421">
        <v>152</v>
      </c>
    </row>
    <row r="422" spans="1:2" x14ac:dyDescent="0.5">
      <c r="A422">
        <v>790.5830078125</v>
      </c>
      <c r="B422">
        <v>182.69999694824219</v>
      </c>
    </row>
    <row r="423" spans="1:2" x14ac:dyDescent="0.5">
      <c r="A423">
        <v>790.59600830078125</v>
      </c>
      <c r="B423">
        <v>201.5</v>
      </c>
    </row>
    <row r="424" spans="1:2" x14ac:dyDescent="0.5">
      <c r="A424">
        <v>790.60797119140625</v>
      </c>
      <c r="B424">
        <v>250.19999694824219</v>
      </c>
    </row>
    <row r="425" spans="1:2" x14ac:dyDescent="0.5">
      <c r="A425">
        <v>790.6199951171875</v>
      </c>
      <c r="B425">
        <v>262.29998779296875</v>
      </c>
    </row>
    <row r="426" spans="1:2" x14ac:dyDescent="0.5">
      <c r="A426">
        <v>790.63299560546875</v>
      </c>
      <c r="B426">
        <v>183.5</v>
      </c>
    </row>
    <row r="427" spans="1:2" x14ac:dyDescent="0.5">
      <c r="A427">
        <v>790.64501953125</v>
      </c>
      <c r="B427">
        <v>137</v>
      </c>
    </row>
    <row r="428" spans="1:2" x14ac:dyDescent="0.5">
      <c r="A428">
        <v>790.656982421875</v>
      </c>
      <c r="B428">
        <v>131.30000305175781</v>
      </c>
    </row>
    <row r="429" spans="1:2" x14ac:dyDescent="0.5">
      <c r="A429">
        <v>790.66900634765625</v>
      </c>
      <c r="B429">
        <v>130.30000305175781</v>
      </c>
    </row>
    <row r="430" spans="1:2" x14ac:dyDescent="0.5">
      <c r="A430">
        <v>790.6820068359375</v>
      </c>
      <c r="B430">
        <v>187.30000305175781</v>
      </c>
    </row>
    <row r="431" spans="1:2" x14ac:dyDescent="0.5">
      <c r="A431">
        <v>790.6939697265625</v>
      </c>
      <c r="B431">
        <v>231</v>
      </c>
    </row>
    <row r="432" spans="1:2" x14ac:dyDescent="0.5">
      <c r="A432">
        <v>790.70599365234375</v>
      </c>
      <c r="B432">
        <v>203.80000305175781</v>
      </c>
    </row>
    <row r="433" spans="1:2" x14ac:dyDescent="0.5">
      <c r="A433">
        <v>790.718017578125</v>
      </c>
      <c r="B433">
        <v>152.30000305175781</v>
      </c>
    </row>
    <row r="434" spans="1:2" x14ac:dyDescent="0.5">
      <c r="A434">
        <v>790.73101806640625</v>
      </c>
      <c r="B434">
        <v>168</v>
      </c>
    </row>
    <row r="435" spans="1:2" x14ac:dyDescent="0.5">
      <c r="A435">
        <v>790.74298095703125</v>
      </c>
      <c r="B435">
        <v>219</v>
      </c>
    </row>
    <row r="436" spans="1:2" x14ac:dyDescent="0.5">
      <c r="A436">
        <v>790.7550048828125</v>
      </c>
      <c r="B436">
        <v>198.80000305175781</v>
      </c>
    </row>
    <row r="437" spans="1:2" x14ac:dyDescent="0.5">
      <c r="A437">
        <v>790.76800537109375</v>
      </c>
      <c r="B437">
        <v>175.80000305175781</v>
      </c>
    </row>
    <row r="438" spans="1:2" x14ac:dyDescent="0.5">
      <c r="A438">
        <v>790.780029296875</v>
      </c>
      <c r="B438">
        <v>233.5</v>
      </c>
    </row>
    <row r="439" spans="1:2" x14ac:dyDescent="0.5">
      <c r="A439">
        <v>790.7919921875</v>
      </c>
      <c r="B439">
        <v>299.79998779296875</v>
      </c>
    </row>
    <row r="440" spans="1:2" x14ac:dyDescent="0.5">
      <c r="A440">
        <v>790.80401611328125</v>
      </c>
      <c r="B440">
        <v>504</v>
      </c>
    </row>
    <row r="441" spans="1:2" x14ac:dyDescent="0.5">
      <c r="A441">
        <v>790.8170166015625</v>
      </c>
      <c r="B441">
        <v>1017</v>
      </c>
    </row>
    <row r="442" spans="1:2" x14ac:dyDescent="0.5">
      <c r="A442">
        <v>790.8289794921875</v>
      </c>
      <c r="B442">
        <v>2565</v>
      </c>
    </row>
    <row r="443" spans="1:2" x14ac:dyDescent="0.5">
      <c r="A443">
        <v>790.84100341796875</v>
      </c>
      <c r="B443">
        <v>8505</v>
      </c>
    </row>
    <row r="444" spans="1:2" x14ac:dyDescent="0.5">
      <c r="A444">
        <v>790.85302734375</v>
      </c>
      <c r="B444">
        <v>23430</v>
      </c>
    </row>
    <row r="445" spans="1:2" x14ac:dyDescent="0.5">
      <c r="A445">
        <v>790.86602783203125</v>
      </c>
      <c r="B445">
        <v>40160</v>
      </c>
    </row>
    <row r="446" spans="1:2" x14ac:dyDescent="0.5">
      <c r="A446">
        <v>790.87799072265625</v>
      </c>
      <c r="B446">
        <v>39620</v>
      </c>
    </row>
    <row r="447" spans="1:2" x14ac:dyDescent="0.5">
      <c r="A447">
        <v>790.8900146484375</v>
      </c>
      <c r="B447">
        <v>22120</v>
      </c>
    </row>
    <row r="448" spans="1:2" x14ac:dyDescent="0.5">
      <c r="A448">
        <v>790.90301513671875</v>
      </c>
      <c r="B448">
        <v>7330</v>
      </c>
    </row>
    <row r="449" spans="1:2" x14ac:dyDescent="0.5">
      <c r="A449">
        <v>790.91497802734375</v>
      </c>
      <c r="B449">
        <v>1902</v>
      </c>
    </row>
    <row r="450" spans="1:2" x14ac:dyDescent="0.5">
      <c r="A450">
        <v>790.927001953125</v>
      </c>
      <c r="B450">
        <v>613.79998779296875</v>
      </c>
    </row>
    <row r="451" spans="1:2" x14ac:dyDescent="0.5">
      <c r="A451">
        <v>790.93902587890625</v>
      </c>
      <c r="B451">
        <v>394.5</v>
      </c>
    </row>
    <row r="452" spans="1:2" x14ac:dyDescent="0.5">
      <c r="A452">
        <v>790.9520263671875</v>
      </c>
      <c r="B452">
        <v>350</v>
      </c>
    </row>
    <row r="453" spans="1:2" x14ac:dyDescent="0.5">
      <c r="A453">
        <v>790.9639892578125</v>
      </c>
      <c r="B453">
        <v>252.30000305175781</v>
      </c>
    </row>
    <row r="454" spans="1:2" x14ac:dyDescent="0.5">
      <c r="A454">
        <v>790.97601318359375</v>
      </c>
      <c r="B454">
        <v>179.80000305175781</v>
      </c>
    </row>
    <row r="455" spans="1:2" x14ac:dyDescent="0.5">
      <c r="A455">
        <v>790.989013671875</v>
      </c>
      <c r="B455">
        <v>193.5</v>
      </c>
    </row>
    <row r="456" spans="1:2" x14ac:dyDescent="0.5">
      <c r="A456">
        <v>791.0009765625</v>
      </c>
      <c r="B456">
        <v>182.30000305175781</v>
      </c>
    </row>
    <row r="457" spans="1:2" x14ac:dyDescent="0.5">
      <c r="A457">
        <v>791.01300048828125</v>
      </c>
      <c r="B457">
        <v>145.5</v>
      </c>
    </row>
    <row r="458" spans="1:2" x14ac:dyDescent="0.5">
      <c r="A458">
        <v>791.0250244140625</v>
      </c>
      <c r="B458">
        <v>166</v>
      </c>
    </row>
    <row r="459" spans="1:2" x14ac:dyDescent="0.5">
      <c r="A459">
        <v>791.03802490234375</v>
      </c>
      <c r="B459">
        <v>190.5</v>
      </c>
    </row>
    <row r="460" spans="1:2" x14ac:dyDescent="0.5">
      <c r="A460">
        <v>791.04998779296875</v>
      </c>
      <c r="B460">
        <v>155.5</v>
      </c>
    </row>
    <row r="461" spans="1:2" x14ac:dyDescent="0.5">
      <c r="A461">
        <v>791.06201171875</v>
      </c>
      <c r="B461">
        <v>117</v>
      </c>
    </row>
    <row r="462" spans="1:2" x14ac:dyDescent="0.5">
      <c r="A462">
        <v>791.073974609375</v>
      </c>
      <c r="B462">
        <v>122.80000305175781</v>
      </c>
    </row>
    <row r="463" spans="1:2" x14ac:dyDescent="0.5">
      <c r="A463">
        <v>791.08697509765625</v>
      </c>
      <c r="B463">
        <v>146</v>
      </c>
    </row>
    <row r="464" spans="1:2" x14ac:dyDescent="0.5">
      <c r="A464">
        <v>791.0989990234375</v>
      </c>
      <c r="B464">
        <v>177.5</v>
      </c>
    </row>
    <row r="465" spans="1:2" x14ac:dyDescent="0.5">
      <c r="A465">
        <v>791.11102294921875</v>
      </c>
      <c r="B465">
        <v>210.5</v>
      </c>
    </row>
    <row r="466" spans="1:2" x14ac:dyDescent="0.5">
      <c r="A466">
        <v>791.1240234375</v>
      </c>
      <c r="B466">
        <v>234.19999694824219</v>
      </c>
    </row>
    <row r="467" spans="1:2" x14ac:dyDescent="0.5">
      <c r="A467">
        <v>791.135986328125</v>
      </c>
      <c r="B467">
        <v>221.69999694824219</v>
      </c>
    </row>
    <row r="468" spans="1:2" x14ac:dyDescent="0.5">
      <c r="A468">
        <v>791.14801025390625</v>
      </c>
      <c r="B468">
        <v>168</v>
      </c>
    </row>
    <row r="469" spans="1:2" x14ac:dyDescent="0.5">
      <c r="A469">
        <v>791.15997314453125</v>
      </c>
      <c r="B469">
        <v>153</v>
      </c>
    </row>
    <row r="470" spans="1:2" x14ac:dyDescent="0.5">
      <c r="A470">
        <v>791.1729736328125</v>
      </c>
      <c r="B470">
        <v>156.30000305175781</v>
      </c>
    </row>
    <row r="471" spans="1:2" x14ac:dyDescent="0.5">
      <c r="A471">
        <v>791.18499755859375</v>
      </c>
      <c r="B471">
        <v>117</v>
      </c>
    </row>
    <row r="472" spans="1:2" x14ac:dyDescent="0.5">
      <c r="A472">
        <v>791.197021484375</v>
      </c>
      <c r="B472">
        <v>93.5</v>
      </c>
    </row>
    <row r="473" spans="1:2" x14ac:dyDescent="0.5">
      <c r="A473">
        <v>791.21002197265625</v>
      </c>
      <c r="B473">
        <v>111</v>
      </c>
    </row>
    <row r="474" spans="1:2" x14ac:dyDescent="0.5">
      <c r="A474">
        <v>791.22198486328125</v>
      </c>
      <c r="B474">
        <v>139.5</v>
      </c>
    </row>
    <row r="475" spans="1:2" x14ac:dyDescent="0.5">
      <c r="A475">
        <v>791.2340087890625</v>
      </c>
      <c r="B475">
        <v>214.30000305175781</v>
      </c>
    </row>
    <row r="476" spans="1:2" x14ac:dyDescent="0.5">
      <c r="A476">
        <v>791.2459716796875</v>
      </c>
      <c r="B476">
        <v>260.29998779296875</v>
      </c>
    </row>
    <row r="477" spans="1:2" x14ac:dyDescent="0.5">
      <c r="A477">
        <v>791.25897216796875</v>
      </c>
      <c r="B477">
        <v>174</v>
      </c>
    </row>
    <row r="478" spans="1:2" x14ac:dyDescent="0.5">
      <c r="A478">
        <v>791.27099609375</v>
      </c>
      <c r="B478">
        <v>134.5</v>
      </c>
    </row>
    <row r="479" spans="1:2" x14ac:dyDescent="0.5">
      <c r="A479">
        <v>791.28302001953125</v>
      </c>
      <c r="B479">
        <v>232.5</v>
      </c>
    </row>
    <row r="480" spans="1:2" x14ac:dyDescent="0.5">
      <c r="A480">
        <v>791.2960205078125</v>
      </c>
      <c r="B480">
        <v>329.70001220703125</v>
      </c>
    </row>
    <row r="481" spans="1:2" x14ac:dyDescent="0.5">
      <c r="A481">
        <v>791.3079833984375</v>
      </c>
      <c r="B481">
        <v>397.5</v>
      </c>
    </row>
    <row r="482" spans="1:2" x14ac:dyDescent="0.5">
      <c r="A482">
        <v>791.32000732421875</v>
      </c>
      <c r="B482">
        <v>793.5</v>
      </c>
    </row>
    <row r="483" spans="1:2" x14ac:dyDescent="0.5">
      <c r="A483">
        <v>791.33197021484375</v>
      </c>
      <c r="B483">
        <v>2458</v>
      </c>
    </row>
    <row r="484" spans="1:2" x14ac:dyDescent="0.5">
      <c r="A484">
        <v>791.344970703125</v>
      </c>
      <c r="B484">
        <v>9304</v>
      </c>
    </row>
    <row r="485" spans="1:2" x14ac:dyDescent="0.5">
      <c r="A485">
        <v>791.35699462890625</v>
      </c>
      <c r="B485">
        <v>28620</v>
      </c>
    </row>
    <row r="486" spans="1:2" x14ac:dyDescent="0.5">
      <c r="A486">
        <v>791.3690185546875</v>
      </c>
      <c r="B486">
        <v>49490</v>
      </c>
    </row>
    <row r="487" spans="1:2" x14ac:dyDescent="0.5">
      <c r="A487">
        <v>791.3809814453125</v>
      </c>
      <c r="B487">
        <v>47050</v>
      </c>
    </row>
    <row r="488" spans="1:2" x14ac:dyDescent="0.5">
      <c r="A488">
        <v>791.39398193359375</v>
      </c>
      <c r="B488">
        <v>25740</v>
      </c>
    </row>
    <row r="489" spans="1:2" x14ac:dyDescent="0.5">
      <c r="A489">
        <v>791.406005859375</v>
      </c>
      <c r="B489">
        <v>8675</v>
      </c>
    </row>
    <row r="490" spans="1:2" x14ac:dyDescent="0.5">
      <c r="A490">
        <v>791.41802978515625</v>
      </c>
      <c r="B490">
        <v>2229</v>
      </c>
    </row>
    <row r="491" spans="1:2" x14ac:dyDescent="0.5">
      <c r="A491">
        <v>791.4310302734375</v>
      </c>
      <c r="B491">
        <v>799.20001220703125</v>
      </c>
    </row>
    <row r="492" spans="1:2" x14ac:dyDescent="0.5">
      <c r="A492">
        <v>791.4429931640625</v>
      </c>
      <c r="B492">
        <v>491</v>
      </c>
    </row>
    <row r="493" spans="1:2" x14ac:dyDescent="0.5">
      <c r="A493">
        <v>791.45501708984375</v>
      </c>
      <c r="B493">
        <v>432</v>
      </c>
    </row>
    <row r="494" spans="1:2" x14ac:dyDescent="0.5">
      <c r="A494">
        <v>791.46697998046875</v>
      </c>
      <c r="B494">
        <v>383.70001220703125</v>
      </c>
    </row>
    <row r="495" spans="1:2" x14ac:dyDescent="0.5">
      <c r="A495">
        <v>791.47998046875</v>
      </c>
      <c r="B495">
        <v>347</v>
      </c>
    </row>
    <row r="496" spans="1:2" x14ac:dyDescent="0.5">
      <c r="A496">
        <v>791.49200439453125</v>
      </c>
      <c r="B496">
        <v>297.29998779296875</v>
      </c>
    </row>
    <row r="497" spans="1:2" x14ac:dyDescent="0.5">
      <c r="A497">
        <v>791.5040283203125</v>
      </c>
      <c r="B497">
        <v>210.30000305175781</v>
      </c>
    </row>
    <row r="498" spans="1:2" x14ac:dyDescent="0.5">
      <c r="A498">
        <v>791.51702880859375</v>
      </c>
      <c r="B498">
        <v>145.5</v>
      </c>
    </row>
    <row r="499" spans="1:2" x14ac:dyDescent="0.5">
      <c r="A499">
        <v>791.52899169921875</v>
      </c>
      <c r="B499">
        <v>154.30000305175781</v>
      </c>
    </row>
    <row r="500" spans="1:2" x14ac:dyDescent="0.5">
      <c r="A500">
        <v>791.541015625</v>
      </c>
      <c r="B500">
        <v>180.30000305175781</v>
      </c>
    </row>
    <row r="501" spans="1:2" x14ac:dyDescent="0.5">
      <c r="A501">
        <v>791.552978515625</v>
      </c>
      <c r="B501">
        <v>162.69999694824219</v>
      </c>
    </row>
    <row r="502" spans="1:2" x14ac:dyDescent="0.5">
      <c r="A502">
        <v>791.56597900390625</v>
      </c>
      <c r="B502">
        <v>174.19999694824219</v>
      </c>
    </row>
    <row r="503" spans="1:2" x14ac:dyDescent="0.5">
      <c r="A503">
        <v>791.5780029296875</v>
      </c>
      <c r="B503">
        <v>217.19999694824219</v>
      </c>
    </row>
    <row r="504" spans="1:2" x14ac:dyDescent="0.5">
      <c r="A504">
        <v>791.59002685546875</v>
      </c>
      <c r="B504">
        <v>187.30000305175781</v>
      </c>
    </row>
    <row r="505" spans="1:2" x14ac:dyDescent="0.5">
      <c r="A505">
        <v>791.60302734375</v>
      </c>
      <c r="B505">
        <v>144.80000305175781</v>
      </c>
    </row>
    <row r="506" spans="1:2" x14ac:dyDescent="0.5">
      <c r="A506">
        <v>791.614990234375</v>
      </c>
      <c r="B506">
        <v>148.5</v>
      </c>
    </row>
    <row r="507" spans="1:2" x14ac:dyDescent="0.5">
      <c r="A507">
        <v>791.62701416015625</v>
      </c>
      <c r="B507">
        <v>124</v>
      </c>
    </row>
    <row r="508" spans="1:2" x14ac:dyDescent="0.5">
      <c r="A508">
        <v>791.63897705078125</v>
      </c>
      <c r="B508">
        <v>109.30000305175781</v>
      </c>
    </row>
    <row r="509" spans="1:2" x14ac:dyDescent="0.5">
      <c r="A509">
        <v>791.6519775390625</v>
      </c>
      <c r="B509">
        <v>175.19999694824219</v>
      </c>
    </row>
    <row r="510" spans="1:2" x14ac:dyDescent="0.5">
      <c r="A510">
        <v>791.66400146484375</v>
      </c>
      <c r="B510">
        <v>247</v>
      </c>
    </row>
    <row r="511" spans="1:2" x14ac:dyDescent="0.5">
      <c r="A511">
        <v>791.676025390625</v>
      </c>
      <c r="B511">
        <v>252</v>
      </c>
    </row>
    <row r="512" spans="1:2" x14ac:dyDescent="0.5">
      <c r="A512">
        <v>791.68902587890625</v>
      </c>
      <c r="B512">
        <v>208.5</v>
      </c>
    </row>
    <row r="513" spans="1:2" x14ac:dyDescent="0.5">
      <c r="A513">
        <v>791.70098876953125</v>
      </c>
      <c r="B513">
        <v>165.80000305175781</v>
      </c>
    </row>
    <row r="514" spans="1:2" x14ac:dyDescent="0.5">
      <c r="A514">
        <v>791.7130126953125</v>
      </c>
      <c r="B514">
        <v>141</v>
      </c>
    </row>
    <row r="515" spans="1:2" x14ac:dyDescent="0.5">
      <c r="A515">
        <v>791.7249755859375</v>
      </c>
      <c r="B515">
        <v>155.5</v>
      </c>
    </row>
    <row r="516" spans="1:2" x14ac:dyDescent="0.5">
      <c r="A516">
        <v>791.73797607421875</v>
      </c>
      <c r="B516">
        <v>173.5</v>
      </c>
    </row>
    <row r="517" spans="1:2" x14ac:dyDescent="0.5">
      <c r="A517">
        <v>791.75</v>
      </c>
      <c r="B517">
        <v>177.5</v>
      </c>
    </row>
    <row r="518" spans="1:2" x14ac:dyDescent="0.5">
      <c r="A518">
        <v>791.76202392578125</v>
      </c>
      <c r="B518">
        <v>223</v>
      </c>
    </row>
    <row r="519" spans="1:2" x14ac:dyDescent="0.5">
      <c r="A519">
        <v>791.7750244140625</v>
      </c>
      <c r="B519">
        <v>232</v>
      </c>
    </row>
    <row r="520" spans="1:2" x14ac:dyDescent="0.5">
      <c r="A520">
        <v>791.7869873046875</v>
      </c>
      <c r="B520">
        <v>198.80000305175781</v>
      </c>
    </row>
    <row r="521" spans="1:2" x14ac:dyDescent="0.5">
      <c r="A521">
        <v>791.79901123046875</v>
      </c>
      <c r="B521">
        <v>282.5</v>
      </c>
    </row>
    <row r="522" spans="1:2" x14ac:dyDescent="0.5">
      <c r="A522">
        <v>791.81097412109375</v>
      </c>
      <c r="B522">
        <v>505.5</v>
      </c>
    </row>
    <row r="523" spans="1:2" x14ac:dyDescent="0.5">
      <c r="A523">
        <v>791.823974609375</v>
      </c>
      <c r="B523">
        <v>867.79998779296875</v>
      </c>
    </row>
    <row r="524" spans="1:2" x14ac:dyDescent="0.5">
      <c r="A524">
        <v>791.83599853515625</v>
      </c>
      <c r="B524">
        <v>2851</v>
      </c>
    </row>
    <row r="525" spans="1:2" x14ac:dyDescent="0.5">
      <c r="A525">
        <v>791.8480224609375</v>
      </c>
      <c r="B525">
        <v>12130</v>
      </c>
    </row>
    <row r="526" spans="1:2" x14ac:dyDescent="0.5">
      <c r="A526">
        <v>791.8599853515625</v>
      </c>
      <c r="B526">
        <v>36530</v>
      </c>
    </row>
    <row r="527" spans="1:2" x14ac:dyDescent="0.5">
      <c r="A527">
        <v>791.87298583984375</v>
      </c>
      <c r="B527">
        <v>61410</v>
      </c>
    </row>
    <row r="528" spans="1:2" x14ac:dyDescent="0.5">
      <c r="A528">
        <v>791.885009765625</v>
      </c>
      <c r="B528">
        <v>56600</v>
      </c>
    </row>
    <row r="529" spans="1:2" x14ac:dyDescent="0.5">
      <c r="A529">
        <v>791.89697265625</v>
      </c>
      <c r="B529">
        <v>29330</v>
      </c>
    </row>
    <row r="530" spans="1:2" x14ac:dyDescent="0.5">
      <c r="A530">
        <v>791.90997314453125</v>
      </c>
      <c r="B530">
        <v>9358</v>
      </c>
    </row>
    <row r="531" spans="1:2" x14ac:dyDescent="0.5">
      <c r="A531">
        <v>791.9219970703125</v>
      </c>
      <c r="B531">
        <v>2564</v>
      </c>
    </row>
    <row r="532" spans="1:2" x14ac:dyDescent="0.5">
      <c r="A532">
        <v>791.93402099609375</v>
      </c>
      <c r="B532">
        <v>1013</v>
      </c>
    </row>
    <row r="533" spans="1:2" x14ac:dyDescent="0.5">
      <c r="A533">
        <v>791.947021484375</v>
      </c>
      <c r="B533">
        <v>725.5</v>
      </c>
    </row>
    <row r="534" spans="1:2" x14ac:dyDescent="0.5">
      <c r="A534">
        <v>791.958984375</v>
      </c>
      <c r="B534">
        <v>611.20001220703125</v>
      </c>
    </row>
    <row r="535" spans="1:2" x14ac:dyDescent="0.5">
      <c r="A535">
        <v>791.97100830078125</v>
      </c>
      <c r="B535">
        <v>424.5</v>
      </c>
    </row>
    <row r="536" spans="1:2" x14ac:dyDescent="0.5">
      <c r="A536">
        <v>791.98297119140625</v>
      </c>
      <c r="B536">
        <v>269.70001220703125</v>
      </c>
    </row>
    <row r="537" spans="1:2" x14ac:dyDescent="0.5">
      <c r="A537">
        <v>791.9959716796875</v>
      </c>
      <c r="B537">
        <v>210.69999694824219</v>
      </c>
    </row>
    <row r="538" spans="1:2" x14ac:dyDescent="0.5">
      <c r="A538">
        <v>792.00799560546875</v>
      </c>
      <c r="B538">
        <v>245.80000305175781</v>
      </c>
    </row>
    <row r="539" spans="1:2" x14ac:dyDescent="0.5">
      <c r="A539">
        <v>792.02001953125</v>
      </c>
      <c r="B539">
        <v>291.29998779296875</v>
      </c>
    </row>
    <row r="540" spans="1:2" x14ac:dyDescent="0.5">
      <c r="A540">
        <v>792.03302001953125</v>
      </c>
      <c r="B540">
        <v>305.5</v>
      </c>
    </row>
    <row r="541" spans="1:2" x14ac:dyDescent="0.5">
      <c r="A541">
        <v>792.04498291015625</v>
      </c>
      <c r="B541">
        <v>248.5</v>
      </c>
    </row>
    <row r="542" spans="1:2" x14ac:dyDescent="0.5">
      <c r="A542">
        <v>792.0570068359375</v>
      </c>
      <c r="B542">
        <v>175</v>
      </c>
    </row>
    <row r="543" spans="1:2" x14ac:dyDescent="0.5">
      <c r="A543">
        <v>792.0689697265625</v>
      </c>
      <c r="B543">
        <v>166.30000305175781</v>
      </c>
    </row>
    <row r="544" spans="1:2" x14ac:dyDescent="0.5">
      <c r="A544">
        <v>792.08197021484375</v>
      </c>
      <c r="B544">
        <v>195.19999694824219</v>
      </c>
    </row>
    <row r="545" spans="1:2" x14ac:dyDescent="0.5">
      <c r="A545">
        <v>792.093994140625</v>
      </c>
      <c r="B545">
        <v>173.80000305175781</v>
      </c>
    </row>
    <row r="546" spans="1:2" x14ac:dyDescent="0.5">
      <c r="A546">
        <v>792.10601806640625</v>
      </c>
      <c r="B546">
        <v>122.80000305175781</v>
      </c>
    </row>
    <row r="547" spans="1:2" x14ac:dyDescent="0.5">
      <c r="A547">
        <v>792.1190185546875</v>
      </c>
      <c r="B547">
        <v>120.5</v>
      </c>
    </row>
    <row r="548" spans="1:2" x14ac:dyDescent="0.5">
      <c r="A548">
        <v>792.1309814453125</v>
      </c>
      <c r="B548">
        <v>124.19999694824219</v>
      </c>
    </row>
    <row r="549" spans="1:2" x14ac:dyDescent="0.5">
      <c r="A549">
        <v>792.14300537109375</v>
      </c>
      <c r="B549">
        <v>148.19999694824219</v>
      </c>
    </row>
    <row r="550" spans="1:2" x14ac:dyDescent="0.5">
      <c r="A550">
        <v>792.155029296875</v>
      </c>
      <c r="B550">
        <v>202.5</v>
      </c>
    </row>
    <row r="551" spans="1:2" x14ac:dyDescent="0.5">
      <c r="A551">
        <v>792.16802978515625</v>
      </c>
      <c r="B551">
        <v>237.5</v>
      </c>
    </row>
    <row r="552" spans="1:2" x14ac:dyDescent="0.5">
      <c r="A552">
        <v>792.17999267578125</v>
      </c>
      <c r="B552">
        <v>274.79998779296875</v>
      </c>
    </row>
    <row r="553" spans="1:2" x14ac:dyDescent="0.5">
      <c r="A553">
        <v>792.1920166015625</v>
      </c>
      <c r="B553">
        <v>277.29998779296875</v>
      </c>
    </row>
    <row r="554" spans="1:2" x14ac:dyDescent="0.5">
      <c r="A554">
        <v>792.20501708984375</v>
      </c>
      <c r="B554">
        <v>194.80000305175781</v>
      </c>
    </row>
    <row r="555" spans="1:2" x14ac:dyDescent="0.5">
      <c r="A555">
        <v>792.21697998046875</v>
      </c>
      <c r="B555">
        <v>117.5</v>
      </c>
    </row>
    <row r="556" spans="1:2" x14ac:dyDescent="0.5">
      <c r="A556">
        <v>792.22900390625</v>
      </c>
      <c r="B556">
        <v>148.19999694824219</v>
      </c>
    </row>
    <row r="557" spans="1:2" x14ac:dyDescent="0.5">
      <c r="A557">
        <v>792.24102783203125</v>
      </c>
      <c r="B557">
        <v>236.19999694824219</v>
      </c>
    </row>
    <row r="558" spans="1:2" x14ac:dyDescent="0.5">
      <c r="A558">
        <v>792.2540283203125</v>
      </c>
      <c r="B558">
        <v>252</v>
      </c>
    </row>
    <row r="559" spans="1:2" x14ac:dyDescent="0.5">
      <c r="A559">
        <v>792.2659912109375</v>
      </c>
      <c r="B559">
        <v>204.30000305175781</v>
      </c>
    </row>
    <row r="560" spans="1:2" x14ac:dyDescent="0.5">
      <c r="A560">
        <v>792.27801513671875</v>
      </c>
      <c r="B560">
        <v>181.5</v>
      </c>
    </row>
    <row r="561" spans="1:2" x14ac:dyDescent="0.5">
      <c r="A561">
        <v>792.291015625</v>
      </c>
      <c r="B561">
        <v>203.5</v>
      </c>
    </row>
    <row r="562" spans="1:2" x14ac:dyDescent="0.5">
      <c r="A562">
        <v>792.302978515625</v>
      </c>
      <c r="B562">
        <v>239.5</v>
      </c>
    </row>
    <row r="563" spans="1:2" x14ac:dyDescent="0.5">
      <c r="A563">
        <v>792.31500244140625</v>
      </c>
      <c r="B563">
        <v>322.5</v>
      </c>
    </row>
    <row r="564" spans="1:2" x14ac:dyDescent="0.5">
      <c r="A564">
        <v>792.3270263671875</v>
      </c>
      <c r="B564">
        <v>721</v>
      </c>
    </row>
    <row r="565" spans="1:2" x14ac:dyDescent="0.5">
      <c r="A565">
        <v>792.34002685546875</v>
      </c>
      <c r="B565">
        <v>2986</v>
      </c>
    </row>
    <row r="566" spans="1:2" x14ac:dyDescent="0.5">
      <c r="A566">
        <v>792.35198974609375</v>
      </c>
      <c r="B566">
        <v>13920</v>
      </c>
    </row>
    <row r="567" spans="1:2" x14ac:dyDescent="0.5">
      <c r="A567">
        <v>792.364013671875</v>
      </c>
      <c r="B567">
        <v>40450</v>
      </c>
    </row>
    <row r="568" spans="1:2" x14ac:dyDescent="0.5">
      <c r="A568">
        <v>792.37701416015625</v>
      </c>
      <c r="B568">
        <v>64370</v>
      </c>
    </row>
    <row r="569" spans="1:2" x14ac:dyDescent="0.5">
      <c r="A569">
        <v>792.38897705078125</v>
      </c>
      <c r="B569">
        <v>55830</v>
      </c>
    </row>
    <row r="570" spans="1:2" x14ac:dyDescent="0.5">
      <c r="A570">
        <v>792.4010009765625</v>
      </c>
      <c r="B570">
        <v>26250</v>
      </c>
    </row>
    <row r="571" spans="1:2" x14ac:dyDescent="0.5">
      <c r="A571">
        <v>792.41302490234375</v>
      </c>
      <c r="B571">
        <v>7205</v>
      </c>
    </row>
    <row r="572" spans="1:2" x14ac:dyDescent="0.5">
      <c r="A572">
        <v>792.426025390625</v>
      </c>
      <c r="B572">
        <v>1815</v>
      </c>
    </row>
    <row r="573" spans="1:2" x14ac:dyDescent="0.5">
      <c r="A573">
        <v>792.43798828125</v>
      </c>
      <c r="B573">
        <v>607.5</v>
      </c>
    </row>
    <row r="574" spans="1:2" x14ac:dyDescent="0.5">
      <c r="A574">
        <v>792.45001220703125</v>
      </c>
      <c r="B574">
        <v>473</v>
      </c>
    </row>
    <row r="575" spans="1:2" x14ac:dyDescent="0.5">
      <c r="A575">
        <v>792.4630126953125</v>
      </c>
      <c r="B575">
        <v>490.20001220703125</v>
      </c>
    </row>
    <row r="576" spans="1:2" x14ac:dyDescent="0.5">
      <c r="A576">
        <v>792.4749755859375</v>
      </c>
      <c r="B576">
        <v>373</v>
      </c>
    </row>
    <row r="577" spans="1:2" x14ac:dyDescent="0.5">
      <c r="A577">
        <v>792.48699951171875</v>
      </c>
      <c r="B577">
        <v>224</v>
      </c>
    </row>
    <row r="578" spans="1:2" x14ac:dyDescent="0.5">
      <c r="A578">
        <v>792.4990234375</v>
      </c>
      <c r="B578">
        <v>161</v>
      </c>
    </row>
    <row r="579" spans="1:2" x14ac:dyDescent="0.5">
      <c r="A579">
        <v>792.51202392578125</v>
      </c>
      <c r="B579">
        <v>211.80000305175781</v>
      </c>
    </row>
    <row r="580" spans="1:2" x14ac:dyDescent="0.5">
      <c r="A580">
        <v>792.52398681640625</v>
      </c>
      <c r="B580">
        <v>250.19999694824219</v>
      </c>
    </row>
    <row r="581" spans="1:2" x14ac:dyDescent="0.5">
      <c r="A581">
        <v>792.5360107421875</v>
      </c>
      <c r="B581">
        <v>241.30000305175781</v>
      </c>
    </row>
    <row r="582" spans="1:2" x14ac:dyDescent="0.5">
      <c r="A582">
        <v>792.54901123046875</v>
      </c>
      <c r="B582">
        <v>241</v>
      </c>
    </row>
    <row r="583" spans="1:2" x14ac:dyDescent="0.5">
      <c r="A583">
        <v>792.56097412109375</v>
      </c>
      <c r="B583">
        <v>247.5</v>
      </c>
    </row>
    <row r="584" spans="1:2" x14ac:dyDescent="0.5">
      <c r="A584">
        <v>792.572998046875</v>
      </c>
      <c r="B584">
        <v>206.69999694824219</v>
      </c>
    </row>
    <row r="585" spans="1:2" x14ac:dyDescent="0.5">
      <c r="A585">
        <v>792.58599853515625</v>
      </c>
      <c r="B585">
        <v>116</v>
      </c>
    </row>
    <row r="586" spans="1:2" x14ac:dyDescent="0.5">
      <c r="A586">
        <v>792.5980224609375</v>
      </c>
      <c r="B586">
        <v>59.25</v>
      </c>
    </row>
    <row r="587" spans="1:2" x14ac:dyDescent="0.5">
      <c r="A587">
        <v>792.6099853515625</v>
      </c>
      <c r="B587">
        <v>37.25</v>
      </c>
    </row>
    <row r="588" spans="1:2" x14ac:dyDescent="0.5">
      <c r="A588">
        <v>792.62200927734375</v>
      </c>
      <c r="B588">
        <v>71</v>
      </c>
    </row>
    <row r="589" spans="1:2" x14ac:dyDescent="0.5">
      <c r="A589">
        <v>792.635009765625</v>
      </c>
      <c r="B589">
        <v>142.80000305175781</v>
      </c>
    </row>
    <row r="590" spans="1:2" x14ac:dyDescent="0.5">
      <c r="A590">
        <v>792.64697265625</v>
      </c>
      <c r="B590">
        <v>176.5</v>
      </c>
    </row>
    <row r="591" spans="1:2" x14ac:dyDescent="0.5">
      <c r="A591">
        <v>792.65899658203125</v>
      </c>
      <c r="B591">
        <v>186.5</v>
      </c>
    </row>
    <row r="592" spans="1:2" x14ac:dyDescent="0.5">
      <c r="A592">
        <v>792.6719970703125</v>
      </c>
      <c r="B592">
        <v>178.5</v>
      </c>
    </row>
    <row r="593" spans="1:2" x14ac:dyDescent="0.5">
      <c r="A593">
        <v>792.68402099609375</v>
      </c>
      <c r="B593">
        <v>164.80000305175781</v>
      </c>
    </row>
    <row r="594" spans="1:2" x14ac:dyDescent="0.5">
      <c r="A594">
        <v>792.69598388671875</v>
      </c>
      <c r="B594">
        <v>143.30000305175781</v>
      </c>
    </row>
    <row r="595" spans="1:2" x14ac:dyDescent="0.5">
      <c r="A595">
        <v>792.7080078125</v>
      </c>
      <c r="B595">
        <v>107.30000305175781</v>
      </c>
    </row>
    <row r="596" spans="1:2" x14ac:dyDescent="0.5">
      <c r="A596">
        <v>792.72100830078125</v>
      </c>
      <c r="B596">
        <v>121.5</v>
      </c>
    </row>
    <row r="597" spans="1:2" x14ac:dyDescent="0.5">
      <c r="A597">
        <v>792.73297119140625</v>
      </c>
      <c r="B597">
        <v>183.69999694824219</v>
      </c>
    </row>
    <row r="598" spans="1:2" x14ac:dyDescent="0.5">
      <c r="A598">
        <v>792.7449951171875</v>
      </c>
      <c r="B598">
        <v>213.5</v>
      </c>
    </row>
    <row r="599" spans="1:2" x14ac:dyDescent="0.5">
      <c r="A599">
        <v>792.75799560546875</v>
      </c>
      <c r="B599">
        <v>265.20001220703125</v>
      </c>
    </row>
    <row r="600" spans="1:2" x14ac:dyDescent="0.5">
      <c r="A600">
        <v>792.77001953125</v>
      </c>
      <c r="B600">
        <v>377.70001220703125</v>
      </c>
    </row>
    <row r="601" spans="1:2" x14ac:dyDescent="0.5">
      <c r="A601">
        <v>792.781982421875</v>
      </c>
      <c r="B601">
        <v>403.5</v>
      </c>
    </row>
    <row r="602" spans="1:2" x14ac:dyDescent="0.5">
      <c r="A602">
        <v>792.79400634765625</v>
      </c>
      <c r="B602">
        <v>373</v>
      </c>
    </row>
    <row r="603" spans="1:2" x14ac:dyDescent="0.5">
      <c r="A603">
        <v>792.8070068359375</v>
      </c>
      <c r="B603">
        <v>456.5</v>
      </c>
    </row>
    <row r="604" spans="1:2" x14ac:dyDescent="0.5">
      <c r="A604">
        <v>792.8189697265625</v>
      </c>
      <c r="B604">
        <v>527.70001220703125</v>
      </c>
    </row>
    <row r="605" spans="1:2" x14ac:dyDescent="0.5">
      <c r="A605">
        <v>792.83099365234375</v>
      </c>
      <c r="B605">
        <v>849.79998779296875</v>
      </c>
    </row>
    <row r="606" spans="1:2" x14ac:dyDescent="0.5">
      <c r="A606">
        <v>792.843994140625</v>
      </c>
      <c r="B606">
        <v>3316</v>
      </c>
    </row>
    <row r="607" spans="1:2" x14ac:dyDescent="0.5">
      <c r="A607">
        <v>792.85601806640625</v>
      </c>
      <c r="B607">
        <v>12570</v>
      </c>
    </row>
    <row r="608" spans="1:2" x14ac:dyDescent="0.5">
      <c r="A608">
        <v>792.86798095703125</v>
      </c>
      <c r="B608">
        <v>31610</v>
      </c>
    </row>
    <row r="609" spans="1:2" x14ac:dyDescent="0.5">
      <c r="A609">
        <v>792.8809814453125</v>
      </c>
      <c r="B609">
        <v>46790</v>
      </c>
    </row>
    <row r="610" spans="1:2" x14ac:dyDescent="0.5">
      <c r="A610">
        <v>792.89300537109375</v>
      </c>
      <c r="B610">
        <v>39350</v>
      </c>
    </row>
    <row r="611" spans="1:2" x14ac:dyDescent="0.5">
      <c r="A611">
        <v>792.905029296875</v>
      </c>
      <c r="B611">
        <v>18510</v>
      </c>
    </row>
    <row r="612" spans="1:2" x14ac:dyDescent="0.5">
      <c r="A612">
        <v>792.9169921875</v>
      </c>
      <c r="B612">
        <v>5202</v>
      </c>
    </row>
    <row r="613" spans="1:2" x14ac:dyDescent="0.5">
      <c r="A613">
        <v>792.92999267578125</v>
      </c>
      <c r="B613">
        <v>1373</v>
      </c>
    </row>
    <row r="614" spans="1:2" x14ac:dyDescent="0.5">
      <c r="A614">
        <v>792.9420166015625</v>
      </c>
      <c r="B614">
        <v>541</v>
      </c>
    </row>
    <row r="615" spans="1:2" x14ac:dyDescent="0.5">
      <c r="A615">
        <v>792.9539794921875</v>
      </c>
      <c r="B615">
        <v>298.70001220703125</v>
      </c>
    </row>
    <row r="616" spans="1:2" x14ac:dyDescent="0.5">
      <c r="A616">
        <v>792.96697998046875</v>
      </c>
      <c r="B616">
        <v>193.30000305175781</v>
      </c>
    </row>
    <row r="617" spans="1:2" x14ac:dyDescent="0.5">
      <c r="A617">
        <v>792.97900390625</v>
      </c>
      <c r="B617">
        <v>113.30000305175781</v>
      </c>
    </row>
    <row r="618" spans="1:2" x14ac:dyDescent="0.5">
      <c r="A618">
        <v>792.99102783203125</v>
      </c>
      <c r="B618">
        <v>100</v>
      </c>
    </row>
    <row r="619" spans="1:2" x14ac:dyDescent="0.5">
      <c r="A619">
        <v>793.00299072265625</v>
      </c>
      <c r="B619">
        <v>145.5</v>
      </c>
    </row>
    <row r="620" spans="1:2" x14ac:dyDescent="0.5">
      <c r="A620">
        <v>793.0159912109375</v>
      </c>
      <c r="B620">
        <v>168.5</v>
      </c>
    </row>
    <row r="621" spans="1:2" x14ac:dyDescent="0.5">
      <c r="A621">
        <v>793.02801513671875</v>
      </c>
      <c r="B621">
        <v>133.5</v>
      </c>
    </row>
    <row r="622" spans="1:2" x14ac:dyDescent="0.5">
      <c r="A622">
        <v>793.03997802734375</v>
      </c>
      <c r="B622">
        <v>85.5</v>
      </c>
    </row>
    <row r="623" spans="1:2" x14ac:dyDescent="0.5">
      <c r="A623">
        <v>793.052978515625</v>
      </c>
      <c r="B623">
        <v>61.5</v>
      </c>
    </row>
    <row r="624" spans="1:2" x14ac:dyDescent="0.5">
      <c r="A624">
        <v>793.06500244140625</v>
      </c>
      <c r="B624">
        <v>80</v>
      </c>
    </row>
    <row r="625" spans="1:2" x14ac:dyDescent="0.5">
      <c r="A625">
        <v>793.0770263671875</v>
      </c>
      <c r="B625">
        <v>101.5</v>
      </c>
    </row>
    <row r="626" spans="1:2" x14ac:dyDescent="0.5">
      <c r="A626">
        <v>793.09002685546875</v>
      </c>
      <c r="B626">
        <v>94</v>
      </c>
    </row>
    <row r="627" spans="1:2" x14ac:dyDescent="0.5">
      <c r="A627">
        <v>793.10198974609375</v>
      </c>
      <c r="B627">
        <v>106.69999694824219</v>
      </c>
    </row>
    <row r="628" spans="1:2" x14ac:dyDescent="0.5">
      <c r="A628">
        <v>793.114013671875</v>
      </c>
      <c r="B628">
        <v>130</v>
      </c>
    </row>
    <row r="629" spans="1:2" x14ac:dyDescent="0.5">
      <c r="A629">
        <v>793.1259765625</v>
      </c>
      <c r="B629">
        <v>117</v>
      </c>
    </row>
    <row r="630" spans="1:2" x14ac:dyDescent="0.5">
      <c r="A630">
        <v>793.13897705078125</v>
      </c>
      <c r="B630">
        <v>88.75</v>
      </c>
    </row>
    <row r="631" spans="1:2" x14ac:dyDescent="0.5">
      <c r="A631">
        <v>793.1510009765625</v>
      </c>
      <c r="B631">
        <v>124.5</v>
      </c>
    </row>
    <row r="632" spans="1:2" x14ac:dyDescent="0.5">
      <c r="A632">
        <v>793.16302490234375</v>
      </c>
      <c r="B632">
        <v>182</v>
      </c>
    </row>
    <row r="633" spans="1:2" x14ac:dyDescent="0.5">
      <c r="A633">
        <v>793.176025390625</v>
      </c>
      <c r="B633">
        <v>141.5</v>
      </c>
    </row>
    <row r="634" spans="1:2" x14ac:dyDescent="0.5">
      <c r="A634">
        <v>793.18798828125</v>
      </c>
      <c r="B634">
        <v>74.5</v>
      </c>
    </row>
    <row r="635" spans="1:2" x14ac:dyDescent="0.5">
      <c r="A635">
        <v>793.20001220703125</v>
      </c>
      <c r="B635">
        <v>73.5</v>
      </c>
    </row>
    <row r="636" spans="1:2" x14ac:dyDescent="0.5">
      <c r="A636">
        <v>793.21197509765625</v>
      </c>
      <c r="B636">
        <v>84</v>
      </c>
    </row>
    <row r="637" spans="1:2" x14ac:dyDescent="0.5">
      <c r="A637">
        <v>793.2249755859375</v>
      </c>
      <c r="B637">
        <v>66.5</v>
      </c>
    </row>
    <row r="638" spans="1:2" x14ac:dyDescent="0.5">
      <c r="A638">
        <v>793.23699951171875</v>
      </c>
      <c r="B638">
        <v>87</v>
      </c>
    </row>
    <row r="639" spans="1:2" x14ac:dyDescent="0.5">
      <c r="A639">
        <v>793.2490234375</v>
      </c>
      <c r="B639">
        <v>145</v>
      </c>
    </row>
    <row r="640" spans="1:2" x14ac:dyDescent="0.5">
      <c r="A640">
        <v>793.26202392578125</v>
      </c>
      <c r="B640">
        <v>204</v>
      </c>
    </row>
    <row r="641" spans="1:2" x14ac:dyDescent="0.5">
      <c r="A641">
        <v>793.27398681640625</v>
      </c>
      <c r="B641">
        <v>220.5</v>
      </c>
    </row>
    <row r="642" spans="1:2" x14ac:dyDescent="0.5">
      <c r="A642">
        <v>793.2860107421875</v>
      </c>
      <c r="B642">
        <v>131.30000305175781</v>
      </c>
    </row>
    <row r="643" spans="1:2" x14ac:dyDescent="0.5">
      <c r="A643">
        <v>793.29901123046875</v>
      </c>
      <c r="B643">
        <v>86</v>
      </c>
    </row>
    <row r="644" spans="1:2" x14ac:dyDescent="0.5">
      <c r="A644">
        <v>793.31097412109375</v>
      </c>
      <c r="B644">
        <v>174</v>
      </c>
    </row>
    <row r="645" spans="1:2" x14ac:dyDescent="0.5">
      <c r="A645">
        <v>793.322998046875</v>
      </c>
      <c r="B645">
        <v>342.79998779296875</v>
      </c>
    </row>
    <row r="646" spans="1:2" x14ac:dyDescent="0.5">
      <c r="A646">
        <v>793.33502197265625</v>
      </c>
      <c r="B646">
        <v>845.5</v>
      </c>
    </row>
    <row r="647" spans="1:2" x14ac:dyDescent="0.5">
      <c r="A647">
        <v>793.3480224609375</v>
      </c>
      <c r="B647">
        <v>2904</v>
      </c>
    </row>
    <row r="648" spans="1:2" x14ac:dyDescent="0.5">
      <c r="A648">
        <v>793.3599853515625</v>
      </c>
      <c r="B648">
        <v>9422</v>
      </c>
    </row>
    <row r="649" spans="1:2" x14ac:dyDescent="0.5">
      <c r="A649">
        <v>793.37200927734375</v>
      </c>
      <c r="B649">
        <v>19100</v>
      </c>
    </row>
    <row r="650" spans="1:2" x14ac:dyDescent="0.5">
      <c r="A650">
        <v>793.385009765625</v>
      </c>
      <c r="B650">
        <v>22690</v>
      </c>
    </row>
    <row r="651" spans="1:2" x14ac:dyDescent="0.5">
      <c r="A651">
        <v>793.39697265625</v>
      </c>
      <c r="B651">
        <v>16330</v>
      </c>
    </row>
    <row r="652" spans="1:2" x14ac:dyDescent="0.5">
      <c r="A652">
        <v>793.40899658203125</v>
      </c>
      <c r="B652">
        <v>7519</v>
      </c>
    </row>
    <row r="653" spans="1:2" x14ac:dyDescent="0.5">
      <c r="A653">
        <v>793.4219970703125</v>
      </c>
      <c r="B653">
        <v>2414</v>
      </c>
    </row>
    <row r="654" spans="1:2" x14ac:dyDescent="0.5">
      <c r="A654">
        <v>793.43402099609375</v>
      </c>
      <c r="B654">
        <v>652.29998779296875</v>
      </c>
    </row>
    <row r="655" spans="1:2" x14ac:dyDescent="0.5">
      <c r="A655">
        <v>793.44598388671875</v>
      </c>
      <c r="B655">
        <v>279.5</v>
      </c>
    </row>
    <row r="656" spans="1:2" x14ac:dyDescent="0.5">
      <c r="A656">
        <v>793.4580078125</v>
      </c>
      <c r="B656">
        <v>265.79998779296875</v>
      </c>
    </row>
    <row r="657" spans="1:2" x14ac:dyDescent="0.5">
      <c r="A657">
        <v>793.47100830078125</v>
      </c>
      <c r="B657">
        <v>270</v>
      </c>
    </row>
    <row r="658" spans="1:2" x14ac:dyDescent="0.5">
      <c r="A658">
        <v>793.48297119140625</v>
      </c>
      <c r="B658">
        <v>193</v>
      </c>
    </row>
    <row r="659" spans="1:2" x14ac:dyDescent="0.5">
      <c r="A659">
        <v>793.4949951171875</v>
      </c>
      <c r="B659">
        <v>117.80000305175781</v>
      </c>
    </row>
    <row r="660" spans="1:2" x14ac:dyDescent="0.5">
      <c r="A660">
        <v>793.50799560546875</v>
      </c>
      <c r="B660">
        <v>98.75</v>
      </c>
    </row>
    <row r="661" spans="1:2" x14ac:dyDescent="0.5">
      <c r="A661">
        <v>793.52001953125</v>
      </c>
      <c r="B661">
        <v>89</v>
      </c>
    </row>
    <row r="662" spans="1:2" x14ac:dyDescent="0.5">
      <c r="A662">
        <v>793.531982421875</v>
      </c>
      <c r="B662">
        <v>107.69999694824219</v>
      </c>
    </row>
    <row r="663" spans="1:2" x14ac:dyDescent="0.5">
      <c r="A663">
        <v>793.54400634765625</v>
      </c>
      <c r="B663">
        <v>103</v>
      </c>
    </row>
    <row r="664" spans="1:2" x14ac:dyDescent="0.5">
      <c r="A664">
        <v>793.5570068359375</v>
      </c>
      <c r="B664">
        <v>72.5</v>
      </c>
    </row>
    <row r="665" spans="1:2" x14ac:dyDescent="0.5">
      <c r="A665">
        <v>793.5689697265625</v>
      </c>
      <c r="B665">
        <v>93.25</v>
      </c>
    </row>
    <row r="666" spans="1:2" x14ac:dyDescent="0.5">
      <c r="A666">
        <v>793.58099365234375</v>
      </c>
      <c r="B666">
        <v>140.5</v>
      </c>
    </row>
    <row r="667" spans="1:2" x14ac:dyDescent="0.5">
      <c r="A667">
        <v>793.593994140625</v>
      </c>
      <c r="B667">
        <v>158.30000305175781</v>
      </c>
    </row>
    <row r="668" spans="1:2" x14ac:dyDescent="0.5">
      <c r="A668">
        <v>793.60601806640625</v>
      </c>
      <c r="B668">
        <v>128.5</v>
      </c>
    </row>
    <row r="669" spans="1:2" x14ac:dyDescent="0.5">
      <c r="A669">
        <v>793.61798095703125</v>
      </c>
      <c r="B669">
        <v>103.30000305175781</v>
      </c>
    </row>
    <row r="670" spans="1:2" x14ac:dyDescent="0.5">
      <c r="A670">
        <v>793.6309814453125</v>
      </c>
      <c r="B670">
        <v>116</v>
      </c>
    </row>
    <row r="671" spans="1:2" x14ac:dyDescent="0.5">
      <c r="A671">
        <v>793.64300537109375</v>
      </c>
      <c r="B671">
        <v>116</v>
      </c>
    </row>
    <row r="672" spans="1:2" x14ac:dyDescent="0.5">
      <c r="A672">
        <v>793.655029296875</v>
      </c>
      <c r="B672">
        <v>96</v>
      </c>
    </row>
    <row r="673" spans="1:2" x14ac:dyDescent="0.5">
      <c r="A673">
        <v>793.6669921875</v>
      </c>
      <c r="B673">
        <v>88.5</v>
      </c>
    </row>
    <row r="674" spans="1:2" x14ac:dyDescent="0.5">
      <c r="A674">
        <v>793.67999267578125</v>
      </c>
      <c r="B674">
        <v>103</v>
      </c>
    </row>
    <row r="675" spans="1:2" x14ac:dyDescent="0.5">
      <c r="A675">
        <v>793.6920166015625</v>
      </c>
      <c r="B675">
        <v>112.69999694824219</v>
      </c>
    </row>
    <row r="676" spans="1:2" x14ac:dyDescent="0.5">
      <c r="A676">
        <v>793.7039794921875</v>
      </c>
      <c r="B676">
        <v>94.75</v>
      </c>
    </row>
    <row r="677" spans="1:2" x14ac:dyDescent="0.5">
      <c r="A677">
        <v>793.71697998046875</v>
      </c>
      <c r="B677">
        <v>68</v>
      </c>
    </row>
    <row r="678" spans="1:2" x14ac:dyDescent="0.5">
      <c r="A678">
        <v>793.72900390625</v>
      </c>
      <c r="B678">
        <v>49</v>
      </c>
    </row>
    <row r="679" spans="1:2" x14ac:dyDescent="0.5">
      <c r="A679">
        <v>793.74102783203125</v>
      </c>
      <c r="B679">
        <v>67.5</v>
      </c>
    </row>
    <row r="680" spans="1:2" x14ac:dyDescent="0.5">
      <c r="A680">
        <v>793.7540283203125</v>
      </c>
      <c r="B680">
        <v>119.19999694824219</v>
      </c>
    </row>
    <row r="681" spans="1:2" x14ac:dyDescent="0.5">
      <c r="A681">
        <v>793.7659912109375</v>
      </c>
      <c r="B681">
        <v>164.5</v>
      </c>
    </row>
    <row r="682" spans="1:2" x14ac:dyDescent="0.5">
      <c r="A682">
        <v>793.77801513671875</v>
      </c>
      <c r="B682">
        <v>177.80000305175781</v>
      </c>
    </row>
    <row r="683" spans="1:2" x14ac:dyDescent="0.5">
      <c r="A683">
        <v>793.78997802734375</v>
      </c>
      <c r="B683">
        <v>200.19999694824219</v>
      </c>
    </row>
    <row r="684" spans="1:2" x14ac:dyDescent="0.5">
      <c r="A684">
        <v>793.802978515625</v>
      </c>
      <c r="B684">
        <v>344.20001220703125</v>
      </c>
    </row>
    <row r="685" spans="1:2" x14ac:dyDescent="0.5">
      <c r="A685">
        <v>793.81500244140625</v>
      </c>
      <c r="B685">
        <v>534.5</v>
      </c>
    </row>
    <row r="686" spans="1:2" x14ac:dyDescent="0.5">
      <c r="A686">
        <v>793.8270263671875</v>
      </c>
      <c r="B686">
        <v>642</v>
      </c>
    </row>
    <row r="687" spans="1:2" x14ac:dyDescent="0.5">
      <c r="A687">
        <v>793.84002685546875</v>
      </c>
      <c r="B687">
        <v>987.29998779296875</v>
      </c>
    </row>
    <row r="688" spans="1:2" x14ac:dyDescent="0.5">
      <c r="A688">
        <v>793.85198974609375</v>
      </c>
      <c r="B688">
        <v>2118</v>
      </c>
    </row>
    <row r="689" spans="1:2" x14ac:dyDescent="0.5">
      <c r="A689">
        <v>793.864013671875</v>
      </c>
      <c r="B689">
        <v>4556</v>
      </c>
    </row>
    <row r="690" spans="1:2" x14ac:dyDescent="0.5">
      <c r="A690">
        <v>793.87701416015625</v>
      </c>
      <c r="B690">
        <v>7563</v>
      </c>
    </row>
    <row r="691" spans="1:2" x14ac:dyDescent="0.5">
      <c r="A691">
        <v>793.88897705078125</v>
      </c>
      <c r="B691">
        <v>8368</v>
      </c>
    </row>
    <row r="692" spans="1:2" x14ac:dyDescent="0.5">
      <c r="A692">
        <v>793.9010009765625</v>
      </c>
      <c r="B692">
        <v>5994</v>
      </c>
    </row>
    <row r="693" spans="1:2" x14ac:dyDescent="0.5">
      <c r="A693">
        <v>793.91302490234375</v>
      </c>
      <c r="B693">
        <v>2915</v>
      </c>
    </row>
    <row r="694" spans="1:2" x14ac:dyDescent="0.5">
      <c r="A694">
        <v>793.926025390625</v>
      </c>
      <c r="B694">
        <v>1095</v>
      </c>
    </row>
    <row r="695" spans="1:2" x14ac:dyDescent="0.5">
      <c r="A695">
        <v>793.93798828125</v>
      </c>
      <c r="B695">
        <v>368.5</v>
      </c>
    </row>
    <row r="696" spans="1:2" x14ac:dyDescent="0.5">
      <c r="A696">
        <v>793.95001220703125</v>
      </c>
      <c r="B696">
        <v>121.19999694824219</v>
      </c>
    </row>
    <row r="697" spans="1:2" x14ac:dyDescent="0.5">
      <c r="A697">
        <v>793.9630126953125</v>
      </c>
      <c r="B697">
        <v>67.75</v>
      </c>
    </row>
    <row r="698" spans="1:2" x14ac:dyDescent="0.5">
      <c r="A698">
        <v>793.9749755859375</v>
      </c>
      <c r="B698">
        <v>102.80000305175781</v>
      </c>
    </row>
    <row r="699" spans="1:2" x14ac:dyDescent="0.5">
      <c r="A699">
        <v>793.98699951171875</v>
      </c>
      <c r="B699">
        <v>128.80000305175781</v>
      </c>
    </row>
    <row r="700" spans="1:2" x14ac:dyDescent="0.5">
      <c r="A700">
        <v>794</v>
      </c>
      <c r="B700">
        <v>77.25</v>
      </c>
    </row>
    <row r="701" spans="1:2" x14ac:dyDescent="0.5">
      <c r="A701">
        <v>794.01202392578125</v>
      </c>
      <c r="B701">
        <v>23.25</v>
      </c>
    </row>
    <row r="702" spans="1:2" x14ac:dyDescent="0.5">
      <c r="A702">
        <v>794.02398681640625</v>
      </c>
      <c r="B702">
        <v>21.25</v>
      </c>
    </row>
    <row r="703" spans="1:2" x14ac:dyDescent="0.5">
      <c r="A703">
        <v>794.0360107421875</v>
      </c>
      <c r="B703">
        <v>59.25</v>
      </c>
    </row>
    <row r="704" spans="1:2" x14ac:dyDescent="0.5">
      <c r="A704">
        <v>794.04901123046875</v>
      </c>
      <c r="B704">
        <v>90.25</v>
      </c>
    </row>
    <row r="705" spans="1:2" x14ac:dyDescent="0.5">
      <c r="A705">
        <v>794.06097412109375</v>
      </c>
      <c r="B705">
        <v>67.5</v>
      </c>
    </row>
    <row r="706" spans="1:2" x14ac:dyDescent="0.5">
      <c r="A706">
        <v>794.072998046875</v>
      </c>
      <c r="B706">
        <v>43</v>
      </c>
    </row>
    <row r="707" spans="1:2" x14ac:dyDescent="0.5">
      <c r="A707">
        <v>794.08599853515625</v>
      </c>
      <c r="B707">
        <v>47.75</v>
      </c>
    </row>
    <row r="708" spans="1:2" x14ac:dyDescent="0.5">
      <c r="A708">
        <v>794.0980224609375</v>
      </c>
      <c r="B708">
        <v>68.75</v>
      </c>
    </row>
    <row r="709" spans="1:2" x14ac:dyDescent="0.5">
      <c r="A709">
        <v>794.1099853515625</v>
      </c>
      <c r="B709">
        <v>83.5</v>
      </c>
    </row>
    <row r="710" spans="1:2" x14ac:dyDescent="0.5">
      <c r="A710">
        <v>794.12298583984375</v>
      </c>
      <c r="B710">
        <v>90.75</v>
      </c>
    </row>
    <row r="711" spans="1:2" x14ac:dyDescent="0.5">
      <c r="A711">
        <v>794.135009765625</v>
      </c>
      <c r="B711">
        <v>140.30000305175781</v>
      </c>
    </row>
    <row r="712" spans="1:2" x14ac:dyDescent="0.5">
      <c r="A712">
        <v>794.14697265625</v>
      </c>
      <c r="B712">
        <v>177</v>
      </c>
    </row>
    <row r="713" spans="1:2" x14ac:dyDescent="0.5">
      <c r="A713">
        <v>794.15899658203125</v>
      </c>
      <c r="B713">
        <v>157</v>
      </c>
    </row>
    <row r="714" spans="1:2" x14ac:dyDescent="0.5">
      <c r="A714">
        <v>794.1719970703125</v>
      </c>
      <c r="B714">
        <v>140.5</v>
      </c>
    </row>
    <row r="715" spans="1:2" x14ac:dyDescent="0.5">
      <c r="A715">
        <v>794.18402099609375</v>
      </c>
      <c r="B715">
        <v>128.5</v>
      </c>
    </row>
    <row r="716" spans="1:2" x14ac:dyDescent="0.5">
      <c r="A716">
        <v>794.19598388671875</v>
      </c>
      <c r="B716">
        <v>94.25</v>
      </c>
    </row>
    <row r="717" spans="1:2" x14ac:dyDescent="0.5">
      <c r="A717">
        <v>794.208984375</v>
      </c>
      <c r="B717">
        <v>88</v>
      </c>
    </row>
    <row r="718" spans="1:2" x14ac:dyDescent="0.5">
      <c r="A718">
        <v>794.22100830078125</v>
      </c>
      <c r="B718">
        <v>111.69999694824219</v>
      </c>
    </row>
    <row r="719" spans="1:2" x14ac:dyDescent="0.5">
      <c r="A719">
        <v>794.23297119140625</v>
      </c>
      <c r="B719">
        <v>101.80000305175781</v>
      </c>
    </row>
    <row r="720" spans="1:2" x14ac:dyDescent="0.5">
      <c r="A720">
        <v>794.2459716796875</v>
      </c>
      <c r="B720">
        <v>92</v>
      </c>
    </row>
    <row r="721" spans="1:2" x14ac:dyDescent="0.5">
      <c r="A721">
        <v>794.25799560546875</v>
      </c>
      <c r="B721">
        <v>137.30000305175781</v>
      </c>
    </row>
    <row r="722" spans="1:2" x14ac:dyDescent="0.5">
      <c r="A722">
        <v>794.27001953125</v>
      </c>
      <c r="B722">
        <v>161.69999694824219</v>
      </c>
    </row>
    <row r="723" spans="1:2" x14ac:dyDescent="0.5">
      <c r="A723">
        <v>794.28302001953125</v>
      </c>
      <c r="B723">
        <v>128.5</v>
      </c>
    </row>
    <row r="724" spans="1:2" x14ac:dyDescent="0.5">
      <c r="A724">
        <v>794.29498291015625</v>
      </c>
      <c r="B724">
        <v>157.69999694824219</v>
      </c>
    </row>
    <row r="725" spans="1:2" x14ac:dyDescent="0.5">
      <c r="A725">
        <v>794.3070068359375</v>
      </c>
      <c r="B725">
        <v>356.70001220703125</v>
      </c>
    </row>
    <row r="726" spans="1:2" x14ac:dyDescent="0.5">
      <c r="A726">
        <v>794.3189697265625</v>
      </c>
      <c r="B726">
        <v>640.20001220703125</v>
      </c>
    </row>
    <row r="727" spans="1:2" x14ac:dyDescent="0.5">
      <c r="A727">
        <v>794.33197021484375</v>
      </c>
      <c r="B727">
        <v>785.29998779296875</v>
      </c>
    </row>
    <row r="728" spans="1:2" x14ac:dyDescent="0.5">
      <c r="A728">
        <v>794.343994140625</v>
      </c>
      <c r="B728">
        <v>940.5</v>
      </c>
    </row>
    <row r="729" spans="1:2" x14ac:dyDescent="0.5">
      <c r="A729">
        <v>794.35601806640625</v>
      </c>
      <c r="B729">
        <v>1391</v>
      </c>
    </row>
    <row r="730" spans="1:2" x14ac:dyDescent="0.5">
      <c r="A730">
        <v>794.3690185546875</v>
      </c>
      <c r="B730">
        <v>2091</v>
      </c>
    </row>
    <row r="731" spans="1:2" x14ac:dyDescent="0.5">
      <c r="A731">
        <v>794.3809814453125</v>
      </c>
      <c r="B731">
        <v>2600</v>
      </c>
    </row>
    <row r="732" spans="1:2" x14ac:dyDescent="0.5">
      <c r="A732">
        <v>794.39300537109375</v>
      </c>
      <c r="B732">
        <v>2353</v>
      </c>
    </row>
    <row r="733" spans="1:2" x14ac:dyDescent="0.5">
      <c r="A733">
        <v>794.406005859375</v>
      </c>
      <c r="B733">
        <v>1591</v>
      </c>
    </row>
    <row r="734" spans="1:2" x14ac:dyDescent="0.5">
      <c r="A734">
        <v>794.41802978515625</v>
      </c>
      <c r="B734">
        <v>890.5</v>
      </c>
    </row>
    <row r="735" spans="1:2" x14ac:dyDescent="0.5">
      <c r="A735">
        <v>794.42999267578125</v>
      </c>
      <c r="B735">
        <v>397.5</v>
      </c>
    </row>
    <row r="736" spans="1:2" x14ac:dyDescent="0.5">
      <c r="A736">
        <v>794.4429931640625</v>
      </c>
      <c r="B736">
        <v>140.30000305175781</v>
      </c>
    </row>
    <row r="737" spans="1:2" x14ac:dyDescent="0.5">
      <c r="A737">
        <v>794.45501708984375</v>
      </c>
      <c r="B737">
        <v>50</v>
      </c>
    </row>
    <row r="738" spans="1:2" x14ac:dyDescent="0.5">
      <c r="A738">
        <v>794.46697998046875</v>
      </c>
      <c r="B738">
        <v>22.5</v>
      </c>
    </row>
    <row r="739" spans="1:2" x14ac:dyDescent="0.5">
      <c r="A739">
        <v>794.47900390625</v>
      </c>
      <c r="B739">
        <v>31</v>
      </c>
    </row>
    <row r="740" spans="1:2" x14ac:dyDescent="0.5">
      <c r="A740">
        <v>794.49200439453125</v>
      </c>
      <c r="B740">
        <v>42.25</v>
      </c>
    </row>
    <row r="741" spans="1:2" x14ac:dyDescent="0.5">
      <c r="A741">
        <v>794.5040283203125</v>
      </c>
      <c r="B741">
        <v>28.5</v>
      </c>
    </row>
    <row r="742" spans="1:2" x14ac:dyDescent="0.5">
      <c r="A742">
        <v>794.5159912109375</v>
      </c>
      <c r="B742">
        <v>26.25</v>
      </c>
    </row>
    <row r="743" spans="1:2" x14ac:dyDescent="0.5">
      <c r="A743">
        <v>794.52899169921875</v>
      </c>
      <c r="B743">
        <v>47</v>
      </c>
    </row>
    <row r="744" spans="1:2" x14ac:dyDescent="0.5">
      <c r="A744">
        <v>794.541015625</v>
      </c>
      <c r="B744">
        <v>42.5</v>
      </c>
    </row>
    <row r="745" spans="1:2" x14ac:dyDescent="0.5">
      <c r="A745">
        <v>794.552978515625</v>
      </c>
      <c r="B745">
        <v>25.25</v>
      </c>
    </row>
    <row r="746" spans="1:2" x14ac:dyDescent="0.5">
      <c r="A746">
        <v>794.56597900390625</v>
      </c>
      <c r="B746">
        <v>25</v>
      </c>
    </row>
    <row r="747" spans="1:2" x14ac:dyDescent="0.5">
      <c r="A747">
        <v>794.5780029296875</v>
      </c>
      <c r="B747">
        <v>25.25</v>
      </c>
    </row>
    <row r="748" spans="1:2" x14ac:dyDescent="0.5">
      <c r="A748">
        <v>794.59002685546875</v>
      </c>
      <c r="B748">
        <v>24.75</v>
      </c>
    </row>
    <row r="749" spans="1:2" x14ac:dyDescent="0.5">
      <c r="A749">
        <v>794.60198974609375</v>
      </c>
      <c r="B749">
        <v>34.5</v>
      </c>
    </row>
    <row r="750" spans="1:2" x14ac:dyDescent="0.5">
      <c r="A750">
        <v>794.614990234375</v>
      </c>
      <c r="B750">
        <v>36.75</v>
      </c>
    </row>
    <row r="751" spans="1:2" x14ac:dyDescent="0.5">
      <c r="A751">
        <v>794.62701416015625</v>
      </c>
      <c r="B751">
        <v>21</v>
      </c>
    </row>
    <row r="752" spans="1:2" x14ac:dyDescent="0.5">
      <c r="A752">
        <v>794.63897705078125</v>
      </c>
      <c r="B752">
        <v>16.25</v>
      </c>
    </row>
    <row r="753" spans="1:2" x14ac:dyDescent="0.5">
      <c r="A753">
        <v>794.6519775390625</v>
      </c>
      <c r="B753">
        <v>35.5</v>
      </c>
    </row>
    <row r="754" spans="1:2" x14ac:dyDescent="0.5">
      <c r="A754">
        <v>794.66400146484375</v>
      </c>
      <c r="B754">
        <v>53.75</v>
      </c>
    </row>
    <row r="755" spans="1:2" x14ac:dyDescent="0.5">
      <c r="A755">
        <v>794.676025390625</v>
      </c>
      <c r="B755">
        <v>49</v>
      </c>
    </row>
    <row r="756" spans="1:2" x14ac:dyDescent="0.5">
      <c r="A756">
        <v>794.68902587890625</v>
      </c>
      <c r="B756">
        <v>37.25</v>
      </c>
    </row>
    <row r="757" spans="1:2" x14ac:dyDescent="0.5">
      <c r="A757">
        <v>794.70098876953125</v>
      </c>
      <c r="B757">
        <v>41.75</v>
      </c>
    </row>
    <row r="758" spans="1:2" x14ac:dyDescent="0.5">
      <c r="A758">
        <v>794.7130126953125</v>
      </c>
      <c r="B758">
        <v>56.25</v>
      </c>
    </row>
    <row r="759" spans="1:2" x14ac:dyDescent="0.5">
      <c r="A759">
        <v>794.72601318359375</v>
      </c>
      <c r="B759">
        <v>84.75</v>
      </c>
    </row>
    <row r="760" spans="1:2" x14ac:dyDescent="0.5">
      <c r="A760">
        <v>794.73797607421875</v>
      </c>
      <c r="B760">
        <v>107.69999694824219</v>
      </c>
    </row>
    <row r="761" spans="1:2" x14ac:dyDescent="0.5">
      <c r="A761">
        <v>794.75</v>
      </c>
      <c r="B761">
        <v>90</v>
      </c>
    </row>
    <row r="762" spans="1:2" x14ac:dyDescent="0.5">
      <c r="A762">
        <v>794.76202392578125</v>
      </c>
      <c r="B762">
        <v>74</v>
      </c>
    </row>
    <row r="763" spans="1:2" x14ac:dyDescent="0.5">
      <c r="A763">
        <v>794.7750244140625</v>
      </c>
      <c r="B763">
        <v>94.75</v>
      </c>
    </row>
    <row r="764" spans="1:2" x14ac:dyDescent="0.5">
      <c r="A764">
        <v>794.7869873046875</v>
      </c>
      <c r="B764">
        <v>109.69999694824219</v>
      </c>
    </row>
    <row r="765" spans="1:2" x14ac:dyDescent="0.5">
      <c r="A765">
        <v>794.79901123046875</v>
      </c>
      <c r="B765">
        <v>111.5</v>
      </c>
    </row>
    <row r="766" spans="1:2" x14ac:dyDescent="0.5">
      <c r="A766">
        <v>794.81201171875</v>
      </c>
      <c r="B766">
        <v>129</v>
      </c>
    </row>
    <row r="767" spans="1:2" x14ac:dyDescent="0.5">
      <c r="A767">
        <v>794.823974609375</v>
      </c>
      <c r="B767">
        <v>164.30000305175781</v>
      </c>
    </row>
    <row r="768" spans="1:2" x14ac:dyDescent="0.5">
      <c r="A768">
        <v>794.83599853515625</v>
      </c>
      <c r="B768">
        <v>255</v>
      </c>
    </row>
    <row r="769" spans="1:2" x14ac:dyDescent="0.5">
      <c r="A769">
        <v>794.8489990234375</v>
      </c>
      <c r="B769">
        <v>439</v>
      </c>
    </row>
    <row r="770" spans="1:2" x14ac:dyDescent="0.5">
      <c r="A770">
        <v>794.86102294921875</v>
      </c>
      <c r="B770">
        <v>668.79998779296875</v>
      </c>
    </row>
    <row r="771" spans="1:2" x14ac:dyDescent="0.5">
      <c r="A771">
        <v>794.87298583984375</v>
      </c>
      <c r="B771">
        <v>893</v>
      </c>
    </row>
    <row r="772" spans="1:2" x14ac:dyDescent="0.5">
      <c r="A772">
        <v>794.885986328125</v>
      </c>
      <c r="B772">
        <v>1003</v>
      </c>
    </row>
    <row r="773" spans="1:2" x14ac:dyDescent="0.5">
      <c r="A773">
        <v>794.89801025390625</v>
      </c>
      <c r="B773">
        <v>922</v>
      </c>
    </row>
    <row r="774" spans="1:2" x14ac:dyDescent="0.5">
      <c r="A774">
        <v>794.90997314453125</v>
      </c>
      <c r="B774">
        <v>672</v>
      </c>
    </row>
    <row r="775" spans="1:2" x14ac:dyDescent="0.5">
      <c r="A775">
        <v>794.9219970703125</v>
      </c>
      <c r="B775">
        <v>333.70001220703125</v>
      </c>
    </row>
    <row r="776" spans="1:2" x14ac:dyDescent="0.5">
      <c r="A776">
        <v>794.93499755859375</v>
      </c>
      <c r="B776">
        <v>113</v>
      </c>
    </row>
    <row r="777" spans="1:2" x14ac:dyDescent="0.5">
      <c r="A777">
        <v>794.947021484375</v>
      </c>
      <c r="B777">
        <v>36.75</v>
      </c>
    </row>
    <row r="778" spans="1:2" x14ac:dyDescent="0.5">
      <c r="A778">
        <v>794.958984375</v>
      </c>
      <c r="B778">
        <v>15</v>
      </c>
    </row>
    <row r="779" spans="1:2" x14ac:dyDescent="0.5">
      <c r="A779">
        <v>794.97198486328125</v>
      </c>
      <c r="B779">
        <v>22.5</v>
      </c>
    </row>
    <row r="780" spans="1:2" x14ac:dyDescent="0.5">
      <c r="A780">
        <v>794.9840087890625</v>
      </c>
      <c r="B780">
        <v>22.75</v>
      </c>
    </row>
    <row r="781" spans="1:2" x14ac:dyDescent="0.5">
      <c r="A781">
        <v>794.9959716796875</v>
      </c>
      <c r="B781">
        <v>20.25</v>
      </c>
    </row>
    <row r="782" spans="1:2" x14ac:dyDescent="0.5">
      <c r="A782">
        <v>795.00897216796875</v>
      </c>
      <c r="B782">
        <v>31.75</v>
      </c>
    </row>
    <row r="783" spans="1:2" x14ac:dyDescent="0.5">
      <c r="A783">
        <v>795.02099609375</v>
      </c>
      <c r="B783">
        <v>42.75</v>
      </c>
    </row>
    <row r="784" spans="1:2" x14ac:dyDescent="0.5">
      <c r="A784">
        <v>795.03302001953125</v>
      </c>
      <c r="B784">
        <v>35.25</v>
      </c>
    </row>
    <row r="785" spans="1:2" x14ac:dyDescent="0.5">
      <c r="A785">
        <v>795.0460205078125</v>
      </c>
      <c r="B785">
        <v>27.5</v>
      </c>
    </row>
    <row r="786" spans="1:2" x14ac:dyDescent="0.5">
      <c r="A786">
        <v>795.0579833984375</v>
      </c>
      <c r="B786">
        <v>18.75</v>
      </c>
    </row>
    <row r="787" spans="1:2" x14ac:dyDescent="0.5">
      <c r="A787">
        <v>795.07000732421875</v>
      </c>
      <c r="B787">
        <v>8</v>
      </c>
    </row>
    <row r="788" spans="1:2" x14ac:dyDescent="0.5">
      <c r="A788">
        <v>795.08197021484375</v>
      </c>
      <c r="B788">
        <v>13.75</v>
      </c>
    </row>
    <row r="789" spans="1:2" x14ac:dyDescent="0.5">
      <c r="A789">
        <v>795.094970703125</v>
      </c>
      <c r="B789">
        <v>33</v>
      </c>
    </row>
    <row r="790" spans="1:2" x14ac:dyDescent="0.5">
      <c r="A790">
        <v>795.10699462890625</v>
      </c>
      <c r="B790">
        <v>59</v>
      </c>
    </row>
    <row r="791" spans="1:2" x14ac:dyDescent="0.5">
      <c r="A791">
        <v>795.1190185546875</v>
      </c>
      <c r="B791">
        <v>67.75</v>
      </c>
    </row>
    <row r="792" spans="1:2" x14ac:dyDescent="0.5">
      <c r="A792">
        <v>795.13201904296875</v>
      </c>
      <c r="B792">
        <v>52.25</v>
      </c>
    </row>
    <row r="793" spans="1:2" x14ac:dyDescent="0.5">
      <c r="A793">
        <v>795.14398193359375</v>
      </c>
      <c r="B793">
        <v>60.5</v>
      </c>
    </row>
    <row r="794" spans="1:2" x14ac:dyDescent="0.5">
      <c r="A794">
        <v>795.156005859375</v>
      </c>
      <c r="B794">
        <v>90.75</v>
      </c>
    </row>
    <row r="795" spans="1:2" x14ac:dyDescent="0.5">
      <c r="A795">
        <v>795.16900634765625</v>
      </c>
      <c r="B795">
        <v>93.75</v>
      </c>
    </row>
    <row r="796" spans="1:2" x14ac:dyDescent="0.5">
      <c r="A796">
        <v>795.1810302734375</v>
      </c>
      <c r="B796">
        <v>65</v>
      </c>
    </row>
    <row r="797" spans="1:2" x14ac:dyDescent="0.5">
      <c r="A797">
        <v>795.1929931640625</v>
      </c>
      <c r="B797">
        <v>34.5</v>
      </c>
    </row>
    <row r="798" spans="1:2" x14ac:dyDescent="0.5">
      <c r="A798">
        <v>795.20599365234375</v>
      </c>
      <c r="B798">
        <v>50</v>
      </c>
    </row>
    <row r="799" spans="1:2" x14ac:dyDescent="0.5">
      <c r="A799">
        <v>795.218017578125</v>
      </c>
      <c r="B799">
        <v>73.5</v>
      </c>
    </row>
    <row r="800" spans="1:2" x14ac:dyDescent="0.5">
      <c r="A800">
        <v>795.22998046875</v>
      </c>
      <c r="B800">
        <v>73.75</v>
      </c>
    </row>
    <row r="801" spans="1:2" x14ac:dyDescent="0.5">
      <c r="A801">
        <v>795.24298095703125</v>
      </c>
      <c r="B801">
        <v>91.25</v>
      </c>
    </row>
    <row r="802" spans="1:2" x14ac:dyDescent="0.5">
      <c r="A802">
        <v>795.2550048828125</v>
      </c>
      <c r="B802">
        <v>95.5</v>
      </c>
    </row>
    <row r="803" spans="1:2" x14ac:dyDescent="0.5">
      <c r="A803">
        <v>795.26702880859375</v>
      </c>
      <c r="B803">
        <v>95.25</v>
      </c>
    </row>
    <row r="804" spans="1:2" x14ac:dyDescent="0.5">
      <c r="A804">
        <v>795.27899169921875</v>
      </c>
      <c r="B804">
        <v>110.69999694824219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AG804"/>
  <sheetViews>
    <sheetView tabSelected="1" zoomScale="85" zoomScaleNormal="85" workbookViewId="0">
      <selection activeCell="S1" sqref="S1"/>
    </sheetView>
  </sheetViews>
  <sheetFormatPr defaultRowHeight="14.35" x14ac:dyDescent="0.5"/>
  <cols>
    <col min="6" max="6" width="17.703125" customWidth="1"/>
    <col min="8" max="8" width="13.3515625" bestFit="1" customWidth="1"/>
    <col min="33" max="33" width="11.64453125" bestFit="1" customWidth="1"/>
  </cols>
  <sheetData>
    <row r="1" spans="1:33" ht="14.7" thickBot="1" x14ac:dyDescent="0.55000000000000004">
      <c r="A1">
        <v>785.42401123046875</v>
      </c>
      <c r="B1">
        <v>216.5</v>
      </c>
      <c r="C1" s="2" t="s">
        <v>21</v>
      </c>
      <c r="D1">
        <v>785.84002685546875</v>
      </c>
      <c r="E1">
        <v>2521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1.5132985485840774E-2</v>
      </c>
      <c r="M1">
        <f>I$7*(L$1*J1) + $I$4</f>
        <v>1917.727630007103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4.0898212622446815E-8</v>
      </c>
      <c r="O1">
        <f>I$10*(N$1*J1) + $I$4</f>
        <v>5.7908942249590865E-3</v>
      </c>
      <c r="P1">
        <f>IF(ISNUMBER(D1),SUM(M1,O1,V1)-(2*$I$4),"")</f>
        <v>1917.7334209250603</v>
      </c>
      <c r="Q1">
        <f>IF(ISNUMBER(P1),P1-E1,"")</f>
        <v>-603.26657907493973</v>
      </c>
      <c r="R1">
        <f>IF(ISNUMBER(P1),Q1*Q1,"")</f>
        <v>363930.56542878051</v>
      </c>
      <c r="S1">
        <f>IF(ISNUMBER(P1),((IF(P1&gt;E1,I$5*(P1-E1),P1-E1)))^2,"")</f>
        <v>363930.56542878051</v>
      </c>
      <c r="T1">
        <f>IF(ISNUMBER(P1),(M1*D1),"")</f>
        <v>1507027.1322662563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2.08865196200845E-13</v>
      </c>
      <c r="V1">
        <f>I$13*(U$1*J1)+$I$4</f>
        <v>2.3732468019604684E-8</v>
      </c>
      <c r="Z1">
        <f>SUM($Z$3:$Z$25)</f>
        <v>900516</v>
      </c>
      <c r="AD1">
        <f>SUM($AG$3:$AG$25)</f>
        <v>9.6924166941247751E-6</v>
      </c>
      <c r="AG1">
        <f>SUM($AG$3:$AG$25)</f>
        <v>9.6924166941247751E-6</v>
      </c>
    </row>
    <row r="2" spans="1:33" ht="14.7" thickTop="1" x14ac:dyDescent="0.5">
      <c r="A2">
        <v>785.43597412109375</v>
      </c>
      <c r="B2">
        <v>140</v>
      </c>
      <c r="C2" s="2" t="s">
        <v>22</v>
      </c>
      <c r="D2">
        <v>786.34197998046875</v>
      </c>
      <c r="E2">
        <v>11710</v>
      </c>
      <c r="F2" s="3" t="s">
        <v>25</v>
      </c>
      <c r="G2" s="4">
        <v>7.57196044921875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7.4326199989640754E-2</v>
      </c>
      <c r="M2">
        <f>I$7*((L$1*J2)+(L$2*J1)) + $I$4</f>
        <v>10959.778844060456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1.3752846247294098E-6</v>
      </c>
      <c r="O2">
        <f>I$10*((N$1*J2)+(N$2*J1)) + $I$4</f>
        <v>0.1993831326542978</v>
      </c>
      <c r="P2">
        <f t="shared" ref="P2:P48" si="3">IF(ISNUMBER(D2),SUM(M2,O2,V2)-(2*$I$4),"")</f>
        <v>10959.978229665525</v>
      </c>
      <c r="Q2">
        <f t="shared" ref="Q2:Q48" si="4">IF(ISNUMBER(P2),P2-E2,"")</f>
        <v>-750.02177033447515</v>
      </c>
      <c r="R2">
        <f t="shared" ref="R2:R48" si="5">IF(ISNUMBER(P2),Q2*Q2,"")</f>
        <v>562532.65597566019</v>
      </c>
      <c r="S2">
        <f t="shared" ref="S2:S48" si="6">IF(ISNUMBER(P2),((IF(P2&gt;E2,I$5*(P2-E2),P2-E2)))^2,"")</f>
        <v>562532.65597566019</v>
      </c>
      <c r="T2">
        <f t="shared" ref="T2:T48" si="7">IF(ISNUMBER(P2),(M2*D2),"")</f>
        <v>8618134.1963865515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2.1591462011107527E-11</v>
      </c>
      <c r="V2">
        <f>I$13*((U$1*J2)+(U$2*J1))+$I$4</f>
        <v>2.4724141821989107E-6</v>
      </c>
      <c r="Y2" t="s">
        <v>520</v>
      </c>
      <c r="Z2" t="s">
        <v>521</v>
      </c>
      <c r="AA2" t="s">
        <v>522</v>
      </c>
      <c r="AB2" t="s">
        <v>524</v>
      </c>
      <c r="AC2" t="s">
        <v>525</v>
      </c>
      <c r="AD2" t="s">
        <v>523</v>
      </c>
      <c r="AE2" t="s">
        <v>526</v>
      </c>
      <c r="AF2" t="s">
        <v>527</v>
      </c>
      <c r="AG2" t="s">
        <v>523</v>
      </c>
    </row>
    <row r="3" spans="1:33" x14ac:dyDescent="0.5">
      <c r="A3">
        <v>785.447998046875</v>
      </c>
      <c r="B3">
        <v>55.25</v>
      </c>
      <c r="D3">
        <v>786.843994140625</v>
      </c>
      <c r="E3">
        <v>29630</v>
      </c>
      <c r="F3" s="7" t="s">
        <v>19</v>
      </c>
      <c r="G3" s="8">
        <f>IF(ISBLANK(G2),"",$G$2*$G$6)</f>
        <v>15.1439208984375</v>
      </c>
      <c r="H3" s="21" t="s">
        <v>432</v>
      </c>
      <c r="I3" s="21">
        <v>13.545944243983984</v>
      </c>
      <c r="J3">
        <f>'hidden params'!J3</f>
        <v>0.37217999724675188</v>
      </c>
      <c r="K3">
        <f t="shared" si="0"/>
        <v>2</v>
      </c>
      <c r="L3">
        <f t="shared" si="1"/>
        <v>0.16905316943598706</v>
      </c>
      <c r="M3">
        <f>I$7*((L$1*J3)+(L$2*J2)+(L$3*J1)) + $I$4</f>
        <v>29704.653083790919</v>
      </c>
      <c r="N3">
        <f t="shared" si="2"/>
        <v>2.1442138618007466E-5</v>
      </c>
      <c r="O3">
        <f>I$10*((N$1*J3)+(N$2*J2)+(N$3*J1)) + $I$4</f>
        <v>3.1946640799034851</v>
      </c>
      <c r="P3">
        <f t="shared" si="3"/>
        <v>29707.847867296976</v>
      </c>
      <c r="Q3">
        <f t="shared" si="4"/>
        <v>77.847867296975892</v>
      </c>
      <c r="R3">
        <f t="shared" si="5"/>
        <v>6060.2904426875684</v>
      </c>
      <c r="S3">
        <f t="shared" si="6"/>
        <v>6060.2904426875684</v>
      </c>
      <c r="T3">
        <f t="shared" si="7"/>
        <v>23372927.877011679</v>
      </c>
      <c r="U3">
        <f t="shared" si="8"/>
        <v>1.0336228378027076E-9</v>
      </c>
      <c r="V3">
        <f>I$13*((U$1*J3)+(U$2*J2)+(U$3*J1))+$I$4</f>
        <v>1.1942615180040137E-4</v>
      </c>
      <c r="Y3">
        <f>D1</f>
        <v>785.84002685546875</v>
      </c>
      <c r="Z3">
        <f>E1</f>
        <v>2521</v>
      </c>
      <c r="AA3">
        <f>$Z3/$Z$1</f>
        <v>2.7995060609694888E-3</v>
      </c>
      <c r="AE3">
        <f t="shared" ref="AE3:AE23" si="9">P1</f>
        <v>1917.7334209250603</v>
      </c>
      <c r="AF3">
        <f>AE3/$Z$1</f>
        <v>2.1295939449438549E-3</v>
      </c>
      <c r="AG3">
        <f>(AF3-AA3)^2</f>
        <v>4.487822431979424E-7</v>
      </c>
    </row>
    <row r="4" spans="1:33" x14ac:dyDescent="0.5">
      <c r="A4">
        <v>785.46099853515625</v>
      </c>
      <c r="B4">
        <v>17.75</v>
      </c>
      <c r="D4">
        <v>787.34600830078125</v>
      </c>
      <c r="E4">
        <v>49920</v>
      </c>
      <c r="F4" s="5" t="s">
        <v>26</v>
      </c>
      <c r="G4" s="6">
        <v>790.43719482421875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0.23590630535932902</v>
      </c>
      <c r="M4">
        <f>I$7*((L$1*J4)+(L$2*J3)+(L$3*J2)+(L$4*J1)) + $I$4</f>
        <v>50855.190680933993</v>
      </c>
      <c r="N4">
        <f t="shared" si="2"/>
        <v>2.0539575146902731E-4</v>
      </c>
      <c r="O4">
        <f>I$10*((N$1*J4)+(N$2*J3)+(N$3*J2)+(N$4*J1)) + $I$4</f>
        <v>31.595079440424485</v>
      </c>
      <c r="P4">
        <f t="shared" si="3"/>
        <v>50886.789305133629</v>
      </c>
      <c r="Q4">
        <f t="shared" si="4"/>
        <v>966.78930513362866</v>
      </c>
      <c r="R4">
        <f t="shared" si="5"/>
        <v>934681.56052076456</v>
      </c>
      <c r="S4">
        <f t="shared" si="6"/>
        <v>934681.56052076456</v>
      </c>
      <c r="T4">
        <f t="shared" si="7"/>
        <v>40040631.384008467</v>
      </c>
      <c r="U4">
        <f t="shared" si="8"/>
        <v>3.0358267693182206E-8</v>
      </c>
      <c r="V4">
        <f>I$13*((U$1*J4)+(U$2*J3)+(U$3*J2)+(U$4*J1))+$I$4</f>
        <v>3.5447592081387616E-3</v>
      </c>
      <c r="Y4">
        <f t="shared" ref="Y4:Y25" si="10">D2</f>
        <v>786.34197998046875</v>
      </c>
      <c r="Z4">
        <f t="shared" ref="Z4:Z25" si="11">E2</f>
        <v>11710</v>
      </c>
      <c r="AA4">
        <f t="shared" ref="AA4:AA25" si="12">$Z4/$Z$1</f>
        <v>1.3003655681853516E-2</v>
      </c>
      <c r="AE4">
        <f t="shared" si="9"/>
        <v>10959.978229665525</v>
      </c>
      <c r="AF4">
        <f t="shared" ref="AF4:AF25" si="13">AE4/$Z$1</f>
        <v>1.217077567712903E-2</v>
      </c>
      <c r="AG4">
        <f t="shared" ref="AG4:AG25" si="14">(AF4-AA4)^2</f>
        <v>6.9368910226985949E-7</v>
      </c>
    </row>
    <row r="5" spans="1:33" ht="14.7" thickBot="1" x14ac:dyDescent="0.55000000000000004">
      <c r="A5">
        <v>785.4730224609375</v>
      </c>
      <c r="B5">
        <v>30.75</v>
      </c>
      <c r="D5">
        <v>787.8480224609375</v>
      </c>
      <c r="E5">
        <v>62990</v>
      </c>
      <c r="F5" s="9" t="s">
        <v>27</v>
      </c>
      <c r="G5" s="10">
        <f>($G$4-1.00794)*$G$6</f>
        <v>1578.8585096484376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0.22551376667509801</v>
      </c>
      <c r="M5">
        <f>I$7*((L$1*J5)+(L$2*J4)+(L$3*J3)+(L$4*J2)+(L$5*J1)) + $I$4</f>
        <v>61825.334940291548</v>
      </c>
      <c r="N5">
        <f t="shared" si="2"/>
        <v>1.3500822307106386E-3</v>
      </c>
      <c r="O5">
        <f>I$10*((N$1*J5)+(N$2*J4)+(N$3*J3)+(N$4*J2)+(N$5*J1)) + $I$4</f>
        <v>215.68298854813369</v>
      </c>
      <c r="P5">
        <f t="shared" si="3"/>
        <v>62041.090148570227</v>
      </c>
      <c r="Q5">
        <f t="shared" si="4"/>
        <v>-948.90985142977297</v>
      </c>
      <c r="R5">
        <f t="shared" si="5"/>
        <v>900429.90614047379</v>
      </c>
      <c r="S5">
        <f t="shared" si="6"/>
        <v>900429.90614047379</v>
      </c>
      <c r="T5">
        <f t="shared" si="7"/>
        <v>48708967.870693803</v>
      </c>
      <c r="U5">
        <f t="shared" si="8"/>
        <v>6.1081424137113387E-7</v>
      </c>
      <c r="V5">
        <f>I$13*((U$1*J5)+(U$2*J4)+(U$3*J3)+(U$4*J2)+(U$5*J1))+$I$4</f>
        <v>7.2219730542407087E-2</v>
      </c>
      <c r="Y5">
        <f t="shared" si="10"/>
        <v>786.843994140625</v>
      </c>
      <c r="Z5">
        <f t="shared" si="11"/>
        <v>29630</v>
      </c>
      <c r="AA5">
        <f t="shared" si="12"/>
        <v>3.2903357630514059E-2</v>
      </c>
      <c r="AE5">
        <f t="shared" si="9"/>
        <v>29707.847867296976</v>
      </c>
      <c r="AF5">
        <f t="shared" si="13"/>
        <v>3.2989805697285754E-2</v>
      </c>
      <c r="AG5">
        <f t="shared" si="14"/>
        <v>7.4732682485634706E-9</v>
      </c>
    </row>
    <row r="6" spans="1:33" ht="14.7" thickTop="1" x14ac:dyDescent="0.5">
      <c r="A6">
        <v>785.4849853515625</v>
      </c>
      <c r="B6">
        <v>23.5</v>
      </c>
      <c r="D6">
        <v>788.35101318359375</v>
      </c>
      <c r="E6">
        <v>58180</v>
      </c>
      <c r="F6" t="s">
        <v>28</v>
      </c>
      <c r="G6">
        <v>2</v>
      </c>
      <c r="H6" t="s">
        <v>434</v>
      </c>
      <c r="I6">
        <f>SUM(S1:S30)</f>
        <v>7859862.4195307074</v>
      </c>
      <c r="J6">
        <f>'hidden params'!J6</f>
        <v>8.0089009138998458E-3</v>
      </c>
      <c r="K6">
        <f t="shared" si="0"/>
        <v>5</v>
      </c>
      <c r="L6">
        <f t="shared" si="1"/>
        <v>0.15610973205581127</v>
      </c>
      <c r="M6">
        <f>I$7*((L$1*J6)+(L$2*J5)+(L$3*J4)+(L$4*J3)+(L$5*J2)+(L$6*J1)) + $I$4</f>
        <v>56913.846901946948</v>
      </c>
      <c r="N6">
        <f t="shared" si="2"/>
        <v>6.4391931214850592E-3</v>
      </c>
      <c r="O6">
        <f>I$10*((N$1*J6)+(N$2*J5)+(N$3*J4)+(N$4*J3)+(N$5*J2)+(N$6*J1)) + $I$4</f>
        <v>1076.5458116794741</v>
      </c>
      <c r="P6">
        <f t="shared" si="3"/>
        <v>57991.460985396712</v>
      </c>
      <c r="Q6">
        <f t="shared" si="4"/>
        <v>-188.5390146032878</v>
      </c>
      <c r="R6">
        <f t="shared" si="5"/>
        <v>35546.960027578767</v>
      </c>
      <c r="S6">
        <f t="shared" si="6"/>
        <v>35546.960027578767</v>
      </c>
      <c r="T6">
        <f t="shared" si="7"/>
        <v>44868088.869325817</v>
      </c>
      <c r="U6">
        <f t="shared" si="8"/>
        <v>8.8994820578904067E-6</v>
      </c>
      <c r="V6">
        <f>I$13*((U$1*J6)+(U$2*J5)+(U$3*J4)+(U$4*J3)+(U$5*J2)+(U$6*J1))+$I$4</f>
        <v>1.0682717702906748</v>
      </c>
      <c r="Y6">
        <f t="shared" si="10"/>
        <v>787.34600830078125</v>
      </c>
      <c r="Z6">
        <f t="shared" si="11"/>
        <v>49920</v>
      </c>
      <c r="AA6">
        <f t="shared" si="12"/>
        <v>5.543488399984009E-2</v>
      </c>
      <c r="AE6">
        <f t="shared" si="9"/>
        <v>50886.789305133629</v>
      </c>
      <c r="AF6">
        <f t="shared" si="13"/>
        <v>5.650847881118562E-2</v>
      </c>
      <c r="AG6">
        <f t="shared" si="14"/>
        <v>1.1526058189480432E-6</v>
      </c>
    </row>
    <row r="7" spans="1:33" x14ac:dyDescent="0.5">
      <c r="A7">
        <v>785.49700927734375</v>
      </c>
      <c r="B7">
        <v>9.75</v>
      </c>
      <c r="D7">
        <v>788.85400390625</v>
      </c>
      <c r="E7">
        <v>44260</v>
      </c>
      <c r="F7" t="s">
        <v>29</v>
      </c>
      <c r="G7" s="11">
        <v>0.10000000149011612</v>
      </c>
      <c r="H7" s="21" t="s">
        <v>435</v>
      </c>
      <c r="I7" s="21">
        <v>126725.00292830063</v>
      </c>
      <c r="J7">
        <f>'hidden params'!J7</f>
        <v>1.6289556013377802E-3</v>
      </c>
      <c r="K7">
        <f t="shared" si="0"/>
        <v>6</v>
      </c>
      <c r="L7">
        <f t="shared" si="1"/>
        <v>8.0620746160614945E-2</v>
      </c>
      <c r="M7">
        <f>I$7*((L$1*J7)+(L$2*J6)+(L$3*J5)+(L$4*J4)+(L$5*J3)+(L$6*J2)+(L$7*J1)) + $I$4</f>
        <v>41337.150958009581</v>
      </c>
      <c r="N7">
        <f t="shared" si="2"/>
        <v>2.2969150176102019E-2</v>
      </c>
      <c r="O7">
        <f>I$10*((N$1*J7)+(N$2*J6)+(N$3*J5)+(N$4*J4)+(N$5*J3)+(N$6*J2)+(N$7*J1)) + $I$4</f>
        <v>4059.7266691815817</v>
      </c>
      <c r="P7">
        <f t="shared" si="3"/>
        <v>45408.707852745349</v>
      </c>
      <c r="Q7">
        <f t="shared" si="4"/>
        <v>1148.7078527453486</v>
      </c>
      <c r="R7">
        <f t="shared" si="5"/>
        <v>1319529.7309588296</v>
      </c>
      <c r="S7">
        <f t="shared" si="6"/>
        <v>1319529.7309588296</v>
      </c>
      <c r="T7">
        <f t="shared" si="7"/>
        <v>32608977.043302935</v>
      </c>
      <c r="U7">
        <f t="shared" si="8"/>
        <v>9.6734240230828786E-5</v>
      </c>
      <c r="V7">
        <f>I$13*((U$1*J7)+(U$2*J6)+(U$3*J5)+(U$4*J4)+(U$5*J3)+(U$6*J2)+(U$7*J1))+$I$4</f>
        <v>11.830225554188472</v>
      </c>
      <c r="Y7">
        <f t="shared" si="10"/>
        <v>787.8480224609375</v>
      </c>
      <c r="Z7">
        <f t="shared" si="11"/>
        <v>62990</v>
      </c>
      <c r="AA7">
        <f t="shared" si="12"/>
        <v>6.9948784918868731E-2</v>
      </c>
      <c r="AE7">
        <f t="shared" si="9"/>
        <v>62041.090148570227</v>
      </c>
      <c r="AF7">
        <f t="shared" si="13"/>
        <v>6.8895044783846407E-2</v>
      </c>
      <c r="AG7">
        <f t="shared" si="14"/>
        <v>1.1103682721568659E-6</v>
      </c>
    </row>
    <row r="8" spans="1:33" x14ac:dyDescent="0.5">
      <c r="A8">
        <v>785.510009765625</v>
      </c>
      <c r="B8">
        <v>12.5</v>
      </c>
      <c r="D8">
        <v>789.35601806640625</v>
      </c>
      <c r="E8">
        <v>36990</v>
      </c>
      <c r="F8" t="s">
        <v>30</v>
      </c>
      <c r="G8" s="11">
        <v>1.9999999552965164E-2</v>
      </c>
      <c r="H8" s="21" t="s">
        <v>436</v>
      </c>
      <c r="I8" s="21">
        <v>0.26610001955986901</v>
      </c>
      <c r="J8">
        <f>'hidden params'!J8</f>
        <v>2.9654445356787595E-4</v>
      </c>
      <c r="K8">
        <f t="shared" si="0"/>
        <v>7</v>
      </c>
      <c r="L8">
        <f t="shared" si="1"/>
        <v>3.1511595687539515E-2</v>
      </c>
      <c r="M8">
        <f>I$7*((L$1*J8)+(L$2*J7)+(L$3*J6)+(L$4*J5)+(L$5*J4)+(L$6*J3)+(L$7*J2)+(L$8*J1)) + $I$4</f>
        <v>24389.398359620638</v>
      </c>
      <c r="N8">
        <f t="shared" si="2"/>
        <v>6.2205744859133556E-2</v>
      </c>
      <c r="O8">
        <f>I$10*((N$1*J8)+(N$2*J7)+(N$3*J6)+(N$4*J5)+(N$5*J4)+(N$6*J3)+(N$7*J2)+(N$8*J1)) + $I$4</f>
        <v>11785.390282276296</v>
      </c>
      <c r="P8">
        <f t="shared" si="3"/>
        <v>36274.428030583396</v>
      </c>
      <c r="Q8">
        <f t="shared" si="4"/>
        <v>-715.57196941660368</v>
      </c>
      <c r="R8">
        <f t="shared" si="5"/>
        <v>512043.24341475678</v>
      </c>
      <c r="S8">
        <f t="shared" si="6"/>
        <v>512043.24341475678</v>
      </c>
      <c r="T8">
        <f t="shared" si="7"/>
        <v>19251918.372185487</v>
      </c>
      <c r="U8">
        <f t="shared" si="8"/>
        <v>7.9579730744684587E-4</v>
      </c>
      <c r="V8">
        <f>I$13*((U$1*J8)+(U$2*J7)+(U$3*J6)+(U$4*J5)+(U$5*J4)+(U$6*J3)+(U$7*J2)+(U$8*J1))+$I$4</f>
        <v>99.639388686459654</v>
      </c>
      <c r="Y8">
        <f t="shared" si="10"/>
        <v>788.35101318359375</v>
      </c>
      <c r="Z8">
        <f t="shared" si="11"/>
        <v>58180</v>
      </c>
      <c r="AA8">
        <f t="shared" si="12"/>
        <v>6.4607402866800806E-2</v>
      </c>
      <c r="AE8">
        <f t="shared" si="9"/>
        <v>57991.460985396712</v>
      </c>
      <c r="AF8">
        <f t="shared" si="13"/>
        <v>6.4398035110310878E-2</v>
      </c>
      <c r="AG8">
        <f t="shared" si="14"/>
        <v>4.3834857457625881E-8</v>
      </c>
    </row>
    <row r="9" spans="1:33" x14ac:dyDescent="0.5">
      <c r="A9">
        <v>785.52197265625</v>
      </c>
      <c r="B9">
        <v>17</v>
      </c>
      <c r="D9">
        <v>789.8590087890625</v>
      </c>
      <c r="E9">
        <v>39700</v>
      </c>
      <c r="F9" t="s">
        <v>31</v>
      </c>
      <c r="G9">
        <v>6</v>
      </c>
      <c r="H9" t="s">
        <v>442</v>
      </c>
      <c r="I9">
        <f>I3*I8</f>
        <v>3.6045760282810329</v>
      </c>
      <c r="J9">
        <f>'hidden params'!J9</f>
        <v>4.9062092495307995E-5</v>
      </c>
      <c r="K9">
        <f t="shared" si="0"/>
        <v>8</v>
      </c>
      <c r="L9">
        <f t="shared" si="1"/>
        <v>9.3489048728329621E-3</v>
      </c>
      <c r="M9">
        <f>I$7*((L$1*J9)+(L$2*J8)+(L$3*J7)+(L$4*J6)+(L$5*J5)+(L$6*J4)+(L$7*J3)+(L$8*J2)+(L$9*J1)) + $I$4</f>
        <v>11954.863523202544</v>
      </c>
      <c r="N9">
        <f t="shared" si="2"/>
        <v>0.12839818658049831</v>
      </c>
      <c r="O9">
        <f>I$10*((N$1*J9)+(N$2*J8)+(N$3*J7)+(N$4*J6)+(N$5*J5)+(N$6*J4)+(N$7*J3)+(N$8*J2)+(N$9*J1)) + $I$4</f>
        <v>26589.228065188476</v>
      </c>
      <c r="P9">
        <f t="shared" si="3"/>
        <v>39185.598142083058</v>
      </c>
      <c r="Q9">
        <f t="shared" si="4"/>
        <v>-514.40185791694239</v>
      </c>
      <c r="R9">
        <f t="shared" si="5"/>
        <v>264609.27142840216</v>
      </c>
      <c r="S9">
        <f t="shared" si="6"/>
        <v>264609.27142840216</v>
      </c>
      <c r="T9">
        <f t="shared" si="7"/>
        <v>9442656.6526452806</v>
      </c>
      <c r="U9">
        <f t="shared" si="8"/>
        <v>4.969257120811553E-3</v>
      </c>
      <c r="V9">
        <f>I$13*((U$1*J9)+(U$2*J8)+(U$3*J7)+(U$4*J6)+(U$5*J5)+(U$6*J4)+(U$7*J3)+(U$8*J2)+(U$9*J1))+$I$4</f>
        <v>641.506553692034</v>
      </c>
      <c r="Y9">
        <f t="shared" si="10"/>
        <v>788.85400390625</v>
      </c>
      <c r="Z9">
        <f t="shared" si="11"/>
        <v>44260</v>
      </c>
      <c r="AA9">
        <f t="shared" si="12"/>
        <v>4.9149598674537706E-2</v>
      </c>
      <c r="AE9">
        <f t="shared" si="9"/>
        <v>45408.707852745349</v>
      </c>
      <c r="AF9">
        <f t="shared" si="13"/>
        <v>5.0425209383004134E-2</v>
      </c>
      <c r="AG9">
        <f t="shared" si="14"/>
        <v>1.6271826795542219E-6</v>
      </c>
    </row>
    <row r="10" spans="1:33" x14ac:dyDescent="0.5">
      <c r="A10">
        <v>785.53399658203125</v>
      </c>
      <c r="B10">
        <v>16.25</v>
      </c>
      <c r="D10">
        <v>790.36199951171875</v>
      </c>
      <c r="E10">
        <v>54110</v>
      </c>
      <c r="F10" s="2" t="s">
        <v>22</v>
      </c>
      <c r="G10">
        <v>786.3162841796875</v>
      </c>
      <c r="H10" s="22" t="s">
        <v>450</v>
      </c>
      <c r="I10" s="22">
        <v>141592.84363886304</v>
      </c>
      <c r="J10">
        <f>'hidden params'!J10</f>
        <v>7.4618768218493286E-6</v>
      </c>
      <c r="K10">
        <f t="shared" si="0"/>
        <v>9</v>
      </c>
      <c r="L10">
        <f t="shared" si="1"/>
        <v>2.0888235767533947E-3</v>
      </c>
      <c r="M10">
        <f>I$7*((L1*J$10)+(L2*J$9)+(L3*J$8)+(L4*J$7)+(L5*J$6)+(L6*J$5)+(L7*J$4)+(L8*J$3)+(L9*J$2)+(L10*J$1)) + $I$4</f>
        <v>4958.8228074883718</v>
      </c>
      <c r="N10">
        <f t="shared" si="2"/>
        <v>0.20069793815020806</v>
      </c>
      <c r="O10">
        <f>I$10*((N1*J$10)+(N2*J$9)+(N3*J$8)+(N4*J$7)+(N5*J$6)+(N6*J$5)+(N7*J$4)+(N8*J$3)+(N9*J$2)+(N10*J$1)) + $I$4</f>
        <v>46745.759435793036</v>
      </c>
      <c r="P10">
        <f t="shared" si="3"/>
        <v>54848.578162566308</v>
      </c>
      <c r="Q10">
        <f t="shared" si="4"/>
        <v>738.57816256630758</v>
      </c>
      <c r="R10">
        <f t="shared" si="5"/>
        <v>545497.70221982303</v>
      </c>
      <c r="S10">
        <f t="shared" si="6"/>
        <v>545497.70221982303</v>
      </c>
      <c r="T10">
        <f t="shared" si="7"/>
        <v>3919265.1093508243</v>
      </c>
      <c r="U10">
        <f t="shared" si="8"/>
        <v>2.3368516707926178E-2</v>
      </c>
      <c r="V10">
        <f>I$13*((U1*J$10)+(U2*J$9)+(U3*J$8)+(U4*J$7)+(U5*J$6)+(U6*J$5)+(U7*J$4)+(U8*J$3)+(U9*J$2)+(U10*J$1)) + $I$4</f>
        <v>3143.9959192848955</v>
      </c>
      <c r="Y10">
        <f t="shared" si="10"/>
        <v>789.35601806640625</v>
      </c>
      <c r="Z10">
        <f t="shared" si="11"/>
        <v>36990</v>
      </c>
      <c r="AA10">
        <f t="shared" si="12"/>
        <v>4.1076449502285353E-2</v>
      </c>
      <c r="AE10">
        <f t="shared" si="9"/>
        <v>36274.428030583396</v>
      </c>
      <c r="AF10">
        <f t="shared" si="13"/>
        <v>4.0281825120912232E-2</v>
      </c>
      <c r="AG10">
        <f t="shared" si="14"/>
        <v>6.3142790747261571E-7</v>
      </c>
    </row>
    <row r="11" spans="1:33" x14ac:dyDescent="0.5">
      <c r="A11">
        <v>785.5460205078125</v>
      </c>
      <c r="B11">
        <v>31.25</v>
      </c>
      <c r="D11">
        <v>790.86602783203125</v>
      </c>
      <c r="E11">
        <v>77200</v>
      </c>
      <c r="F11" s="2" t="s">
        <v>32</v>
      </c>
      <c r="G11">
        <v>793.88824462890625</v>
      </c>
      <c r="H11" s="22" t="s">
        <v>451</v>
      </c>
      <c r="I11" s="22">
        <v>0.7097158045818408</v>
      </c>
      <c r="J11">
        <f>'hidden params'!J11</f>
        <v>1.052564504578221E-6</v>
      </c>
      <c r="K11">
        <f t="shared" si="0"/>
        <v>10</v>
      </c>
      <c r="L11">
        <f t="shared" si="1"/>
        <v>3.4429752115232721E-4</v>
      </c>
      <c r="M11">
        <f>I$7*((L1*J$11)+(L2*J$10)+(L3*J$9)+(L4*J$8)+(L5*J$7)+(L6*J$6)+(L7*J$5)+(L8*J$4)+(L9*J$3)+(L10*J$2)+(L11*J$1)) + $I$4</f>
        <v>1768.561217866293</v>
      </c>
      <c r="N11">
        <f t="shared" si="2"/>
        <v>0.23326943242140033</v>
      </c>
      <c r="O11">
        <f>I$10*((N1*J$11)+(N2*J$10)+(N3*J$9)+(N4*J$8)+(N5*J$10)+(N6*J$6)+(N7*J$5)+(N8*J$4)+(N9*J$3)+(N10*J$2)+(N11*J$1)) + $I$4</f>
        <v>63858.295075611648</v>
      </c>
      <c r="P11">
        <f t="shared" si="3"/>
        <v>77193.840050184765</v>
      </c>
      <c r="Q11">
        <f t="shared" si="4"/>
        <v>-6.1599498152354499</v>
      </c>
      <c r="R11">
        <f t="shared" si="5"/>
        <v>37.944981726219254</v>
      </c>
      <c r="S11">
        <f t="shared" si="6"/>
        <v>37.944981726219254</v>
      </c>
      <c r="T11">
        <f t="shared" si="7"/>
        <v>1398694.9853516947</v>
      </c>
      <c r="U11">
        <f t="shared" si="8"/>
        <v>8.1070329878080202E-2</v>
      </c>
      <c r="V11">
        <f>I$13*((U1*J$11)+(U2*J$10)+(U3*J$9)+(U4*J$8)+(U5*J$10)+(U6*J$6)+(U7*J$5)+(U8*J$4)+(U9*J$3)+(U10*J$2)+(U11*J$1)) + $I$4</f>
        <v>11566.983756706813</v>
      </c>
      <c r="Y11">
        <f t="shared" si="10"/>
        <v>789.8590087890625</v>
      </c>
      <c r="Z11">
        <f t="shared" si="11"/>
        <v>39700</v>
      </c>
      <c r="AA11">
        <f t="shared" si="12"/>
        <v>4.4085835232244623E-2</v>
      </c>
      <c r="AE11">
        <f t="shared" si="9"/>
        <v>39185.598142083058</v>
      </c>
      <c r="AF11">
        <f t="shared" si="13"/>
        <v>4.3514605117602641E-2</v>
      </c>
      <c r="AG11">
        <f t="shared" si="14"/>
        <v>3.2630384387389233E-7</v>
      </c>
    </row>
    <row r="12" spans="1:33" x14ac:dyDescent="0.5">
      <c r="A12">
        <v>785.55902099609375</v>
      </c>
      <c r="B12">
        <v>51.75</v>
      </c>
      <c r="D12">
        <v>791.3690185546875</v>
      </c>
      <c r="E12">
        <v>99550</v>
      </c>
      <c r="F12" t="s">
        <v>33</v>
      </c>
      <c r="G12" t="s">
        <v>34</v>
      </c>
      <c r="H12" t="s">
        <v>455</v>
      </c>
      <c r="I12">
        <f>I11*I22</f>
        <v>9.7613896833581464</v>
      </c>
      <c r="J12">
        <f>'hidden params'!J12</f>
        <v>1.3868021752309093E-7</v>
      </c>
      <c r="K12">
        <f t="shared" si="0"/>
        <v>11</v>
      </c>
      <c r="L12">
        <f t="shared" si="1"/>
        <v>4.0242147043839939E-5</v>
      </c>
      <c r="M12">
        <f>I$7*((L1*J$12)+(L2*J$11)+(L3*J$10)+(L4*J$9)+(L5*J$8)+(L6*J$7)+(L7*J$6)+(L8*J$5)+(L9*J$4)+(L10*J$3)+(L11*J$2)+(L12*J$1)) + $I$4</f>
        <v>550.09082408984091</v>
      </c>
      <c r="N12">
        <f t="shared" si="2"/>
        <v>0.19463177237953228</v>
      </c>
      <c r="O12">
        <f>I$10*((N1*J$12)+(N2*J$11)+(N3*J$10)+(N4*J$9)+(N5*J$8)+(N6*J$10)+(N7*J$6)+(N8*J$5)+(N9*J$4)+(N10*J$3)+(N11*J$2)+(N12*J$1)) + $I$4</f>
        <v>67295.955177993746</v>
      </c>
      <c r="P12">
        <f t="shared" si="3"/>
        <v>98971.112346265596</v>
      </c>
      <c r="Q12">
        <f t="shared" si="4"/>
        <v>-578.88765373440401</v>
      </c>
      <c r="R12">
        <f t="shared" si="5"/>
        <v>335110.91564612323</v>
      </c>
      <c r="S12">
        <f t="shared" si="6"/>
        <v>335110.91564612323</v>
      </c>
      <c r="T12">
        <f t="shared" si="7"/>
        <v>435324.83557591663</v>
      </c>
      <c r="U12">
        <f t="shared" si="8"/>
        <v>0.19943797047727618</v>
      </c>
      <c r="V12">
        <f>I$13*((U1*J$12)+(U2*J$11)+(U3*J$10)+(U4*J$9)+(U5*J$8)+(U6*J$10)+(U7*J$6)+(U8*J$5)+(U9*J$4)+(U10*J$3)+(U11*J$2)+(U12*J$1)) + $I$4</f>
        <v>31125.066344182003</v>
      </c>
      <c r="Y12">
        <f t="shared" si="10"/>
        <v>790.36199951171875</v>
      </c>
      <c r="Z12">
        <f t="shared" si="11"/>
        <v>54110</v>
      </c>
      <c r="AA12">
        <f t="shared" si="12"/>
        <v>6.0087771899666416E-2</v>
      </c>
      <c r="AE12">
        <f t="shared" si="9"/>
        <v>54848.578162566308</v>
      </c>
      <c r="AF12">
        <f t="shared" si="13"/>
        <v>6.0907944070473272E-2</v>
      </c>
      <c r="AG12">
        <f t="shared" si="14"/>
        <v>6.7268238976603012E-7</v>
      </c>
    </row>
    <row r="13" spans="1:33" x14ac:dyDescent="0.5">
      <c r="A13">
        <v>785.57098388671875</v>
      </c>
      <c r="B13">
        <v>71.5</v>
      </c>
      <c r="D13">
        <v>791.87298583984375</v>
      </c>
      <c r="E13">
        <v>112400</v>
      </c>
      <c r="F13">
        <v>11240</v>
      </c>
      <c r="H13" s="23" t="s">
        <v>511</v>
      </c>
      <c r="I13" s="23">
        <v>113625.76652925706</v>
      </c>
      <c r="J13">
        <f>'hidden params'!J13</f>
        <v>1.7100403136067916E-8</v>
      </c>
      <c r="K13">
        <f t="shared" si="0"/>
        <v>12</v>
      </c>
      <c r="L13">
        <f t="shared" si="1"/>
        <v>3.0956853814023467E-6</v>
      </c>
      <c r="M13">
        <f>I$7*((L1*J$13)+(L2*J$12)+(L3*J$11)+(L4*J$10)+(L5*J$9)+(L6*J$8)+(L7*J$7)+(L8*J$6)+(L9*J$5)+(L10*J$4)+(L11*J$3)+(L12*J$2)+(L13*J$1)) + $I$4</f>
        <v>151.14210449261435</v>
      </c>
      <c r="N13">
        <f t="shared" si="2"/>
        <v>0.1092064508726432</v>
      </c>
      <c r="O13">
        <f>I$10*((N1*J$13)+(N2*J$12)+(N3*J$11)+(N4*J$10)+(N5*J$9)+(N6*J$8)+(N7*J$10)+(N8*J$6)+(N9*J$5)+(N10*J$4)+(N11*J$3)+(N12*J$2)+(N13*J$1)) + $I$4</f>
        <v>54181.02941852103</v>
      </c>
      <c r="P13">
        <f t="shared" si="3"/>
        <v>113013.88457148137</v>
      </c>
      <c r="Q13">
        <f t="shared" si="4"/>
        <v>613.88457148136513</v>
      </c>
      <c r="R13">
        <f t="shared" si="5"/>
        <v>376854.26710285927</v>
      </c>
      <c r="S13">
        <f t="shared" si="6"/>
        <v>376854.26710285927</v>
      </c>
      <c r="T13">
        <f t="shared" si="7"/>
        <v>119685.34957068419</v>
      </c>
      <c r="U13">
        <f t="shared" si="8"/>
        <v>0.32291050729283494</v>
      </c>
      <c r="V13">
        <f>I$13*((U1*J$13)+(U2*J$12)+(U3*J$11)+(U4*J$10)+(U5*J$9)+(U6*J$8)+(U7*J$10)+(U8*J$6)+(U9*J$5)+(U10*J$4)+(U11*J$3)+(U12*J$2)+(U13*J$1)) + $I$4</f>
        <v>58681.713048467718</v>
      </c>
      <c r="Y13">
        <f t="shared" si="10"/>
        <v>790.86602783203125</v>
      </c>
      <c r="Z13">
        <f t="shared" si="11"/>
        <v>77200</v>
      </c>
      <c r="AA13">
        <f t="shared" si="12"/>
        <v>8.5728626698470659E-2</v>
      </c>
      <c r="AE13">
        <f t="shared" si="9"/>
        <v>77193.840050184765</v>
      </c>
      <c r="AF13">
        <f t="shared" si="13"/>
        <v>8.5721786231654704E-2</v>
      </c>
      <c r="AG13">
        <f t="shared" si="14"/>
        <v>4.6791986260180986E-11</v>
      </c>
    </row>
    <row r="14" spans="1:33" x14ac:dyDescent="0.5">
      <c r="A14">
        <v>785.5830078125</v>
      </c>
      <c r="B14">
        <v>88.25</v>
      </c>
      <c r="D14">
        <v>792.37701416015625</v>
      </c>
      <c r="E14">
        <v>106100</v>
      </c>
      <c r="F14">
        <v>11240</v>
      </c>
      <c r="H14" s="23" t="s">
        <v>512</v>
      </c>
      <c r="I14" s="23">
        <v>0.8841445223341845</v>
      </c>
      <c r="J14">
        <f>'hidden params'!J14</f>
        <v>2.001917954263115E-9</v>
      </c>
      <c r="K14">
        <f t="shared" si="0"/>
        <v>13</v>
      </c>
      <c r="L14">
        <f t="shared" si="1"/>
        <v>1.334797304532733E-7</v>
      </c>
      <c r="M14">
        <f>I$7*((L1*J$14)+(L2*J$13)+(L3*J$12)+(L4*J$11)+(L5*J$10)+(L6*J$9)+(L7*J$8)+(L8*J$7)+(L9*J$6)+(L10*J$5)+(L11*J$4)+(L12*J$3)+(L13*J$2)+(L14*J$1)) + $I$4</f>
        <v>37.109388633235582</v>
      </c>
      <c r="N14">
        <f t="shared" si="2"/>
        <v>3.6023104596432459E-2</v>
      </c>
      <c r="O14">
        <f>I$10*((N1*J$14)+(N2*J$13)+(N3*J$12)+(N4*J$11)+(N5*J$10)+(N6*J$9)+(N7*J$8)+(N8*J$10)+(N9*J$6)+(N10*J$5)+(N11*J$4)+(N12*J$3)+(N13*J$2)+(N14*J$1)) + $I$4</f>
        <v>33075.412054183769</v>
      </c>
      <c r="P14">
        <f t="shared" si="3"/>
        <v>105582.05696956816</v>
      </c>
      <c r="Q14">
        <f t="shared" si="4"/>
        <v>-517.94303043183754</v>
      </c>
      <c r="R14">
        <f t="shared" si="5"/>
        <v>268264.98277291539</v>
      </c>
      <c r="S14">
        <f t="shared" si="6"/>
        <v>268264.98277291539</v>
      </c>
      <c r="T14">
        <f t="shared" si="7"/>
        <v>29404.626562512054</v>
      </c>
      <c r="U14">
        <f t="shared" si="8"/>
        <v>0.29304838998328003</v>
      </c>
      <c r="V14">
        <f>I$13*((U1*J$14)+(U2*J$13)+(U3*J$12)+(U4*J$11)+(U5*J$10)+(U6*J$9)+(U7*J$8)+(U8*J$10)+(U9*J$6)+(U10*J$5)+(U11*J$4)+(U12*J$3)+(U13*J$2)+(U14*J$1)) + $I$4</f>
        <v>72469.535526751162</v>
      </c>
      <c r="Y14">
        <f t="shared" si="10"/>
        <v>791.3690185546875</v>
      </c>
      <c r="Z14">
        <f t="shared" si="11"/>
        <v>99550</v>
      </c>
      <c r="AA14">
        <f t="shared" si="12"/>
        <v>0.11054773041234137</v>
      </c>
      <c r="AE14">
        <f t="shared" si="9"/>
        <v>98971.112346265596</v>
      </c>
      <c r="AF14">
        <f t="shared" si="13"/>
        <v>0.10990489046975911</v>
      </c>
      <c r="AG14">
        <f t="shared" si="14"/>
        <v>4.1324319177915627E-7</v>
      </c>
    </row>
    <row r="15" spans="1:33" x14ac:dyDescent="0.5">
      <c r="A15">
        <v>785.594970703125</v>
      </c>
      <c r="B15">
        <v>65.5</v>
      </c>
      <c r="D15">
        <v>792.8809814453125</v>
      </c>
      <c r="E15">
        <v>68390</v>
      </c>
      <c r="H15" t="s">
        <v>510</v>
      </c>
      <c r="I15">
        <f>I14*I23</f>
        <v>11.976572403162583</v>
      </c>
      <c r="J15">
        <f>'hidden params'!J15</f>
        <v>0</v>
      </c>
      <c r="K15">
        <f t="shared" si="0"/>
        <v>14</v>
      </c>
      <c r="L15">
        <f t="shared" si="1"/>
        <v>1.887311590922636E-9</v>
      </c>
      <c r="M15">
        <f>I$7*((L1*J$15)+(L2*J$14)+(L3*J$13)+(L4*J$12)+(L5*J$11)+(L6*J$10)+(L7*J$9)+(L8*J$8)+(L9*J$7)+(L10*J$6)+(L11*J$5)+(L12*J$4)+(L13*J$3)+(L14*J$2)+(L15*J$1)) + $I$4</f>
        <v>8.2261734676029477</v>
      </c>
      <c r="N15">
        <f t="shared" si="2"/>
        <v>4.7429861754894765E-3</v>
      </c>
      <c r="O15">
        <f>I$10*((N1*J$15)+(N2*J$14)+(N3*J$13)+(N4*J$12)+(N5*J$11)+(N6*J$10)+(N7*J$9)+(N8*J$8)+(N9*J$10)+(N10*J$6)+(N11*J$5)+(N12*J$4)+(N13*J$3)+(N14*J$2)+(N15*J$1)) + $I$4</f>
        <v>15371.797308991261</v>
      </c>
      <c r="P15">
        <f t="shared" si="3"/>
        <v>68896.349347426964</v>
      </c>
      <c r="Q15">
        <f t="shared" si="4"/>
        <v>506.3493474269635</v>
      </c>
      <c r="R15">
        <f t="shared" si="5"/>
        <v>256389.66163971179</v>
      </c>
      <c r="S15">
        <f t="shared" si="6"/>
        <v>256389.66163971179</v>
      </c>
      <c r="T15">
        <f t="shared" si="7"/>
        <v>6522.3764925324149</v>
      </c>
      <c r="U15">
        <f t="shared" si="8"/>
        <v>8.7209999500782273E-2</v>
      </c>
      <c r="V15">
        <f>I$13*((U1*J$15)+(U2*J$14)+(U3*J$13)+(U4*J$12)+(U5*J$11)+(U6*J$10)+(U7*J$9)+(U8*J$8)+(U9*J$10)+(U10*J$6)+(U11*J$5)+(U12*J$4)+(U13*J$3)+(U14*J$2)+(U15*J$1)) + $I$4</f>
        <v>53516.325864968101</v>
      </c>
      <c r="Y15">
        <f t="shared" si="10"/>
        <v>791.87298583984375</v>
      </c>
      <c r="Z15">
        <f t="shared" si="11"/>
        <v>112400</v>
      </c>
      <c r="AA15">
        <f t="shared" si="12"/>
        <v>0.12481732695476816</v>
      </c>
      <c r="AE15">
        <f t="shared" si="9"/>
        <v>113013.88457148137</v>
      </c>
      <c r="AF15">
        <f t="shared" si="13"/>
        <v>0.12549903007995566</v>
      </c>
      <c r="AG15">
        <f t="shared" si="14"/>
        <v>4.6471915089041107E-7</v>
      </c>
    </row>
    <row r="16" spans="1:33" x14ac:dyDescent="0.5">
      <c r="A16">
        <v>785.60699462890625</v>
      </c>
      <c r="B16">
        <v>38.75</v>
      </c>
      <c r="D16">
        <v>793.385009765625</v>
      </c>
      <c r="E16">
        <v>31890</v>
      </c>
      <c r="F16">
        <v>2948930262.6720905</v>
      </c>
      <c r="H16" t="s">
        <v>452</v>
      </c>
      <c r="I16">
        <f>I7/(I7+I10+I13)</f>
        <v>0.33178982075636704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1.6613864242784324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5610.303417761942</v>
      </c>
      <c r="P16">
        <f t="shared" si="3"/>
        <v>31451.567139801358</v>
      </c>
      <c r="Q16">
        <f t="shared" si="4"/>
        <v>-438.43286019864172</v>
      </c>
      <c r="R16">
        <f t="shared" si="5"/>
        <v>192223.3729019617</v>
      </c>
      <c r="S16">
        <f t="shared" si="6"/>
        <v>192223.3729019617</v>
      </c>
      <c r="T16">
        <f t="shared" si="7"/>
        <v>1318.1190844506209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25839.602335615138</v>
      </c>
      <c r="Y16">
        <f t="shared" si="10"/>
        <v>792.37701416015625</v>
      </c>
      <c r="Z16">
        <f t="shared" si="11"/>
        <v>106100</v>
      </c>
      <c r="AA16">
        <f t="shared" si="12"/>
        <v>0.11782133798844219</v>
      </c>
      <c r="AE16">
        <f t="shared" si="9"/>
        <v>105582.05696956816</v>
      </c>
      <c r="AF16">
        <f t="shared" si="13"/>
        <v>0.11724617549223797</v>
      </c>
      <c r="AG16">
        <f t="shared" si="14"/>
        <v>3.3081189703987014E-7</v>
      </c>
    </row>
    <row r="17" spans="1:33" x14ac:dyDescent="0.5">
      <c r="A17">
        <v>785.6199951171875</v>
      </c>
      <c r="B17">
        <v>27.25</v>
      </c>
      <c r="D17">
        <v>793.88897705078125</v>
      </c>
      <c r="E17">
        <v>11210</v>
      </c>
      <c r="F17">
        <v>74563639.442019552</v>
      </c>
      <c r="H17" t="s">
        <v>453</v>
      </c>
      <c r="I17">
        <f>I10/(I10+I7+I13)</f>
        <v>0.37071661570923631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15">I$7*((L2*J$16)+(L3*J$15)+(L4*J$14)+(L5*J$13)+(L6*J$12)+(L7*J$11)+(L8*J$10)+(L9*J$9)+(L10*J$8)+(L11*J$7)+(L12*J$6)+(L13*J$5)+(L14*J$4)+(L15*J$3)+(L16*J$2)+(L17*J$1)) + $I$4</f>
        <v>0.30814041903086625</v>
      </c>
      <c r="N17">
        <f t="shared" si="2"/>
        <v>0</v>
      </c>
      <c r="O17">
        <f t="shared" ref="O17:O48" si="16">I$10*((N2*J$16)+(N3*J$15)+(N4*J$14)+(N5*J$13)+(N6*J$12)+(N7*J$11)+(N8*J$10)+(N9*J$9)+(N10*J$8)+(N11*J$10)+(N12*J$6)+(N13*J$5)+(N14*J$4)+(N15*J$3)+(N16*J$2)+(N17*J$1)) + $I$4</f>
        <v>1657.3408256345585</v>
      </c>
      <c r="P17">
        <f t="shared" si="3"/>
        <v>10995.242488795957</v>
      </c>
      <c r="Q17">
        <f t="shared" si="4"/>
        <v>-214.75751120404311</v>
      </c>
      <c r="R17">
        <f t="shared" si="5"/>
        <v>46120.788618554703</v>
      </c>
      <c r="S17">
        <f t="shared" si="6"/>
        <v>46120.788618554703</v>
      </c>
      <c r="T17">
        <f t="shared" si="7"/>
        <v>244.62928205241349</v>
      </c>
      <c r="U17">
        <f t="shared" si="8"/>
        <v>0</v>
      </c>
      <c r="V17">
        <f t="shared" ref="V17:V48" si="17">I$13*((U2*J$16)+(U3*J$15)+(U4*J$14)+(U5*J$13)+(U6*J$12)+(U7*J$11)+(U8*J$10)+(U9*J$9)+(U10*J$8)+(U11*J$10)+(U12*J$6)+(U13*J$5)+(U14*J$4)+(U15*J$3)+(U16*J$2)+(U17*J$1)) + $I$4</f>
        <v>9337.593522742367</v>
      </c>
      <c r="Y17">
        <f t="shared" si="10"/>
        <v>792.8809814453125</v>
      </c>
      <c r="Z17">
        <f t="shared" si="11"/>
        <v>68390</v>
      </c>
      <c r="AA17">
        <f t="shared" si="12"/>
        <v>7.5945346890005289E-2</v>
      </c>
      <c r="AE17">
        <f t="shared" si="9"/>
        <v>68896.349347426964</v>
      </c>
      <c r="AF17">
        <f t="shared" si="13"/>
        <v>7.6507634897577573E-2</v>
      </c>
      <c r="AG17">
        <f t="shared" si="14"/>
        <v>3.1616780345960905E-7</v>
      </c>
    </row>
    <row r="18" spans="1:33" x14ac:dyDescent="0.5">
      <c r="A18">
        <v>785.63201904296875</v>
      </c>
      <c r="B18">
        <v>29</v>
      </c>
      <c r="D18">
        <v>794.3809814453125</v>
      </c>
      <c r="E18">
        <v>3765</v>
      </c>
      <c r="F18">
        <v>8504415.6957417149</v>
      </c>
      <c r="H18" t="s">
        <v>508</v>
      </c>
      <c r="I18">
        <f>I13/(I13+I10+I7)</f>
        <v>0.29749356353439671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15"/>
        <v>5.284438846220587E-2</v>
      </c>
      <c r="N18">
        <f t="shared" si="2"/>
        <v>0</v>
      </c>
      <c r="O18">
        <f t="shared" si="16"/>
        <v>396.09212764195757</v>
      </c>
      <c r="P18">
        <f t="shared" si="3"/>
        <v>3092.1375612472639</v>
      </c>
      <c r="Q18">
        <f t="shared" si="4"/>
        <v>-672.86243875273613</v>
      </c>
      <c r="R18">
        <f t="shared" si="5"/>
        <v>452743.86148427957</v>
      </c>
      <c r="S18">
        <f t="shared" si="6"/>
        <v>452743.86148427957</v>
      </c>
      <c r="T18">
        <f t="shared" si="7"/>
        <v>41.978577170484449</v>
      </c>
      <c r="U18">
        <f t="shared" si="8"/>
        <v>0</v>
      </c>
      <c r="V18">
        <f t="shared" si="17"/>
        <v>2695.992589216844</v>
      </c>
      <c r="Y18">
        <f t="shared" si="10"/>
        <v>793.385009765625</v>
      </c>
      <c r="Z18">
        <f t="shared" si="11"/>
        <v>31890</v>
      </c>
      <c r="AA18">
        <f t="shared" si="12"/>
        <v>3.5413029862878614E-2</v>
      </c>
      <c r="AE18">
        <f t="shared" si="9"/>
        <v>31451.567139801358</v>
      </c>
      <c r="AF18">
        <f t="shared" si="13"/>
        <v>3.49261613783668E-2</v>
      </c>
      <c r="AG18">
        <f t="shared" si="14"/>
        <v>2.3704092121083049E-7</v>
      </c>
    </row>
    <row r="19" spans="1:33" x14ac:dyDescent="0.5">
      <c r="A19">
        <v>785.64398193359375</v>
      </c>
      <c r="B19">
        <v>77</v>
      </c>
      <c r="D19">
        <f>D18 + (1/$G$6)</f>
        <v>794.8809814453125</v>
      </c>
      <c r="E19">
        <v>0</v>
      </c>
      <c r="H19" t="s">
        <v>441</v>
      </c>
      <c r="I19">
        <v>80.052840644268954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15"/>
        <v>8.4260072360731395E-3</v>
      </c>
      <c r="N19">
        <f t="shared" si="2"/>
        <v>0</v>
      </c>
      <c r="O19">
        <f t="shared" si="16"/>
        <v>74.16103469443236</v>
      </c>
      <c r="P19">
        <f t="shared" si="3"/>
        <v>690.19789679238022</v>
      </c>
      <c r="Q19">
        <f t="shared" si="4"/>
        <v>690.19789679238022</v>
      </c>
      <c r="R19">
        <f t="shared" si="5"/>
        <v>476373.13673662517</v>
      </c>
      <c r="S19">
        <f t="shared" si="6"/>
        <v>476373.13673662517</v>
      </c>
      <c r="T19">
        <f t="shared" si="7"/>
        <v>6.697672901475122</v>
      </c>
      <c r="U19">
        <f t="shared" si="8"/>
        <v>0</v>
      </c>
      <c r="V19">
        <f t="shared" si="17"/>
        <v>616.02843609071181</v>
      </c>
      <c r="Y19">
        <f t="shared" si="10"/>
        <v>793.88897705078125</v>
      </c>
      <c r="Z19">
        <f t="shared" si="11"/>
        <v>11210</v>
      </c>
      <c r="AA19">
        <f t="shared" si="12"/>
        <v>1.2448418462303835E-2</v>
      </c>
      <c r="AE19">
        <f t="shared" si="9"/>
        <v>10995.242488795957</v>
      </c>
      <c r="AF19">
        <f t="shared" si="13"/>
        <v>1.220993573550715E-2</v>
      </c>
      <c r="AG19">
        <f t="shared" si="14"/>
        <v>5.6874010980382423E-8</v>
      </c>
    </row>
    <row r="20" spans="1:33" x14ac:dyDescent="0.5">
      <c r="A20">
        <v>785.656005859375</v>
      </c>
      <c r="B20">
        <v>126.80000305175781</v>
      </c>
      <c r="D20">
        <f>D19 + (1/$G$6)</f>
        <v>795.3809814453125</v>
      </c>
      <c r="E20">
        <v>0</v>
      </c>
      <c r="F20">
        <v>0.28278855284841553</v>
      </c>
      <c r="H20" t="s">
        <v>447</v>
      </c>
      <c r="I20">
        <f>'hidden params'!I20</f>
        <v>0.86622543507064709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15"/>
        <v>1.2532358448591569E-3</v>
      </c>
      <c r="N20">
        <f t="shared" si="2"/>
        <v>0</v>
      </c>
      <c r="O20">
        <f t="shared" si="16"/>
        <v>11.633169897470284</v>
      </c>
      <c r="P20">
        <f t="shared" si="3"/>
        <v>103.30943418040093</v>
      </c>
      <c r="Q20">
        <f t="shared" si="4"/>
        <v>103.30943418040093</v>
      </c>
      <c r="R20">
        <f t="shared" si="5"/>
        <v>10672.839190674591</v>
      </c>
      <c r="S20">
        <f t="shared" si="6"/>
        <v>10672.839190674591</v>
      </c>
      <c r="T20">
        <f t="shared" si="7"/>
        <v>0.99679995626652163</v>
      </c>
      <c r="U20">
        <f t="shared" si="8"/>
        <v>0</v>
      </c>
      <c r="V20">
        <f t="shared" si="17"/>
        <v>91.675011047085789</v>
      </c>
      <c r="Y20">
        <f t="shared" si="10"/>
        <v>794.3809814453125</v>
      </c>
      <c r="Z20">
        <f t="shared" si="11"/>
        <v>3765</v>
      </c>
      <c r="AA20">
        <f t="shared" si="12"/>
        <v>4.1809362632090931E-3</v>
      </c>
      <c r="AE20">
        <f t="shared" si="9"/>
        <v>3092.1375612472639</v>
      </c>
      <c r="AF20">
        <f t="shared" si="13"/>
        <v>3.4337397239441207E-3</v>
      </c>
      <c r="AG20">
        <f t="shared" si="14"/>
        <v>5.583026682895515E-7</v>
      </c>
    </row>
    <row r="21" spans="1:33" x14ac:dyDescent="0.5">
      <c r="A21">
        <v>785.66900634765625</v>
      </c>
      <c r="B21">
        <v>126.30000305175781</v>
      </c>
      <c r="D21">
        <f>D20 + (1/$G$6)</f>
        <v>795.8809814453125</v>
      </c>
      <c r="E21">
        <v>0</v>
      </c>
      <c r="F21">
        <v>0.79509125064689368</v>
      </c>
      <c r="H21" t="s">
        <v>448</v>
      </c>
      <c r="I21">
        <f>'hidden params'!I21</f>
        <v>13.753941147222903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15"/>
        <v>1.7359390265712693E-4</v>
      </c>
      <c r="N21">
        <f t="shared" si="2"/>
        <v>0</v>
      </c>
      <c r="O21">
        <f t="shared" si="16"/>
        <v>2.5208825848708756</v>
      </c>
      <c r="P21">
        <f t="shared" si="3"/>
        <v>14.448595001526515</v>
      </c>
      <c r="Q21">
        <f t="shared" si="4"/>
        <v>14.448595001526515</v>
      </c>
      <c r="R21">
        <f t="shared" si="5"/>
        <v>208.761897518137</v>
      </c>
      <c r="S21">
        <f t="shared" si="6"/>
        <v>208.761897518137</v>
      </c>
      <c r="T21">
        <f t="shared" si="7"/>
        <v>0.13816008561967622</v>
      </c>
      <c r="U21">
        <f t="shared" si="8"/>
        <v>0</v>
      </c>
      <c r="V21">
        <f t="shared" si="17"/>
        <v>11.927538822752982</v>
      </c>
      <c r="Y21">
        <f t="shared" si="10"/>
        <v>794.8809814453125</v>
      </c>
      <c r="Z21">
        <f t="shared" si="11"/>
        <v>0</v>
      </c>
      <c r="AA21">
        <f t="shared" si="12"/>
        <v>0</v>
      </c>
      <c r="AE21">
        <f t="shared" si="9"/>
        <v>690.19789679238022</v>
      </c>
      <c r="AF21">
        <f t="shared" si="13"/>
        <v>7.6644712230807693E-4</v>
      </c>
      <c r="AG21">
        <f t="shared" si="14"/>
        <v>5.874411912943322E-7</v>
      </c>
    </row>
    <row r="22" spans="1:33" x14ac:dyDescent="0.5">
      <c r="A22">
        <v>785.6810302734375</v>
      </c>
      <c r="B22">
        <v>99.5</v>
      </c>
      <c r="E22">
        <v>0</v>
      </c>
      <c r="F22">
        <v>135133.48967745856</v>
      </c>
      <c r="H22" s="22" t="s">
        <v>454</v>
      </c>
      <c r="I22" s="22">
        <v>13.753941535949707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15"/>
        <v>2.2144974535021149E-5</v>
      </c>
      <c r="N22">
        <f t="shared" si="2"/>
        <v>0</v>
      </c>
      <c r="O22">
        <f t="shared" si="16"/>
        <v>0.5988898173854047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7"/>
        <v>4.8711708160042031</v>
      </c>
      <c r="Y22">
        <f t="shared" si="10"/>
        <v>795.3809814453125</v>
      </c>
      <c r="Z22">
        <f t="shared" si="11"/>
        <v>0</v>
      </c>
      <c r="AA22">
        <f t="shared" si="12"/>
        <v>0</v>
      </c>
      <c r="AE22">
        <f t="shared" si="9"/>
        <v>103.30943418040093</v>
      </c>
      <c r="AF22">
        <f t="shared" si="13"/>
        <v>1.1472248597515305E-4</v>
      </c>
      <c r="AG22">
        <f t="shared" si="14"/>
        <v>1.3161248788319188E-8</v>
      </c>
    </row>
    <row r="23" spans="1:33" x14ac:dyDescent="0.5">
      <c r="A23">
        <v>785.6929931640625</v>
      </c>
      <c r="B23">
        <v>76.25</v>
      </c>
      <c r="E23">
        <v>0</v>
      </c>
      <c r="F23">
        <v>13.753941147222903</v>
      </c>
      <c r="H23" s="23" t="s">
        <v>509</v>
      </c>
      <c r="I23" s="23">
        <v>13.545944243983834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15"/>
        <v>2.5341303827469627E-6</v>
      </c>
      <c r="N23">
        <f t="shared" si="2"/>
        <v>0</v>
      </c>
      <c r="O23">
        <f t="shared" si="16"/>
        <v>9.1728090225823206E-2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7"/>
        <v>0.77656068990646654</v>
      </c>
      <c r="Y23">
        <f t="shared" si="10"/>
        <v>795.8809814453125</v>
      </c>
      <c r="Z23">
        <f t="shared" si="11"/>
        <v>0</v>
      </c>
      <c r="AA23">
        <f t="shared" si="12"/>
        <v>0</v>
      </c>
      <c r="AE23">
        <f t="shared" si="9"/>
        <v>14.448595001526515</v>
      </c>
      <c r="AF23">
        <f t="shared" si="13"/>
        <v>1.6044795430093985E-5</v>
      </c>
      <c r="AG23">
        <f t="shared" si="14"/>
        <v>2.5743546039356481E-10</v>
      </c>
    </row>
    <row r="24" spans="1:33" x14ac:dyDescent="0.5">
      <c r="A24">
        <v>785.70501708984375</v>
      </c>
      <c r="B24">
        <v>67.5</v>
      </c>
      <c r="E24">
        <v>0</v>
      </c>
      <c r="F24">
        <v>13.753941147222903</v>
      </c>
      <c r="H24" t="s">
        <v>443</v>
      </c>
      <c r="I24">
        <v>15195266789.294319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15"/>
        <v>2.4854594615748672E-7</v>
      </c>
      <c r="N24">
        <f t="shared" si="2"/>
        <v>0</v>
      </c>
      <c r="O24">
        <f t="shared" si="16"/>
        <v>1.3061693772694966E-2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7"/>
        <v>0.11448439924188611</v>
      </c>
      <c r="Y24">
        <f t="shared" si="10"/>
        <v>0</v>
      </c>
      <c r="Z24">
        <f t="shared" si="11"/>
        <v>0</v>
      </c>
      <c r="AA24">
        <f t="shared" si="12"/>
        <v>0</v>
      </c>
      <c r="AE24">
        <v>0</v>
      </c>
      <c r="AF24">
        <f t="shared" si="13"/>
        <v>0</v>
      </c>
      <c r="AG24">
        <f t="shared" si="14"/>
        <v>0</v>
      </c>
    </row>
    <row r="25" spans="1:33" x14ac:dyDescent="0.5">
      <c r="A25">
        <v>785.718017578125</v>
      </c>
      <c r="B25">
        <v>83.25</v>
      </c>
      <c r="E25">
        <v>0</v>
      </c>
      <c r="H25" t="s">
        <v>449</v>
      </c>
      <c r="I25">
        <v>12788757245.525866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15"/>
        <v>1.951520183601305E-8</v>
      </c>
      <c r="N25">
        <f t="shared" si="2"/>
        <v>0</v>
      </c>
      <c r="O25">
        <f t="shared" si="16"/>
        <v>1.7338188198925306E-3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7"/>
        <v>1.5720729594272186E-2</v>
      </c>
      <c r="Y25">
        <f t="shared" si="10"/>
        <v>0</v>
      </c>
      <c r="Z25">
        <f t="shared" si="11"/>
        <v>0</v>
      </c>
      <c r="AA25">
        <f t="shared" si="12"/>
        <v>0</v>
      </c>
      <c r="AE25">
        <v>0</v>
      </c>
      <c r="AF25">
        <f t="shared" si="13"/>
        <v>0</v>
      </c>
      <c r="AG25">
        <f t="shared" si="14"/>
        <v>0</v>
      </c>
    </row>
    <row r="26" spans="1:33" x14ac:dyDescent="0.5">
      <c r="A26">
        <v>785.72998046875</v>
      </c>
      <c r="B26">
        <v>107.69999694824219</v>
      </c>
      <c r="E26">
        <v>0</v>
      </c>
      <c r="H26" t="s">
        <v>507</v>
      </c>
      <c r="I26">
        <v>794158925.87228179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15"/>
        <v>1.1077790484938888E-9</v>
      </c>
      <c r="N26">
        <f t="shared" si="2"/>
        <v>0</v>
      </c>
      <c r="O26">
        <f t="shared" si="16"/>
        <v>2.1131178923653962E-4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7"/>
        <v>2.0170832041737671E-3</v>
      </c>
    </row>
    <row r="27" spans="1:33" x14ac:dyDescent="0.5">
      <c r="A27">
        <v>785.74200439453125</v>
      </c>
      <c r="B27">
        <v>136.30000305175781</v>
      </c>
      <c r="E27">
        <v>0</v>
      </c>
      <c r="H27" t="s">
        <v>470</v>
      </c>
      <c r="I27">
        <f xml:space="preserve"> 1 + 1.5*EXP(-(I22 * 0.000239 * I19))</f>
        <v>2.1529409763384679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15"/>
        <v>3.7952777093592548E-11</v>
      </c>
      <c r="N27">
        <f t="shared" si="2"/>
        <v>0</v>
      </c>
      <c r="O27">
        <f t="shared" si="16"/>
        <v>2.1695177701048244E-5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7"/>
        <v>2.3611263645410884E-4</v>
      </c>
    </row>
    <row r="28" spans="1:33" x14ac:dyDescent="0.5">
      <c r="A28">
        <v>785.7540283203125</v>
      </c>
      <c r="B28">
        <v>192.80000305175781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1.0495689160773636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15"/>
        <v>4.7879785006299044E-13</v>
      </c>
      <c r="N28">
        <f t="shared" si="2"/>
        <v>0</v>
      </c>
      <c r="O28">
        <f t="shared" si="16"/>
        <v>1.3444338459611491E-6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7"/>
        <v>1.9837611674599487E-5</v>
      </c>
    </row>
    <row r="29" spans="1:33" x14ac:dyDescent="0.5">
      <c r="A29">
        <v>785.76702880859375</v>
      </c>
      <c r="B29">
        <v>235.69999694824219</v>
      </c>
      <c r="H29" t="s">
        <v>471</v>
      </c>
      <c r="I29">
        <f>(I25-I26)/I26</f>
        <v>15.103523902950602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15"/>
        <v>0</v>
      </c>
      <c r="N29">
        <f t="shared" si="2"/>
        <v>0</v>
      </c>
      <c r="O29">
        <f t="shared" si="16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7"/>
        <v>0</v>
      </c>
    </row>
    <row r="30" spans="1:33" x14ac:dyDescent="0.5">
      <c r="A30">
        <v>785.77899169921875</v>
      </c>
      <c r="B30">
        <v>273.5</v>
      </c>
      <c r="H30" t="s">
        <v>513</v>
      </c>
      <c r="I30">
        <f>(I26-I6)/I6</f>
        <v>100.03979986963932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15"/>
        <v>0</v>
      </c>
      <c r="N30">
        <f t="shared" si="2"/>
        <v>0</v>
      </c>
      <c r="O30">
        <f t="shared" si="16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7"/>
        <v>0</v>
      </c>
    </row>
    <row r="31" spans="1:33" x14ac:dyDescent="0.5">
      <c r="A31">
        <v>785.791015625</v>
      </c>
      <c r="B31">
        <v>401.79998779296875</v>
      </c>
      <c r="H31" t="s">
        <v>472</v>
      </c>
      <c r="I31">
        <f>(0.25* 0.0058*I22*I19)*EXP(-((I17-0.5)^2)/(2*((0.174318)^2)))</f>
        <v>1.2126358888217732</v>
      </c>
      <c r="K31" t="str">
        <f t="shared" si="0"/>
        <v/>
      </c>
      <c r="L31">
        <f t="shared" si="1"/>
        <v>0</v>
      </c>
      <c r="M31">
        <f t="shared" si="15"/>
        <v>0</v>
      </c>
      <c r="N31">
        <f t="shared" si="2"/>
        <v>0</v>
      </c>
      <c r="O31">
        <f t="shared" si="16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7"/>
        <v>0</v>
      </c>
    </row>
    <row r="32" spans="1:33" x14ac:dyDescent="0.5">
      <c r="A32">
        <v>785.802978515625</v>
      </c>
      <c r="B32">
        <v>663</v>
      </c>
      <c r="H32" t="s">
        <v>495</v>
      </c>
      <c r="I32">
        <f xml:space="preserve"> 1/ (0.01 * $R$69)</f>
        <v>33.489566256063405</v>
      </c>
      <c r="K32" t="str">
        <f t="shared" si="0"/>
        <v/>
      </c>
      <c r="L32">
        <f t="shared" si="1"/>
        <v>0</v>
      </c>
      <c r="M32">
        <f t="shared" si="15"/>
        <v>0</v>
      </c>
      <c r="N32">
        <f t="shared" si="2"/>
        <v>0</v>
      </c>
      <c r="O32">
        <f t="shared" si="16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7"/>
        <v>0</v>
      </c>
    </row>
    <row r="33" spans="1:22" x14ac:dyDescent="0.5">
      <c r="A33">
        <v>785.81597900390625</v>
      </c>
      <c r="B33">
        <v>1235</v>
      </c>
      <c r="F33">
        <v>2521</v>
      </c>
      <c r="H33" t="s">
        <v>496</v>
      </c>
      <c r="I33">
        <f xml:space="preserve"> 1/ (0.01 * $R$72)</f>
        <v>1.1014413473938931</v>
      </c>
      <c r="K33" t="str">
        <f t="shared" si="0"/>
        <v/>
      </c>
      <c r="L33">
        <f t="shared" si="1"/>
        <v>0</v>
      </c>
      <c r="M33">
        <f t="shared" si="15"/>
        <v>0</v>
      </c>
      <c r="N33">
        <f t="shared" si="2"/>
        <v>0</v>
      </c>
      <c r="O33">
        <f t="shared" si="16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7"/>
        <v>0</v>
      </c>
    </row>
    <row r="34" spans="1:22" x14ac:dyDescent="0.5">
      <c r="A34">
        <v>785.8280029296875</v>
      </c>
      <c r="B34">
        <v>2112</v>
      </c>
      <c r="H34" t="s">
        <v>517</v>
      </c>
      <c r="I34">
        <f xml:space="preserve"> 1/ (0.01 * $R$75)</f>
        <v>0.9041752268042913</v>
      </c>
      <c r="K34" t="str">
        <f t="shared" si="0"/>
        <v/>
      </c>
      <c r="L34">
        <f t="shared" si="1"/>
        <v>0</v>
      </c>
      <c r="M34">
        <f t="shared" si="15"/>
        <v>0</v>
      </c>
      <c r="N34">
        <f t="shared" si="2"/>
        <v>0</v>
      </c>
      <c r="O34">
        <f t="shared" si="16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7"/>
        <v>0</v>
      </c>
    </row>
    <row r="35" spans="1:22" ht="14.7" thickBot="1" x14ac:dyDescent="0.55000000000000004">
      <c r="A35">
        <v>785.84002685546875</v>
      </c>
      <c r="B35">
        <v>2521</v>
      </c>
      <c r="K35" t="str">
        <f t="shared" si="0"/>
        <v/>
      </c>
      <c r="L35">
        <f t="shared" si="1"/>
        <v>0</v>
      </c>
      <c r="M35">
        <f t="shared" si="15"/>
        <v>0</v>
      </c>
      <c r="N35">
        <f t="shared" si="2"/>
        <v>0</v>
      </c>
      <c r="O35">
        <f t="shared" si="16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7"/>
        <v>0</v>
      </c>
    </row>
    <row r="36" spans="1:22" x14ac:dyDescent="0.5">
      <c r="A36">
        <v>785.85198974609375</v>
      </c>
      <c r="B36">
        <v>1997</v>
      </c>
      <c r="G36" s="14">
        <v>30</v>
      </c>
      <c r="H36" s="15" t="s">
        <v>502</v>
      </c>
      <c r="I36" s="18" t="s">
        <v>503</v>
      </c>
      <c r="K36" t="str">
        <f>IF(ISNUMBER(D36),ROUND((D36-I$2)*$G$6,0),"")</f>
        <v/>
      </c>
      <c r="L36">
        <f>IF(ISNUMBER((((EXP(GAMMALN($I$3+1)))/((EXP(GAMMALN(K36+1)))*(EXP(GAMMALN($I$3-K36+1))))))*(($I$8)^K36)*((1-$I$8)^($I$3-K36))),(((EXP(GAMMALN($I$3+1)))/((EXP(GAMMALN(K36+1)))*(EXP(GAMMALN($I$3-K36+1))))))*(($I$8)^K36)*((1-$I$8)^($I$3-K36)),0)</f>
        <v>0</v>
      </c>
      <c r="M36">
        <f t="shared" si="15"/>
        <v>0</v>
      </c>
      <c r="N36">
        <f t="shared" si="2"/>
        <v>0</v>
      </c>
      <c r="O36">
        <f t="shared" si="16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7"/>
        <v>0</v>
      </c>
    </row>
    <row r="37" spans="1:22" x14ac:dyDescent="0.5">
      <c r="A37">
        <v>785.864990234375</v>
      </c>
      <c r="B37">
        <v>1213</v>
      </c>
      <c r="G37" s="13" t="s">
        <v>458</v>
      </c>
      <c r="H37">
        <f>AVERAGE(K101:K110)</f>
        <v>3.5616486763911821</v>
      </c>
      <c r="I37" s="19">
        <f>STDEV(K101:K110)</f>
        <v>0.24865310999041088</v>
      </c>
      <c r="J37">
        <f>(J67*J68)*R68/100</f>
        <v>0.62714673755811245</v>
      </c>
      <c r="K37" t="str">
        <f t="shared" si="0"/>
        <v/>
      </c>
      <c r="L37">
        <f t="shared" si="1"/>
        <v>0</v>
      </c>
      <c r="M37">
        <f t="shared" si="15"/>
        <v>0</v>
      </c>
      <c r="N37">
        <f t="shared" si="2"/>
        <v>0</v>
      </c>
      <c r="O37">
        <f t="shared" si="16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7"/>
        <v>0</v>
      </c>
    </row>
    <row r="38" spans="1:22" x14ac:dyDescent="0.5">
      <c r="A38">
        <v>785.87701416015625</v>
      </c>
      <c r="B38">
        <v>813.5</v>
      </c>
      <c r="G38" s="13" t="s">
        <v>460</v>
      </c>
      <c r="H38">
        <f>AVERAGE(M101:M110)</f>
        <v>9.287078030484798</v>
      </c>
      <c r="I38" s="19">
        <f>STDEV(M101:M110)</f>
        <v>1.0561589165648468</v>
      </c>
      <c r="J38">
        <f>(J70*J71)*R71/100</f>
        <v>2.5989159557973562</v>
      </c>
      <c r="K38" t="str">
        <f t="shared" si="0"/>
        <v/>
      </c>
      <c r="L38">
        <f t="shared" si="1"/>
        <v>0</v>
      </c>
      <c r="M38">
        <f t="shared" si="15"/>
        <v>0</v>
      </c>
      <c r="N38">
        <f t="shared" si="2"/>
        <v>0</v>
      </c>
      <c r="O38">
        <f t="shared" si="16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7"/>
        <v>0</v>
      </c>
    </row>
    <row r="39" spans="1:22" x14ac:dyDescent="0.5">
      <c r="A39">
        <v>785.88897705078125</v>
      </c>
      <c r="B39">
        <v>712.79998779296875</v>
      </c>
      <c r="G39" s="13" t="s">
        <v>462</v>
      </c>
      <c r="H39">
        <f>AVERAGE(O101:O110)</f>
        <v>11.982286553327597</v>
      </c>
      <c r="I39" s="19">
        <f>STDEV(O101:O110)</f>
        <v>0.67500956812924084</v>
      </c>
      <c r="J39">
        <f>(J73*J74)*R74/100</f>
        <v>0.72958097481325879</v>
      </c>
      <c r="K39" t="str">
        <f t="shared" si="0"/>
        <v/>
      </c>
      <c r="L39">
        <f t="shared" si="1"/>
        <v>0</v>
      </c>
      <c r="M39">
        <f t="shared" si="15"/>
        <v>0</v>
      </c>
      <c r="N39">
        <f t="shared" si="2"/>
        <v>0</v>
      </c>
      <c r="O39">
        <f t="shared" si="16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7"/>
        <v>0</v>
      </c>
    </row>
    <row r="40" spans="1:22" x14ac:dyDescent="0.5">
      <c r="A40">
        <v>785.9010009765625</v>
      </c>
      <c r="B40">
        <v>567.5</v>
      </c>
      <c r="G40" s="13" t="s">
        <v>504</v>
      </c>
      <c r="H40">
        <f>AVERAGE(Q101:Q110)</f>
        <v>0.3230728073519239</v>
      </c>
      <c r="I40" s="19">
        <f>STDEV(Q101:Q110)</f>
        <v>3.3999064027864297E-2</v>
      </c>
      <c r="J40">
        <f>I16*R69/100</f>
        <v>9.9072594198288625E-3</v>
      </c>
      <c r="K40" t="str">
        <f t="shared" si="0"/>
        <v/>
      </c>
      <c r="L40">
        <f t="shared" si="1"/>
        <v>0</v>
      </c>
      <c r="M40">
        <f t="shared" si="15"/>
        <v>0</v>
      </c>
      <c r="N40">
        <f t="shared" si="2"/>
        <v>0</v>
      </c>
      <c r="O40">
        <f t="shared" si="16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7"/>
        <v>0</v>
      </c>
    </row>
    <row r="41" spans="1:22" x14ac:dyDescent="0.5">
      <c r="A41">
        <v>785.91302490234375</v>
      </c>
      <c r="B41">
        <v>333.5</v>
      </c>
      <c r="G41" s="13" t="s">
        <v>505</v>
      </c>
      <c r="H41">
        <f>AVERAGE(R101:R110)</f>
        <v>0.33923107034026562</v>
      </c>
      <c r="I41" s="19">
        <f>STDEV(R101:R110)</f>
        <v>0.14659389968595096</v>
      </c>
      <c r="J41">
        <f>I17*R72/100</f>
        <v>0.3365740868421041</v>
      </c>
      <c r="K41" t="str">
        <f t="shared" si="0"/>
        <v/>
      </c>
      <c r="L41">
        <f t="shared" si="1"/>
        <v>0</v>
      </c>
      <c r="M41">
        <f t="shared" si="15"/>
        <v>0</v>
      </c>
      <c r="N41">
        <f t="shared" si="2"/>
        <v>0</v>
      </c>
      <c r="O41">
        <f t="shared" si="16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7"/>
        <v>0</v>
      </c>
    </row>
    <row r="42" spans="1:22" ht="14.7" thickBot="1" x14ac:dyDescent="0.55000000000000004">
      <c r="A42">
        <v>785.926025390625</v>
      </c>
      <c r="B42">
        <v>153</v>
      </c>
      <c r="G42" s="16" t="s">
        <v>506</v>
      </c>
      <c r="H42" s="17">
        <f>AVERAGE(S101:S110)</f>
        <v>0.33769612230781054</v>
      </c>
      <c r="I42" s="20">
        <f>STDEV(S101:S110)</f>
        <v>0.16927779306672722</v>
      </c>
      <c r="J42">
        <f>I18*R75/100</f>
        <v>0.32902202439880512</v>
      </c>
      <c r="K42" t="str">
        <f t="shared" si="0"/>
        <v/>
      </c>
      <c r="L42">
        <f t="shared" si="1"/>
        <v>0</v>
      </c>
      <c r="M42">
        <f t="shared" si="15"/>
        <v>0</v>
      </c>
      <c r="N42">
        <f t="shared" si="2"/>
        <v>0</v>
      </c>
      <c r="O42">
        <f t="shared" si="16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7"/>
        <v>0</v>
      </c>
    </row>
    <row r="43" spans="1:22" x14ac:dyDescent="0.5">
      <c r="A43">
        <v>785.93798828125</v>
      </c>
      <c r="B43">
        <v>55</v>
      </c>
      <c r="F43">
        <v>80.052840644268954</v>
      </c>
      <c r="K43" t="str">
        <f t="shared" si="0"/>
        <v/>
      </c>
      <c r="L43">
        <f t="shared" si="1"/>
        <v>0</v>
      </c>
      <c r="M43">
        <f t="shared" si="15"/>
        <v>0</v>
      </c>
      <c r="N43">
        <f t="shared" si="2"/>
        <v>0</v>
      </c>
      <c r="O43">
        <f t="shared" si="16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7"/>
        <v>0</v>
      </c>
    </row>
    <row r="44" spans="1:22" x14ac:dyDescent="0.5">
      <c r="A44">
        <v>785.95001220703125</v>
      </c>
      <c r="B44">
        <v>39.25</v>
      </c>
      <c r="F44">
        <f xml:space="preserve"> $F$51 / 2</f>
        <v>80.052840644268954</v>
      </c>
      <c r="K44" t="str">
        <f t="shared" si="0"/>
        <v/>
      </c>
      <c r="L44">
        <f t="shared" si="1"/>
        <v>0</v>
      </c>
      <c r="M44">
        <f t="shared" si="15"/>
        <v>0</v>
      </c>
      <c r="N44">
        <f t="shared" si="2"/>
        <v>0</v>
      </c>
      <c r="O44">
        <f t="shared" si="16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7"/>
        <v>0</v>
      </c>
    </row>
    <row r="45" spans="1:22" x14ac:dyDescent="0.5">
      <c r="A45">
        <v>785.96197509765625</v>
      </c>
      <c r="B45">
        <v>62.25</v>
      </c>
      <c r="K45" t="str">
        <f t="shared" si="0"/>
        <v/>
      </c>
      <c r="L45">
        <f t="shared" si="1"/>
        <v>0</v>
      </c>
      <c r="M45">
        <f t="shared" si="15"/>
        <v>0</v>
      </c>
      <c r="N45">
        <f t="shared" si="2"/>
        <v>0</v>
      </c>
      <c r="O45">
        <f t="shared" si="16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7"/>
        <v>0</v>
      </c>
    </row>
    <row r="46" spans="1:22" x14ac:dyDescent="0.5">
      <c r="A46">
        <v>785.9749755859375</v>
      </c>
      <c r="B46">
        <v>62.25</v>
      </c>
      <c r="K46" t="str">
        <f t="shared" si="0"/>
        <v/>
      </c>
      <c r="L46">
        <f t="shared" si="1"/>
        <v>0</v>
      </c>
      <c r="M46">
        <f t="shared" si="15"/>
        <v>0</v>
      </c>
      <c r="N46">
        <f t="shared" si="2"/>
        <v>0</v>
      </c>
      <c r="O46">
        <f t="shared" si="16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7"/>
        <v>0</v>
      </c>
    </row>
    <row r="47" spans="1:22" x14ac:dyDescent="0.5">
      <c r="A47">
        <v>785.98699951171875</v>
      </c>
      <c r="B47">
        <v>39.75</v>
      </c>
      <c r="K47" t="str">
        <f t="shared" si="0"/>
        <v/>
      </c>
      <c r="L47">
        <f t="shared" si="1"/>
        <v>0</v>
      </c>
      <c r="M47">
        <f t="shared" si="15"/>
        <v>0</v>
      </c>
      <c r="N47">
        <f t="shared" si="2"/>
        <v>0</v>
      </c>
      <c r="O47">
        <f t="shared" si="16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7"/>
        <v>0</v>
      </c>
    </row>
    <row r="48" spans="1:22" x14ac:dyDescent="0.5">
      <c r="A48">
        <v>785.9990234375</v>
      </c>
      <c r="B48">
        <v>31.75</v>
      </c>
      <c r="K48" t="str">
        <f t="shared" si="0"/>
        <v/>
      </c>
      <c r="L48">
        <f t="shared" si="1"/>
        <v>0</v>
      </c>
      <c r="M48">
        <f t="shared" si="15"/>
        <v>0</v>
      </c>
      <c r="N48">
        <f t="shared" si="2"/>
        <v>0</v>
      </c>
      <c r="O48">
        <f t="shared" si="16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7"/>
        <v>0</v>
      </c>
    </row>
    <row r="49" spans="1:16" x14ac:dyDescent="0.5">
      <c r="A49">
        <v>786.010986328125</v>
      </c>
      <c r="B49">
        <v>34</v>
      </c>
    </row>
    <row r="50" spans="1:16" x14ac:dyDescent="0.5">
      <c r="A50">
        <v>786.02398681640625</v>
      </c>
      <c r="B50">
        <v>24.5</v>
      </c>
      <c r="E50" t="s">
        <v>437</v>
      </c>
      <c r="F50">
        <f>MEDIAN(F54:F76)</f>
        <v>131.65000152587891</v>
      </c>
    </row>
    <row r="51" spans="1:16" x14ac:dyDescent="0.5">
      <c r="A51">
        <v>786.0360107421875</v>
      </c>
      <c r="B51">
        <v>45.5</v>
      </c>
      <c r="E51" t="s">
        <v>438</v>
      </c>
      <c r="F51">
        <f>AVERAGE(F54:F76)</f>
        <v>160.10568128853791</v>
      </c>
    </row>
    <row r="52" spans="1:16" x14ac:dyDescent="0.5">
      <c r="A52">
        <v>786.0479736328125</v>
      </c>
      <c r="B52">
        <v>86.25</v>
      </c>
      <c r="E52" t="s">
        <v>439</v>
      </c>
      <c r="F52">
        <f>SUM(E$1:E$20)</f>
        <v>900516</v>
      </c>
    </row>
    <row r="53" spans="1:16" x14ac:dyDescent="0.5">
      <c r="A53">
        <v>786.05999755859375</v>
      </c>
      <c r="B53">
        <v>84.75</v>
      </c>
      <c r="E53" t="s">
        <v>440</v>
      </c>
      <c r="F53">
        <f>ABS(F52/F50)</f>
        <v>6840.2277976653304</v>
      </c>
    </row>
    <row r="54" spans="1:16" x14ac:dyDescent="0.5">
      <c r="A54">
        <v>786.072998046875</v>
      </c>
      <c r="B54">
        <v>66.25</v>
      </c>
      <c r="F54">
        <f>AVERAGE(B1:B10)</f>
        <v>53.924999999999997</v>
      </c>
    </row>
    <row r="55" spans="1:16" x14ac:dyDescent="0.5">
      <c r="A55">
        <v>786.08502197265625</v>
      </c>
      <c r="B55">
        <v>72.5</v>
      </c>
      <c r="F55">
        <v>72.5</v>
      </c>
    </row>
    <row r="56" spans="1:16" x14ac:dyDescent="0.5">
      <c r="A56">
        <v>786.09698486328125</v>
      </c>
      <c r="B56">
        <v>87.25</v>
      </c>
      <c r="F56">
        <v>142.30000305175781</v>
      </c>
    </row>
    <row r="57" spans="1:16" x14ac:dyDescent="0.5">
      <c r="A57">
        <v>786.1090087890625</v>
      </c>
      <c r="B57">
        <v>76.75</v>
      </c>
      <c r="F57">
        <v>70.75</v>
      </c>
    </row>
    <row r="58" spans="1:16" x14ac:dyDescent="0.5">
      <c r="A58">
        <v>786.12200927734375</v>
      </c>
      <c r="B58">
        <v>54.5</v>
      </c>
      <c r="F58">
        <v>153.80000305175781</v>
      </c>
    </row>
    <row r="59" spans="1:16" x14ac:dyDescent="0.5">
      <c r="A59">
        <v>786.13397216796875</v>
      </c>
      <c r="B59">
        <v>53.5</v>
      </c>
      <c r="F59">
        <v>347.29998779296875</v>
      </c>
    </row>
    <row r="60" spans="1:16" x14ac:dyDescent="0.5">
      <c r="A60">
        <v>786.14599609375</v>
      </c>
      <c r="B60">
        <v>91.75</v>
      </c>
      <c r="F60">
        <v>176</v>
      </c>
    </row>
    <row r="61" spans="1:16" x14ac:dyDescent="0.5">
      <c r="A61">
        <v>786.15802001953125</v>
      </c>
      <c r="B61">
        <v>135.5</v>
      </c>
      <c r="F61">
        <v>110</v>
      </c>
      <c r="I61" s="23"/>
    </row>
    <row r="62" spans="1:16" x14ac:dyDescent="0.5">
      <c r="A62">
        <v>786.1710205078125</v>
      </c>
      <c r="B62">
        <v>120</v>
      </c>
      <c r="F62">
        <v>163.5</v>
      </c>
      <c r="I62" s="23"/>
    </row>
    <row r="63" spans="1:16" x14ac:dyDescent="0.5">
      <c r="A63">
        <v>786.1829833984375</v>
      </c>
      <c r="B63">
        <v>70.75</v>
      </c>
      <c r="F63">
        <v>163.80000305175781</v>
      </c>
      <c r="I63" s="23"/>
    </row>
    <row r="64" spans="1:16" x14ac:dyDescent="0.5">
      <c r="A64">
        <v>786.19500732421875</v>
      </c>
      <c r="B64">
        <v>48.25</v>
      </c>
      <c r="F64">
        <v>121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52.25</v>
      </c>
      <c r="F65">
        <v>275.5</v>
      </c>
      <c r="I65" t="s">
        <v>488</v>
      </c>
      <c r="L65">
        <v>0.99984705271178875</v>
      </c>
      <c r="M65">
        <v>0.99949883663419181</v>
      </c>
      <c r="N65">
        <v>0.99995332850664087</v>
      </c>
      <c r="O65">
        <v>0.99969412881645048</v>
      </c>
      <c r="P65">
        <v>0.99949021469408417</v>
      </c>
    </row>
    <row r="66" spans="1:20" x14ac:dyDescent="0.5">
      <c r="A66">
        <v>786.218994140625</v>
      </c>
      <c r="B66">
        <v>91.25</v>
      </c>
      <c r="F66">
        <v>345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143.30000305175781</v>
      </c>
      <c r="F67">
        <v>303.5</v>
      </c>
      <c r="I67" t="s">
        <v>473</v>
      </c>
      <c r="J67">
        <v>13.545944243983984</v>
      </c>
      <c r="K67">
        <v>2.6120176924711416</v>
      </c>
      <c r="L67">
        <v>5.1860078448276603</v>
      </c>
      <c r="M67">
        <v>2.1788128296672284</v>
      </c>
      <c r="N67">
        <v>7.8548465843100708</v>
      </c>
      <c r="O67">
        <v>19.237041903657897</v>
      </c>
      <c r="P67">
        <v>2.2707537575378456E-4</v>
      </c>
      <c r="Q67" t="s">
        <v>481</v>
      </c>
      <c r="R67">
        <v>19.282654980889866</v>
      </c>
      <c r="S67">
        <v>4.0318747643476004E-2</v>
      </c>
      <c r="T67" t="s">
        <v>481</v>
      </c>
    </row>
    <row r="68" spans="1:20" x14ac:dyDescent="0.5">
      <c r="A68">
        <v>786.2440185546875</v>
      </c>
      <c r="B68">
        <v>135</v>
      </c>
      <c r="F68">
        <v>250.69999694824219</v>
      </c>
      <c r="I68" t="s">
        <v>474</v>
      </c>
      <c r="J68">
        <v>0.26610001955986901</v>
      </c>
      <c r="K68">
        <v>4.6297749810733244E-2</v>
      </c>
      <c r="L68">
        <v>5.7475799719790883</v>
      </c>
      <c r="M68">
        <v>2.1788128296672284</v>
      </c>
      <c r="N68">
        <v>0.16522588828751991</v>
      </c>
      <c r="O68">
        <v>0.36697415083221807</v>
      </c>
      <c r="P68">
        <v>9.1982482985257787E-5</v>
      </c>
      <c r="Q68" t="s">
        <v>481</v>
      </c>
      <c r="R68">
        <v>17.398626985187747</v>
      </c>
      <c r="S68">
        <v>1.970595074300608E-2</v>
      </c>
      <c r="T68" t="s">
        <v>481</v>
      </c>
    </row>
    <row r="69" spans="1:20" x14ac:dyDescent="0.5">
      <c r="A69">
        <v>786.2559814453125</v>
      </c>
      <c r="B69">
        <v>160</v>
      </c>
      <c r="F69">
        <v>229.69999694824219</v>
      </c>
      <c r="I69" t="s">
        <v>475</v>
      </c>
      <c r="J69">
        <v>126725.00292830063</v>
      </c>
      <c r="K69">
        <v>3784.0144586929846</v>
      </c>
      <c r="L69">
        <v>33.489566256063412</v>
      </c>
      <c r="M69">
        <v>2.1788128296672284</v>
      </c>
      <c r="N69">
        <v>118480.34367805407</v>
      </c>
      <c r="O69">
        <v>134969.66217854721</v>
      </c>
      <c r="P69">
        <v>3.1895737636189566E-13</v>
      </c>
      <c r="Q69" t="s">
        <v>481</v>
      </c>
      <c r="R69">
        <v>2.9860046330667132</v>
      </c>
      <c r="S69">
        <v>1.844797133268749E-10</v>
      </c>
      <c r="T69" t="s">
        <v>481</v>
      </c>
    </row>
    <row r="70" spans="1:20" x14ac:dyDescent="0.5">
      <c r="A70">
        <v>786.26800537109375</v>
      </c>
      <c r="B70">
        <v>307.5</v>
      </c>
      <c r="F70">
        <v>119.19999694824219</v>
      </c>
      <c r="I70" t="s">
        <v>476</v>
      </c>
      <c r="J70">
        <v>13.753941535949707</v>
      </c>
      <c r="K70">
        <v>5.8403216603904644</v>
      </c>
      <c r="L70">
        <v>2.3549972648304722</v>
      </c>
      <c r="M70">
        <v>2.1788128296672284</v>
      </c>
      <c r="N70">
        <v>1.0289737729075532</v>
      </c>
      <c r="O70">
        <v>26.478909298991862</v>
      </c>
      <c r="P70">
        <v>3.6380730955764017E-2</v>
      </c>
      <c r="Q70" t="s">
        <v>481</v>
      </c>
      <c r="R70">
        <v>42.462894328328922</v>
      </c>
      <c r="S70">
        <v>0.76300895445093375</v>
      </c>
      <c r="T70" s="12" t="s">
        <v>487</v>
      </c>
    </row>
    <row r="71" spans="1:20" x14ac:dyDescent="0.5">
      <c r="A71">
        <v>786.281005859375</v>
      </c>
      <c r="B71">
        <v>449</v>
      </c>
      <c r="F71">
        <v>92</v>
      </c>
      <c r="I71" t="s">
        <v>477</v>
      </c>
      <c r="J71">
        <v>0.7097158045818408</v>
      </c>
      <c r="K71">
        <v>0.18895790337659751</v>
      </c>
      <c r="L71">
        <v>3.7559466521353206</v>
      </c>
      <c r="M71">
        <v>2.1788128296672284</v>
      </c>
      <c r="N71">
        <v>0.29801190043788961</v>
      </c>
      <c r="O71">
        <v>1.121419708725792</v>
      </c>
      <c r="P71">
        <v>2.741092627129617E-3</v>
      </c>
      <c r="Q71" t="s">
        <v>481</v>
      </c>
      <c r="R71">
        <v>26.624446314525866</v>
      </c>
      <c r="S71">
        <v>0.23015391731806459</v>
      </c>
      <c r="T71" s="12" t="s">
        <v>487</v>
      </c>
    </row>
    <row r="72" spans="1:20" x14ac:dyDescent="0.5">
      <c r="A72">
        <v>786.29302978515625</v>
      </c>
      <c r="B72">
        <v>748.5</v>
      </c>
      <c r="F72">
        <v>95.5</v>
      </c>
      <c r="I72" t="s">
        <v>478</v>
      </c>
      <c r="J72">
        <v>141592.84363886304</v>
      </c>
      <c r="K72">
        <v>128552.32280310171</v>
      </c>
      <c r="L72">
        <v>1.1014413473938931</v>
      </c>
      <c r="M72">
        <v>2.1788128296672284</v>
      </c>
      <c r="N72">
        <v>-138498.60656805796</v>
      </c>
      <c r="O72">
        <v>421684.29384578404</v>
      </c>
      <c r="P72">
        <v>0.29230698156145429</v>
      </c>
      <c r="Q72" s="12" t="s">
        <v>487</v>
      </c>
      <c r="R72">
        <v>90.790127169829589</v>
      </c>
      <c r="S72">
        <v>0.99736465674444863</v>
      </c>
      <c r="T72" s="12" t="s">
        <v>487</v>
      </c>
    </row>
    <row r="73" spans="1:20" x14ac:dyDescent="0.5">
      <c r="A73">
        <v>786.30499267578125</v>
      </c>
      <c r="B73">
        <v>1827</v>
      </c>
      <c r="F73">
        <v>62.5</v>
      </c>
      <c r="I73" t="s">
        <v>514</v>
      </c>
      <c r="J73">
        <v>13.545944243983834</v>
      </c>
      <c r="K73">
        <v>0.34777142303746966</v>
      </c>
      <c r="L73">
        <v>38.950711147201893</v>
      </c>
      <c r="M73">
        <v>2.1788128296672284</v>
      </c>
      <c r="N73">
        <v>12.788215405678166</v>
      </c>
      <c r="O73">
        <v>14.303673082289503</v>
      </c>
      <c r="P73">
        <v>5.2862927739610922E-14</v>
      </c>
      <c r="Q73" t="s">
        <v>481</v>
      </c>
      <c r="R73">
        <v>2.5673472204931413</v>
      </c>
      <c r="S73">
        <v>3.0865711577902922E-11</v>
      </c>
      <c r="T73" t="s">
        <v>481</v>
      </c>
    </row>
    <row r="74" spans="1:20" x14ac:dyDescent="0.5">
      <c r="A74">
        <v>786.3170166015625</v>
      </c>
      <c r="B74">
        <v>4373</v>
      </c>
      <c r="F74">
        <v>80.25</v>
      </c>
      <c r="I74" t="s">
        <v>515</v>
      </c>
      <c r="J74">
        <v>0.8841445223341845</v>
      </c>
      <c r="K74">
        <v>5.385973555422597E-2</v>
      </c>
      <c r="L74">
        <v>16.415686286540119</v>
      </c>
      <c r="M74">
        <v>2.1788128296672284</v>
      </c>
      <c r="N74">
        <v>0.76679423950615277</v>
      </c>
      <c r="O74">
        <v>1.0014948051622161</v>
      </c>
      <c r="P74">
        <v>1.3799117076709994E-9</v>
      </c>
      <c r="Q74" t="s">
        <v>481</v>
      </c>
      <c r="R74">
        <v>6.0917343481395614</v>
      </c>
      <c r="S74">
        <v>7.1331632296278914E-7</v>
      </c>
      <c r="T74" t="s">
        <v>481</v>
      </c>
    </row>
    <row r="75" spans="1:20" x14ac:dyDescent="0.5">
      <c r="A75">
        <v>786.33001708984375</v>
      </c>
      <c r="B75">
        <v>8598</v>
      </c>
      <c r="F75">
        <f>AVERAGE(B$794:B$804)</f>
        <v>93.600000554865062</v>
      </c>
      <c r="I75" t="s">
        <v>516</v>
      </c>
      <c r="J75">
        <v>113625.76652925706</v>
      </c>
      <c r="K75">
        <v>125667.8607871783</v>
      </c>
      <c r="L75">
        <v>0.90417522680429141</v>
      </c>
      <c r="M75">
        <v>2.1788128296672284</v>
      </c>
      <c r="N75">
        <v>-160180.98083068224</v>
      </c>
      <c r="O75">
        <v>387432.51388919633</v>
      </c>
      <c r="P75">
        <v>0.38369551546826408</v>
      </c>
      <c r="Q75" s="12" t="s">
        <v>487</v>
      </c>
      <c r="R75">
        <v>110.59803126152779</v>
      </c>
      <c r="S75">
        <v>0.99942253762961131</v>
      </c>
      <c r="T75" s="12" t="s">
        <v>487</v>
      </c>
    </row>
    <row r="76" spans="1:20" x14ac:dyDescent="0.5">
      <c r="A76">
        <v>786.34197998046875</v>
      </c>
      <c r="B76">
        <v>11710</v>
      </c>
    </row>
    <row r="77" spans="1:20" x14ac:dyDescent="0.5">
      <c r="A77">
        <v>786.35400390625</v>
      </c>
      <c r="B77">
        <v>10110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5553</v>
      </c>
      <c r="I78">
        <f>MIN(I32:I34)</f>
        <v>0.9041752268042913</v>
      </c>
      <c r="J78">
        <f>I30</f>
        <v>100.03979986963932</v>
      </c>
      <c r="K78">
        <f>I28</f>
        <v>1.0495689160773636</v>
      </c>
    </row>
    <row r="79" spans="1:20" x14ac:dyDescent="0.5">
      <c r="A79">
        <v>786.3790283203125</v>
      </c>
      <c r="B79">
        <v>2146</v>
      </c>
      <c r="I79">
        <f>8</f>
        <v>8</v>
      </c>
      <c r="J79">
        <f>J80*2</f>
        <v>2.4252717776435464</v>
      </c>
      <c r="K79">
        <v>2</v>
      </c>
    </row>
    <row r="80" spans="1:20" x14ac:dyDescent="0.5">
      <c r="A80">
        <v>786.3909912109375</v>
      </c>
      <c r="B80">
        <v>846.5</v>
      </c>
      <c r="I80">
        <f>4</f>
        <v>4</v>
      </c>
      <c r="J80">
        <f>I31</f>
        <v>1.2126358888217732</v>
      </c>
      <c r="K80">
        <v>1.5</v>
      </c>
    </row>
    <row r="81" spans="1:11" x14ac:dyDescent="0.5">
      <c r="A81">
        <v>786.40301513671875</v>
      </c>
      <c r="B81">
        <v>513.29998779296875</v>
      </c>
      <c r="I81">
        <f>2</f>
        <v>2</v>
      </c>
      <c r="J81">
        <f>J80/2</f>
        <v>0.6063179444108866</v>
      </c>
      <c r="K81">
        <v>1</v>
      </c>
    </row>
    <row r="82" spans="1:11" x14ac:dyDescent="0.5">
      <c r="A82">
        <v>786.41497802734375</v>
      </c>
      <c r="B82">
        <v>285.5</v>
      </c>
    </row>
    <row r="83" spans="1:11" x14ac:dyDescent="0.5">
      <c r="A83">
        <v>786.427978515625</v>
      </c>
      <c r="B83">
        <v>131</v>
      </c>
    </row>
    <row r="84" spans="1:11" x14ac:dyDescent="0.5">
      <c r="A84">
        <v>786.44000244140625</v>
      </c>
      <c r="B84">
        <v>84.5</v>
      </c>
    </row>
    <row r="85" spans="1:11" x14ac:dyDescent="0.5">
      <c r="A85">
        <v>786.4520263671875</v>
      </c>
      <c r="B85">
        <v>58.25</v>
      </c>
    </row>
    <row r="86" spans="1:11" x14ac:dyDescent="0.5">
      <c r="A86">
        <v>786.4639892578125</v>
      </c>
      <c r="B86">
        <v>52.5</v>
      </c>
    </row>
    <row r="87" spans="1:11" x14ac:dyDescent="0.5">
      <c r="A87">
        <v>786.47698974609375</v>
      </c>
      <c r="B87">
        <v>57.75</v>
      </c>
    </row>
    <row r="88" spans="1:11" x14ac:dyDescent="0.5">
      <c r="A88">
        <v>786.489013671875</v>
      </c>
      <c r="B88">
        <v>63.75</v>
      </c>
    </row>
    <row r="89" spans="1:11" x14ac:dyDescent="0.5">
      <c r="A89">
        <v>786.5009765625</v>
      </c>
      <c r="B89">
        <v>57.5</v>
      </c>
      <c r="I89">
        <v>12788757245.525866</v>
      </c>
    </row>
    <row r="90" spans="1:11" x14ac:dyDescent="0.5">
      <c r="A90">
        <v>786.51300048828125</v>
      </c>
      <c r="B90">
        <v>32.75</v>
      </c>
      <c r="H90" t="s">
        <v>500</v>
      </c>
      <c r="I90">
        <f>((MIN(I24:I25)-I26)/(I98-I97))/((I26/(I96-I98)))</f>
        <v>65.448603579452609</v>
      </c>
    </row>
    <row r="91" spans="1:11" x14ac:dyDescent="0.5">
      <c r="A91">
        <v>786.5260009765625</v>
      </c>
      <c r="B91">
        <v>33.5</v>
      </c>
      <c r="H91" t="s">
        <v>501</v>
      </c>
      <c r="I91">
        <f>_xlfn.F.DIST(I90,I96-I97,I96-I98,FALSE)</f>
        <v>8.2931876557937047E-11</v>
      </c>
    </row>
    <row r="92" spans="1:11" x14ac:dyDescent="0.5">
      <c r="A92">
        <v>786.53802490234375</v>
      </c>
      <c r="B92">
        <v>51.75</v>
      </c>
      <c r="I92">
        <f>ROUND(I91,3-(1+INT(LOG10(I91))))</f>
        <v>8.2900000000000006E-11</v>
      </c>
    </row>
    <row r="93" spans="1:11" x14ac:dyDescent="0.5">
      <c r="A93">
        <v>786.54998779296875</v>
      </c>
      <c r="B93">
        <v>72</v>
      </c>
      <c r="H93" t="s">
        <v>518</v>
      </c>
      <c r="I93">
        <f>((I26-I6)/(I99-I98))/((I6/(I96-I99)))</f>
        <v>333.46599956546441</v>
      </c>
    </row>
    <row r="94" spans="1:11" x14ac:dyDescent="0.5">
      <c r="A94">
        <v>786.56201171875</v>
      </c>
      <c r="B94">
        <v>87</v>
      </c>
      <c r="H94" t="s">
        <v>519</v>
      </c>
      <c r="I94">
        <f>_xlfn.F.DIST(I93,I96-I98,I96-I99,FALSE)</f>
        <v>3.2851971339462909E-13</v>
      </c>
    </row>
    <row r="95" spans="1:11" x14ac:dyDescent="0.5">
      <c r="A95">
        <v>786.57501220703125</v>
      </c>
      <c r="B95">
        <v>101.80000305175781</v>
      </c>
      <c r="I95">
        <f>ROUND(I94,3-(1+INT(LOG10(I94))))</f>
        <v>3.2900000000000001E-13</v>
      </c>
    </row>
    <row r="96" spans="1:11" x14ac:dyDescent="0.5">
      <c r="A96">
        <v>786.58697509765625</v>
      </c>
      <c r="B96">
        <v>142.30000305175781</v>
      </c>
      <c r="H96" t="s">
        <v>499</v>
      </c>
      <c r="I96">
        <v>19</v>
      </c>
    </row>
    <row r="97" spans="1:19" x14ac:dyDescent="0.5">
      <c r="A97">
        <v>786.5989990234375</v>
      </c>
      <c r="B97">
        <v>138.5</v>
      </c>
      <c r="H97" t="s">
        <v>23</v>
      </c>
      <c r="I97">
        <v>3</v>
      </c>
      <c r="J97" t="s">
        <v>464</v>
      </c>
      <c r="K97">
        <f>AVERAGE(K101:K120)</f>
        <v>3.5616486763911821</v>
      </c>
      <c r="L97">
        <f t="shared" ref="L97:P97" si="18">AVERAGE(L101:L120)</f>
        <v>122161.63968044065</v>
      </c>
      <c r="M97">
        <f t="shared" si="18"/>
        <v>9.287078030484798</v>
      </c>
      <c r="N97">
        <f t="shared" si="18"/>
        <v>127631.00589972913</v>
      </c>
      <c r="O97">
        <f t="shared" si="18"/>
        <v>11.982286553327597</v>
      </c>
      <c r="P97">
        <f t="shared" si="18"/>
        <v>128576.99853494231</v>
      </c>
    </row>
    <row r="98" spans="1:19" x14ac:dyDescent="0.5">
      <c r="A98">
        <v>786.61102294921875</v>
      </c>
      <c r="B98">
        <v>78.25</v>
      </c>
      <c r="H98" t="s">
        <v>24</v>
      </c>
      <c r="I98">
        <v>6</v>
      </c>
      <c r="J98" t="s">
        <v>465</v>
      </c>
      <c r="K98">
        <f>K99/AVERAGE(K101:K120)</f>
        <v>6.9814047533278065E-2</v>
      </c>
      <c r="L98">
        <f t="shared" ref="L98:P98" si="19">L99/AVERAGE(L101:L120)</f>
        <v>0.10095914614187797</v>
      </c>
      <c r="M98">
        <f t="shared" si="19"/>
        <v>0.11372348903476522</v>
      </c>
      <c r="N98">
        <f t="shared" si="19"/>
        <v>0.41658109873314203</v>
      </c>
      <c r="O98">
        <f t="shared" si="19"/>
        <v>5.6333953050203438E-2</v>
      </c>
      <c r="P98">
        <f t="shared" si="19"/>
        <v>0.50807948487759347</v>
      </c>
    </row>
    <row r="99" spans="1:19" x14ac:dyDescent="0.5">
      <c r="A99">
        <v>786.62298583984375</v>
      </c>
      <c r="B99">
        <v>54.25</v>
      </c>
      <c r="H99" t="s">
        <v>1</v>
      </c>
      <c r="I99">
        <v>9</v>
      </c>
      <c r="J99" t="s">
        <v>456</v>
      </c>
      <c r="K99">
        <f>STDEV(K101:K120)</f>
        <v>0.24865310999041088</v>
      </c>
      <c r="L99">
        <f t="shared" ref="L99:P99" si="20">STDEV(L101:L120)</f>
        <v>12333.334833429046</v>
      </c>
      <c r="M99">
        <f t="shared" si="20"/>
        <v>1.0561589165648468</v>
      </c>
      <c r="N99">
        <f t="shared" si="20"/>
        <v>53168.664670125298</v>
      </c>
      <c r="O99">
        <f t="shared" si="20"/>
        <v>0.67500956812924084</v>
      </c>
      <c r="P99">
        <f t="shared" si="20"/>
        <v>65327.335182740579</v>
      </c>
    </row>
    <row r="100" spans="1:19" x14ac:dyDescent="0.5">
      <c r="A100">
        <v>786.635986328125</v>
      </c>
      <c r="B100">
        <v>98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128.80000305175781</v>
      </c>
      <c r="J101">
        <v>1</v>
      </c>
      <c r="K101">
        <v>3.8427065032780656</v>
      </c>
      <c r="L101">
        <v>133624.54922672187</v>
      </c>
      <c r="M101">
        <v>9.7138777245784347</v>
      </c>
      <c r="N101">
        <v>131649.26829850351</v>
      </c>
      <c r="O101">
        <v>12.330347030612444</v>
      </c>
      <c r="P101">
        <v>111346.37952215105</v>
      </c>
      <c r="Q101">
        <f>L101/SUM(P101,N101,L101)</f>
        <v>0.35479921224169703</v>
      </c>
      <c r="R101">
        <f>N101/SUM(P101,N101,L101)</f>
        <v>0.349554456533681</v>
      </c>
      <c r="S101">
        <f>P101/SUM(P101,N101,L101)</f>
        <v>0.29564633122462197</v>
      </c>
    </row>
    <row r="102" spans="1:19" x14ac:dyDescent="0.5">
      <c r="A102">
        <v>786.65997314453125</v>
      </c>
      <c r="B102">
        <v>114.5</v>
      </c>
      <c r="J102">
        <v>2</v>
      </c>
      <c r="K102">
        <v>3.663989846414089</v>
      </c>
      <c r="L102">
        <v>135790.47588604304</v>
      </c>
      <c r="M102">
        <v>9.2843559256586321</v>
      </c>
      <c r="N102">
        <v>87681.973147057142</v>
      </c>
      <c r="O102">
        <v>11.652778123645293</v>
      </c>
      <c r="P102">
        <v>165357.48773310368</v>
      </c>
      <c r="Q102">
        <f t="shared" ref="Q102:Q110" si="21">L102/SUM(P102,N102,L102)</f>
        <v>0.34922844937140557</v>
      </c>
      <c r="R102">
        <f t="shared" ref="R102:R110" si="22">N102/SUM(P102,N102,L102)</f>
        <v>0.22550211507962842</v>
      </c>
      <c r="S102">
        <f t="shared" ref="S102:S110" si="23">P102/SUM(P102,N102,L102)</f>
        <v>0.42526943554896607</v>
      </c>
    </row>
    <row r="103" spans="1:19" x14ac:dyDescent="0.5">
      <c r="A103">
        <v>786.6719970703125</v>
      </c>
      <c r="B103">
        <v>156.69999694824219</v>
      </c>
      <c r="J103">
        <v>3</v>
      </c>
      <c r="K103">
        <v>3.8281714466899506</v>
      </c>
      <c r="L103">
        <v>126007.18140610801</v>
      </c>
      <c r="M103">
        <v>10.266983507204543</v>
      </c>
      <c r="N103">
        <v>191723.51955840967</v>
      </c>
      <c r="O103">
        <v>12.388077029409688</v>
      </c>
      <c r="P103">
        <v>60924.573125294912</v>
      </c>
      <c r="Q103">
        <f t="shared" si="21"/>
        <v>0.33277545574664458</v>
      </c>
      <c r="R103">
        <f t="shared" si="22"/>
        <v>0.50632734488978781</v>
      </c>
      <c r="S103">
        <f t="shared" si="23"/>
        <v>0.16089719936356761</v>
      </c>
    </row>
    <row r="104" spans="1:19" x14ac:dyDescent="0.5">
      <c r="A104">
        <v>786.68499755859375</v>
      </c>
      <c r="B104">
        <v>245</v>
      </c>
      <c r="J104">
        <v>4</v>
      </c>
      <c r="K104">
        <v>3.3883920277979933</v>
      </c>
      <c r="L104">
        <v>121278.52686754547</v>
      </c>
      <c r="M104">
        <v>9.0568795372552451</v>
      </c>
      <c r="N104">
        <v>101256.93467207599</v>
      </c>
      <c r="O104">
        <v>11.878355896897846</v>
      </c>
      <c r="P104">
        <v>145746.73125911111</v>
      </c>
      <c r="Q104">
        <f t="shared" si="21"/>
        <v>0.32930869110422778</v>
      </c>
      <c r="R104">
        <f t="shared" si="22"/>
        <v>0.27494387904715567</v>
      </c>
      <c r="S104">
        <f t="shared" si="23"/>
        <v>0.39574742984861661</v>
      </c>
    </row>
    <row r="105" spans="1:19" x14ac:dyDescent="0.5">
      <c r="A105">
        <v>786.697021484375</v>
      </c>
      <c r="B105">
        <v>261.79998779296875</v>
      </c>
      <c r="J105">
        <v>5</v>
      </c>
      <c r="K105">
        <v>3.0831873770908746</v>
      </c>
      <c r="L105">
        <v>94642.750488572463</v>
      </c>
      <c r="M105">
        <v>6.8874593997972458</v>
      </c>
      <c r="N105">
        <v>70692.460929348526</v>
      </c>
      <c r="O105">
        <v>11.080846698277014</v>
      </c>
      <c r="P105">
        <v>208691.4702019846</v>
      </c>
      <c r="Q105">
        <f t="shared" si="21"/>
        <v>0.25303743058830913</v>
      </c>
      <c r="R105">
        <f t="shared" si="22"/>
        <v>0.18900379144926302</v>
      </c>
      <c r="S105">
        <f t="shared" si="23"/>
        <v>0.55795877796242788</v>
      </c>
    </row>
    <row r="106" spans="1:19" x14ac:dyDescent="0.5">
      <c r="A106">
        <v>786.708984375</v>
      </c>
      <c r="B106">
        <v>208.30000305175781</v>
      </c>
      <c r="J106">
        <v>6</v>
      </c>
      <c r="K106">
        <v>3.6816103986535293</v>
      </c>
      <c r="L106">
        <v>131992.76624718984</v>
      </c>
      <c r="M106">
        <v>10.297355408266311</v>
      </c>
      <c r="N106">
        <v>205044.83253343333</v>
      </c>
      <c r="O106">
        <v>12.991992639523724</v>
      </c>
      <c r="P106">
        <v>27723.695761934599</v>
      </c>
      <c r="Q106">
        <f t="shared" si="21"/>
        <v>0.36186066948994733</v>
      </c>
      <c r="R106">
        <f t="shared" si="22"/>
        <v>0.56213429330701681</v>
      </c>
      <c r="S106">
        <f t="shared" si="23"/>
        <v>7.600503720303578E-2</v>
      </c>
    </row>
    <row r="107" spans="1:19" x14ac:dyDescent="0.5">
      <c r="A107">
        <v>786.72100830078125</v>
      </c>
      <c r="B107">
        <v>191.30000305175781</v>
      </c>
      <c r="J107">
        <v>7</v>
      </c>
      <c r="K107">
        <v>3.7740163300652583</v>
      </c>
      <c r="L107">
        <v>123808.55620552247</v>
      </c>
      <c r="M107">
        <v>10.476641280767838</v>
      </c>
      <c r="N107">
        <v>204898.87049105726</v>
      </c>
      <c r="O107">
        <v>12.987616019127961</v>
      </c>
      <c r="P107">
        <v>42749.81871570654</v>
      </c>
      <c r="Q107">
        <f t="shared" si="21"/>
        <v>0.33330499737084252</v>
      </c>
      <c r="R107">
        <f t="shared" si="22"/>
        <v>0.55160822146203337</v>
      </c>
      <c r="S107">
        <f t="shared" si="23"/>
        <v>0.1150867811671242</v>
      </c>
    </row>
    <row r="108" spans="1:19" x14ac:dyDescent="0.5">
      <c r="A108">
        <v>786.7340087890625</v>
      </c>
      <c r="B108">
        <v>207</v>
      </c>
      <c r="J108">
        <v>8</v>
      </c>
      <c r="K108">
        <v>3.3365654866245289</v>
      </c>
      <c r="L108">
        <v>111865.2011982332</v>
      </c>
      <c r="M108">
        <v>8.6006777545352993</v>
      </c>
      <c r="N108">
        <v>85367.730394668135</v>
      </c>
      <c r="O108">
        <v>11.287640144225088</v>
      </c>
      <c r="P108">
        <v>185646.14858707707</v>
      </c>
      <c r="Q108">
        <f t="shared" si="21"/>
        <v>0.29216848605478574</v>
      </c>
      <c r="R108">
        <f t="shared" si="22"/>
        <v>0.22296263967866742</v>
      </c>
      <c r="S108">
        <f t="shared" si="23"/>
        <v>0.4848688742665469</v>
      </c>
    </row>
    <row r="109" spans="1:19" x14ac:dyDescent="0.5">
      <c r="A109">
        <v>786.7459716796875</v>
      </c>
      <c r="B109">
        <v>263.79998779296875</v>
      </c>
      <c r="J109">
        <v>9</v>
      </c>
      <c r="K109">
        <v>3.4057308753089721</v>
      </c>
      <c r="L109">
        <v>115297.12958505933</v>
      </c>
      <c r="M109">
        <v>8.8810929553763192</v>
      </c>
      <c r="N109">
        <v>84935.638001506071</v>
      </c>
      <c r="O109">
        <v>11.392488688184757</v>
      </c>
      <c r="P109">
        <v>195626.7109869307</v>
      </c>
      <c r="Q109">
        <f t="shared" si="21"/>
        <v>0.29125772104924608</v>
      </c>
      <c r="R109">
        <f t="shared" si="22"/>
        <v>0.21456007143640174</v>
      </c>
      <c r="S109">
        <f t="shared" si="23"/>
        <v>0.49418220751435216</v>
      </c>
    </row>
    <row r="110" spans="1:19" x14ac:dyDescent="0.5">
      <c r="A110">
        <v>786.75799560546875</v>
      </c>
      <c r="B110">
        <v>389.5</v>
      </c>
      <c r="J110">
        <v>10</v>
      </c>
      <c r="K110">
        <v>3.6121164719885677</v>
      </c>
      <c r="L110">
        <v>127309.25969341095</v>
      </c>
      <c r="M110">
        <v>9.4054568114081185</v>
      </c>
      <c r="N110">
        <v>113058.83097123189</v>
      </c>
      <c r="O110">
        <v>11.832723263372163</v>
      </c>
      <c r="P110">
        <v>141956.96945612863</v>
      </c>
      <c r="Q110">
        <f t="shared" si="21"/>
        <v>0.332986960502133</v>
      </c>
      <c r="R110">
        <f t="shared" si="22"/>
        <v>0.29571389051902086</v>
      </c>
      <c r="S110">
        <f t="shared" si="23"/>
        <v>0.37129914897884614</v>
      </c>
    </row>
    <row r="111" spans="1:19" x14ac:dyDescent="0.5">
      <c r="A111">
        <v>786.77001953125</v>
      </c>
      <c r="B111">
        <v>503</v>
      </c>
      <c r="J111">
        <v>11</v>
      </c>
    </row>
    <row r="112" spans="1:19" x14ac:dyDescent="0.5">
      <c r="A112">
        <v>786.78302001953125</v>
      </c>
      <c r="B112">
        <v>655.29998779296875</v>
      </c>
      <c r="J112">
        <v>12</v>
      </c>
    </row>
    <row r="113" spans="1:10" x14ac:dyDescent="0.5">
      <c r="A113">
        <v>786.79498291015625</v>
      </c>
      <c r="B113">
        <v>1061</v>
      </c>
      <c r="J113">
        <v>13</v>
      </c>
    </row>
    <row r="114" spans="1:10" x14ac:dyDescent="0.5">
      <c r="A114">
        <v>786.8070068359375</v>
      </c>
      <c r="B114">
        <v>2835</v>
      </c>
      <c r="J114">
        <v>14</v>
      </c>
    </row>
    <row r="115" spans="1:10" x14ac:dyDescent="0.5">
      <c r="A115">
        <v>786.8189697265625</v>
      </c>
      <c r="B115">
        <v>8809</v>
      </c>
      <c r="J115">
        <v>15</v>
      </c>
    </row>
    <row r="116" spans="1:10" x14ac:dyDescent="0.5">
      <c r="A116">
        <v>786.83197021484375</v>
      </c>
      <c r="B116">
        <v>20470</v>
      </c>
      <c r="J116">
        <v>16</v>
      </c>
    </row>
    <row r="117" spans="1:10" x14ac:dyDescent="0.5">
      <c r="A117">
        <v>786.843994140625</v>
      </c>
      <c r="B117">
        <v>29630</v>
      </c>
      <c r="J117">
        <v>17</v>
      </c>
    </row>
    <row r="118" spans="1:10" x14ac:dyDescent="0.5">
      <c r="A118">
        <v>786.85601806640625</v>
      </c>
      <c r="B118">
        <v>25720</v>
      </c>
      <c r="J118">
        <v>18</v>
      </c>
    </row>
    <row r="119" spans="1:10" x14ac:dyDescent="0.5">
      <c r="A119">
        <v>786.86798095703125</v>
      </c>
      <c r="B119">
        <v>13860</v>
      </c>
      <c r="J119">
        <v>19</v>
      </c>
    </row>
    <row r="120" spans="1:10" x14ac:dyDescent="0.5">
      <c r="A120">
        <v>786.8809814453125</v>
      </c>
      <c r="B120">
        <v>5314</v>
      </c>
      <c r="J120">
        <v>20</v>
      </c>
    </row>
    <row r="121" spans="1:10" x14ac:dyDescent="0.5">
      <c r="A121">
        <v>786.89300537109375</v>
      </c>
      <c r="B121">
        <v>1913</v>
      </c>
    </row>
    <row r="122" spans="1:10" x14ac:dyDescent="0.5">
      <c r="A122">
        <v>786.905029296875</v>
      </c>
      <c r="B122">
        <v>771.29998779296875</v>
      </c>
    </row>
    <row r="123" spans="1:10" x14ac:dyDescent="0.5">
      <c r="A123">
        <v>786.9169921875</v>
      </c>
      <c r="B123">
        <v>363.20001220703125</v>
      </c>
    </row>
    <row r="124" spans="1:10" x14ac:dyDescent="0.5">
      <c r="A124">
        <v>786.92999267578125</v>
      </c>
      <c r="B124">
        <v>255.30000305175781</v>
      </c>
    </row>
    <row r="125" spans="1:10" x14ac:dyDescent="0.5">
      <c r="A125">
        <v>786.9420166015625</v>
      </c>
      <c r="B125">
        <v>200</v>
      </c>
    </row>
    <row r="126" spans="1:10" x14ac:dyDescent="0.5">
      <c r="A126">
        <v>786.9539794921875</v>
      </c>
      <c r="B126">
        <v>137.69999694824219</v>
      </c>
    </row>
    <row r="127" spans="1:10" x14ac:dyDescent="0.5">
      <c r="A127">
        <v>786.96600341796875</v>
      </c>
      <c r="B127">
        <v>127</v>
      </c>
    </row>
    <row r="128" spans="1:10" x14ac:dyDescent="0.5">
      <c r="A128">
        <v>786.97900390625</v>
      </c>
      <c r="B128">
        <v>200.5</v>
      </c>
    </row>
    <row r="129" spans="1:2" x14ac:dyDescent="0.5">
      <c r="A129">
        <v>786.99102783203125</v>
      </c>
      <c r="B129">
        <v>229</v>
      </c>
    </row>
    <row r="130" spans="1:2" x14ac:dyDescent="0.5">
      <c r="A130">
        <v>787.00299072265625</v>
      </c>
      <c r="B130">
        <v>141</v>
      </c>
    </row>
    <row r="131" spans="1:2" x14ac:dyDescent="0.5">
      <c r="A131">
        <v>787.0150146484375</v>
      </c>
      <c r="B131">
        <v>79</v>
      </c>
    </row>
    <row r="132" spans="1:2" x14ac:dyDescent="0.5">
      <c r="A132">
        <v>787.02801513671875</v>
      </c>
      <c r="B132">
        <v>109.69999694824219</v>
      </c>
    </row>
    <row r="133" spans="1:2" x14ac:dyDescent="0.5">
      <c r="A133">
        <v>787.03997802734375</v>
      </c>
      <c r="B133">
        <v>149.80000305175781</v>
      </c>
    </row>
    <row r="134" spans="1:2" x14ac:dyDescent="0.5">
      <c r="A134">
        <v>787.052001953125</v>
      </c>
      <c r="B134">
        <v>152</v>
      </c>
    </row>
    <row r="135" spans="1:2" x14ac:dyDescent="0.5">
      <c r="A135">
        <v>787.06402587890625</v>
      </c>
      <c r="B135">
        <v>125</v>
      </c>
    </row>
    <row r="136" spans="1:2" x14ac:dyDescent="0.5">
      <c r="A136">
        <v>787.0770263671875</v>
      </c>
      <c r="B136">
        <v>78.25</v>
      </c>
    </row>
    <row r="137" spans="1:2" x14ac:dyDescent="0.5">
      <c r="A137">
        <v>787.0889892578125</v>
      </c>
      <c r="B137">
        <v>70.75</v>
      </c>
    </row>
    <row r="138" spans="1:2" x14ac:dyDescent="0.5">
      <c r="A138">
        <v>787.10101318359375</v>
      </c>
      <c r="B138">
        <v>91.75</v>
      </c>
    </row>
    <row r="139" spans="1:2" x14ac:dyDescent="0.5">
      <c r="A139">
        <v>787.11297607421875</v>
      </c>
      <c r="B139">
        <v>85</v>
      </c>
    </row>
    <row r="140" spans="1:2" x14ac:dyDescent="0.5">
      <c r="A140">
        <v>787.1259765625</v>
      </c>
      <c r="B140">
        <v>68.5</v>
      </c>
    </row>
    <row r="141" spans="1:2" x14ac:dyDescent="0.5">
      <c r="A141">
        <v>787.13800048828125</v>
      </c>
      <c r="B141">
        <v>158.5</v>
      </c>
    </row>
    <row r="142" spans="1:2" x14ac:dyDescent="0.5">
      <c r="A142">
        <v>787.1500244140625</v>
      </c>
      <c r="B142">
        <v>322</v>
      </c>
    </row>
    <row r="143" spans="1:2" x14ac:dyDescent="0.5">
      <c r="A143">
        <v>787.1619873046875</v>
      </c>
      <c r="B143">
        <v>325</v>
      </c>
    </row>
    <row r="144" spans="1:2" x14ac:dyDescent="0.5">
      <c r="A144">
        <v>787.17498779296875</v>
      </c>
      <c r="B144">
        <v>217.19999694824219</v>
      </c>
    </row>
    <row r="145" spans="1:2" x14ac:dyDescent="0.5">
      <c r="A145">
        <v>787.18701171875</v>
      </c>
      <c r="B145">
        <v>186.69999694824219</v>
      </c>
    </row>
    <row r="146" spans="1:2" x14ac:dyDescent="0.5">
      <c r="A146">
        <v>787.198974609375</v>
      </c>
      <c r="B146">
        <v>232.5</v>
      </c>
    </row>
    <row r="147" spans="1:2" x14ac:dyDescent="0.5">
      <c r="A147">
        <v>787.21099853515625</v>
      </c>
      <c r="B147">
        <v>241.30000305175781</v>
      </c>
    </row>
    <row r="148" spans="1:2" x14ac:dyDescent="0.5">
      <c r="A148">
        <v>787.2239990234375</v>
      </c>
      <c r="B148">
        <v>200.19999694824219</v>
      </c>
    </row>
    <row r="149" spans="1:2" x14ac:dyDescent="0.5">
      <c r="A149">
        <v>787.23602294921875</v>
      </c>
      <c r="B149">
        <v>186.69999694824219</v>
      </c>
    </row>
    <row r="150" spans="1:2" x14ac:dyDescent="0.5">
      <c r="A150">
        <v>787.24798583984375</v>
      </c>
      <c r="B150">
        <v>184.69999694824219</v>
      </c>
    </row>
    <row r="151" spans="1:2" x14ac:dyDescent="0.5">
      <c r="A151">
        <v>787.260009765625</v>
      </c>
      <c r="B151">
        <v>168</v>
      </c>
    </row>
    <row r="152" spans="1:2" x14ac:dyDescent="0.5">
      <c r="A152">
        <v>787.27301025390625</v>
      </c>
      <c r="B152">
        <v>192</v>
      </c>
    </row>
    <row r="153" spans="1:2" x14ac:dyDescent="0.5">
      <c r="A153">
        <v>787.28497314453125</v>
      </c>
      <c r="B153">
        <v>373</v>
      </c>
    </row>
    <row r="154" spans="1:2" x14ac:dyDescent="0.5">
      <c r="A154">
        <v>787.2969970703125</v>
      </c>
      <c r="B154">
        <v>964.79998779296875</v>
      </c>
    </row>
    <row r="155" spans="1:2" x14ac:dyDescent="0.5">
      <c r="A155">
        <v>787.30902099609375</v>
      </c>
      <c r="B155">
        <v>3324</v>
      </c>
    </row>
    <row r="156" spans="1:2" x14ac:dyDescent="0.5">
      <c r="A156">
        <v>787.322021484375</v>
      </c>
      <c r="B156">
        <v>12130</v>
      </c>
    </row>
    <row r="157" spans="1:2" x14ac:dyDescent="0.5">
      <c r="A157">
        <v>787.333984375</v>
      </c>
      <c r="B157">
        <v>31870</v>
      </c>
    </row>
    <row r="158" spans="1:2" x14ac:dyDescent="0.5">
      <c r="A158">
        <v>787.34600830078125</v>
      </c>
      <c r="B158">
        <v>49920</v>
      </c>
    </row>
    <row r="159" spans="1:2" x14ac:dyDescent="0.5">
      <c r="A159">
        <v>787.35797119140625</v>
      </c>
      <c r="B159">
        <v>44890</v>
      </c>
    </row>
    <row r="160" spans="1:2" x14ac:dyDescent="0.5">
      <c r="A160">
        <v>787.3709716796875</v>
      </c>
      <c r="B160">
        <v>23470</v>
      </c>
    </row>
    <row r="161" spans="1:2" x14ac:dyDescent="0.5">
      <c r="A161">
        <v>787.38299560546875</v>
      </c>
      <c r="B161">
        <v>7886</v>
      </c>
    </row>
    <row r="162" spans="1:2" x14ac:dyDescent="0.5">
      <c r="A162">
        <v>787.39501953125</v>
      </c>
      <c r="B162">
        <v>2189</v>
      </c>
    </row>
    <row r="163" spans="1:2" x14ac:dyDescent="0.5">
      <c r="A163">
        <v>787.406982421875</v>
      </c>
      <c r="B163">
        <v>665.20001220703125</v>
      </c>
    </row>
    <row r="164" spans="1:2" x14ac:dyDescent="0.5">
      <c r="A164">
        <v>787.41998291015625</v>
      </c>
      <c r="B164">
        <v>509</v>
      </c>
    </row>
    <row r="165" spans="1:2" x14ac:dyDescent="0.5">
      <c r="A165">
        <v>787.4320068359375</v>
      </c>
      <c r="B165">
        <v>476.5</v>
      </c>
    </row>
    <row r="166" spans="1:2" x14ac:dyDescent="0.5">
      <c r="A166">
        <v>787.4439697265625</v>
      </c>
      <c r="B166">
        <v>319.5</v>
      </c>
    </row>
    <row r="167" spans="1:2" x14ac:dyDescent="0.5">
      <c r="A167">
        <v>787.45599365234375</v>
      </c>
      <c r="B167">
        <v>240.80000305175781</v>
      </c>
    </row>
    <row r="168" spans="1:2" x14ac:dyDescent="0.5">
      <c r="A168">
        <v>787.468994140625</v>
      </c>
      <c r="B168">
        <v>231.69999694824219</v>
      </c>
    </row>
    <row r="169" spans="1:2" x14ac:dyDescent="0.5">
      <c r="A169">
        <v>787.48101806640625</v>
      </c>
      <c r="B169">
        <v>226</v>
      </c>
    </row>
    <row r="170" spans="1:2" x14ac:dyDescent="0.5">
      <c r="A170">
        <v>787.49298095703125</v>
      </c>
      <c r="B170">
        <v>225</v>
      </c>
    </row>
    <row r="171" spans="1:2" x14ac:dyDescent="0.5">
      <c r="A171">
        <v>787.5050048828125</v>
      </c>
      <c r="B171">
        <v>187.69999694824219</v>
      </c>
    </row>
    <row r="172" spans="1:2" x14ac:dyDescent="0.5">
      <c r="A172">
        <v>787.51800537109375</v>
      </c>
      <c r="B172">
        <v>183.30000305175781</v>
      </c>
    </row>
    <row r="173" spans="1:2" x14ac:dyDescent="0.5">
      <c r="A173">
        <v>787.530029296875</v>
      </c>
      <c r="B173">
        <v>238.19999694824219</v>
      </c>
    </row>
    <row r="174" spans="1:2" x14ac:dyDescent="0.5">
      <c r="A174">
        <v>787.5419921875</v>
      </c>
      <c r="B174">
        <v>219</v>
      </c>
    </row>
    <row r="175" spans="1:2" x14ac:dyDescent="0.5">
      <c r="A175">
        <v>787.55401611328125</v>
      </c>
      <c r="B175">
        <v>134.69999694824219</v>
      </c>
    </row>
    <row r="176" spans="1:2" x14ac:dyDescent="0.5">
      <c r="A176">
        <v>787.5670166015625</v>
      </c>
      <c r="B176">
        <v>88.5</v>
      </c>
    </row>
    <row r="177" spans="1:2" x14ac:dyDescent="0.5">
      <c r="A177">
        <v>787.5789794921875</v>
      </c>
      <c r="B177">
        <v>110.30000305175781</v>
      </c>
    </row>
    <row r="178" spans="1:2" x14ac:dyDescent="0.5">
      <c r="A178">
        <v>787.59100341796875</v>
      </c>
      <c r="B178">
        <v>153.80000305175781</v>
      </c>
    </row>
    <row r="179" spans="1:2" x14ac:dyDescent="0.5">
      <c r="A179">
        <v>787.60302734375</v>
      </c>
      <c r="B179">
        <v>158</v>
      </c>
    </row>
    <row r="180" spans="1:2" x14ac:dyDescent="0.5">
      <c r="A180">
        <v>787.61602783203125</v>
      </c>
      <c r="B180">
        <v>126.30000305175781</v>
      </c>
    </row>
    <row r="181" spans="1:2" x14ac:dyDescent="0.5">
      <c r="A181">
        <v>787.62799072265625</v>
      </c>
      <c r="B181">
        <v>120.19999694824219</v>
      </c>
    </row>
    <row r="182" spans="1:2" x14ac:dyDescent="0.5">
      <c r="A182">
        <v>787.6400146484375</v>
      </c>
      <c r="B182">
        <v>140.80000305175781</v>
      </c>
    </row>
    <row r="183" spans="1:2" x14ac:dyDescent="0.5">
      <c r="A183">
        <v>787.6519775390625</v>
      </c>
      <c r="B183">
        <v>147</v>
      </c>
    </row>
    <row r="184" spans="1:2" x14ac:dyDescent="0.5">
      <c r="A184">
        <v>787.66497802734375</v>
      </c>
      <c r="B184">
        <v>189</v>
      </c>
    </row>
    <row r="185" spans="1:2" x14ac:dyDescent="0.5">
      <c r="A185">
        <v>787.677001953125</v>
      </c>
      <c r="B185">
        <v>265.5</v>
      </c>
    </row>
    <row r="186" spans="1:2" x14ac:dyDescent="0.5">
      <c r="A186">
        <v>787.68902587890625</v>
      </c>
      <c r="B186">
        <v>300.70001220703125</v>
      </c>
    </row>
    <row r="187" spans="1:2" x14ac:dyDescent="0.5">
      <c r="A187">
        <v>787.70098876953125</v>
      </c>
      <c r="B187">
        <v>275.5</v>
      </c>
    </row>
    <row r="188" spans="1:2" x14ac:dyDescent="0.5">
      <c r="A188">
        <v>787.7139892578125</v>
      </c>
      <c r="B188">
        <v>208.5</v>
      </c>
    </row>
    <row r="189" spans="1:2" x14ac:dyDescent="0.5">
      <c r="A189">
        <v>787.72601318359375</v>
      </c>
      <c r="B189">
        <v>152.30000305175781</v>
      </c>
    </row>
    <row r="190" spans="1:2" x14ac:dyDescent="0.5">
      <c r="A190">
        <v>787.73797607421875</v>
      </c>
      <c r="B190">
        <v>137.69999694824219</v>
      </c>
    </row>
    <row r="191" spans="1:2" x14ac:dyDescent="0.5">
      <c r="A191">
        <v>787.75</v>
      </c>
      <c r="B191">
        <v>238</v>
      </c>
    </row>
    <row r="192" spans="1:2" x14ac:dyDescent="0.5">
      <c r="A192">
        <v>787.76300048828125</v>
      </c>
      <c r="B192">
        <v>379.5</v>
      </c>
    </row>
    <row r="193" spans="1:2" x14ac:dyDescent="0.5">
      <c r="A193">
        <v>787.7750244140625</v>
      </c>
      <c r="B193">
        <v>478.5</v>
      </c>
    </row>
    <row r="194" spans="1:2" x14ac:dyDescent="0.5">
      <c r="A194">
        <v>787.7869873046875</v>
      </c>
      <c r="B194">
        <v>741.79998779296875</v>
      </c>
    </row>
    <row r="195" spans="1:2" x14ac:dyDescent="0.5">
      <c r="A195">
        <v>787.79901123046875</v>
      </c>
      <c r="B195">
        <v>1320</v>
      </c>
    </row>
    <row r="196" spans="1:2" x14ac:dyDescent="0.5">
      <c r="A196">
        <v>787.81201171875</v>
      </c>
      <c r="B196">
        <v>3789</v>
      </c>
    </row>
    <row r="197" spans="1:2" x14ac:dyDescent="0.5">
      <c r="A197">
        <v>787.823974609375</v>
      </c>
      <c r="B197">
        <v>14220</v>
      </c>
    </row>
    <row r="198" spans="1:2" x14ac:dyDescent="0.5">
      <c r="A198">
        <v>787.83599853515625</v>
      </c>
      <c r="B198">
        <v>39330</v>
      </c>
    </row>
    <row r="199" spans="1:2" x14ac:dyDescent="0.5">
      <c r="A199">
        <v>787.8480224609375</v>
      </c>
      <c r="B199">
        <v>62990</v>
      </c>
    </row>
    <row r="200" spans="1:2" x14ac:dyDescent="0.5">
      <c r="A200">
        <v>787.86102294921875</v>
      </c>
      <c r="B200">
        <v>56680</v>
      </c>
    </row>
    <row r="201" spans="1:2" x14ac:dyDescent="0.5">
      <c r="A201">
        <v>787.87298583984375</v>
      </c>
      <c r="B201">
        <v>29180</v>
      </c>
    </row>
    <row r="202" spans="1:2" x14ac:dyDescent="0.5">
      <c r="A202">
        <v>787.885009765625</v>
      </c>
      <c r="B202">
        <v>9283</v>
      </c>
    </row>
    <row r="203" spans="1:2" x14ac:dyDescent="0.5">
      <c r="A203">
        <v>787.89697265625</v>
      </c>
      <c r="B203">
        <v>2477</v>
      </c>
    </row>
    <row r="204" spans="1:2" x14ac:dyDescent="0.5">
      <c r="A204">
        <v>787.90997314453125</v>
      </c>
      <c r="B204">
        <v>965.20001220703125</v>
      </c>
    </row>
    <row r="205" spans="1:2" x14ac:dyDescent="0.5">
      <c r="A205">
        <v>787.9219970703125</v>
      </c>
      <c r="B205">
        <v>572.79998779296875</v>
      </c>
    </row>
    <row r="206" spans="1:2" x14ac:dyDescent="0.5">
      <c r="A206">
        <v>787.93402099609375</v>
      </c>
      <c r="B206">
        <v>377.5</v>
      </c>
    </row>
    <row r="207" spans="1:2" x14ac:dyDescent="0.5">
      <c r="A207">
        <v>787.94598388671875</v>
      </c>
      <c r="B207">
        <v>286.20001220703125</v>
      </c>
    </row>
    <row r="208" spans="1:2" x14ac:dyDescent="0.5">
      <c r="A208">
        <v>787.958984375</v>
      </c>
      <c r="B208">
        <v>281.5</v>
      </c>
    </row>
    <row r="209" spans="1:2" x14ac:dyDescent="0.5">
      <c r="A209">
        <v>787.97100830078125</v>
      </c>
      <c r="B209">
        <v>265.5</v>
      </c>
    </row>
    <row r="210" spans="1:2" x14ac:dyDescent="0.5">
      <c r="A210">
        <v>787.98297119140625</v>
      </c>
      <c r="B210">
        <v>242</v>
      </c>
    </row>
    <row r="211" spans="1:2" x14ac:dyDescent="0.5">
      <c r="A211">
        <v>787.9949951171875</v>
      </c>
      <c r="B211">
        <v>252.30000305175781</v>
      </c>
    </row>
    <row r="212" spans="1:2" x14ac:dyDescent="0.5">
      <c r="A212">
        <v>788.00799560546875</v>
      </c>
      <c r="B212">
        <v>237</v>
      </c>
    </row>
    <row r="213" spans="1:2" x14ac:dyDescent="0.5">
      <c r="A213">
        <v>788.02001953125</v>
      </c>
      <c r="B213">
        <v>171.5</v>
      </c>
    </row>
    <row r="214" spans="1:2" x14ac:dyDescent="0.5">
      <c r="A214">
        <v>788.031982421875</v>
      </c>
      <c r="B214">
        <v>143.30000305175781</v>
      </c>
    </row>
    <row r="215" spans="1:2" x14ac:dyDescent="0.5">
      <c r="A215">
        <v>788.04400634765625</v>
      </c>
      <c r="B215">
        <v>173.80000305175781</v>
      </c>
    </row>
    <row r="216" spans="1:2" x14ac:dyDescent="0.5">
      <c r="A216">
        <v>788.0570068359375</v>
      </c>
      <c r="B216">
        <v>170</v>
      </c>
    </row>
    <row r="217" spans="1:2" x14ac:dyDescent="0.5">
      <c r="A217">
        <v>788.0689697265625</v>
      </c>
      <c r="B217">
        <v>157.30000305175781</v>
      </c>
    </row>
    <row r="218" spans="1:2" x14ac:dyDescent="0.5">
      <c r="A218">
        <v>788.08099365234375</v>
      </c>
      <c r="B218">
        <v>255.80000305175781</v>
      </c>
    </row>
    <row r="219" spans="1:2" x14ac:dyDescent="0.5">
      <c r="A219">
        <v>788.093994140625</v>
      </c>
      <c r="B219">
        <v>347.29998779296875</v>
      </c>
    </row>
    <row r="220" spans="1:2" x14ac:dyDescent="0.5">
      <c r="A220">
        <v>788.10601806640625</v>
      </c>
      <c r="B220">
        <v>274</v>
      </c>
    </row>
    <row r="221" spans="1:2" x14ac:dyDescent="0.5">
      <c r="A221">
        <v>788.11798095703125</v>
      </c>
      <c r="B221">
        <v>190.80000305175781</v>
      </c>
    </row>
    <row r="222" spans="1:2" x14ac:dyDescent="0.5">
      <c r="A222">
        <v>788.1300048828125</v>
      </c>
      <c r="B222">
        <v>221</v>
      </c>
    </row>
    <row r="223" spans="1:2" x14ac:dyDescent="0.5">
      <c r="A223">
        <v>788.14300537109375</v>
      </c>
      <c r="B223">
        <v>216.5</v>
      </c>
    </row>
    <row r="224" spans="1:2" x14ac:dyDescent="0.5">
      <c r="A224">
        <v>788.155029296875</v>
      </c>
      <c r="B224">
        <v>170.19999694824219</v>
      </c>
    </row>
    <row r="225" spans="1:2" x14ac:dyDescent="0.5">
      <c r="A225">
        <v>788.1669921875</v>
      </c>
      <c r="B225">
        <v>188.30000305175781</v>
      </c>
    </row>
    <row r="226" spans="1:2" x14ac:dyDescent="0.5">
      <c r="A226">
        <v>788.17901611328125</v>
      </c>
      <c r="B226">
        <v>237</v>
      </c>
    </row>
    <row r="227" spans="1:2" x14ac:dyDescent="0.5">
      <c r="A227">
        <v>788.1920166015625</v>
      </c>
      <c r="B227">
        <v>262.29998779296875</v>
      </c>
    </row>
    <row r="228" spans="1:2" x14ac:dyDescent="0.5">
      <c r="A228">
        <v>788.2039794921875</v>
      </c>
      <c r="B228">
        <v>243.30000305175781</v>
      </c>
    </row>
    <row r="229" spans="1:2" x14ac:dyDescent="0.5">
      <c r="A229">
        <v>788.21600341796875</v>
      </c>
      <c r="B229">
        <v>245.80000305175781</v>
      </c>
    </row>
    <row r="230" spans="1:2" x14ac:dyDescent="0.5">
      <c r="A230">
        <v>788.22802734375</v>
      </c>
      <c r="B230">
        <v>275</v>
      </c>
    </row>
    <row r="231" spans="1:2" x14ac:dyDescent="0.5">
      <c r="A231">
        <v>788.24102783203125</v>
      </c>
      <c r="B231">
        <v>244.19999694824219</v>
      </c>
    </row>
    <row r="232" spans="1:2" x14ac:dyDescent="0.5">
      <c r="A232">
        <v>788.25299072265625</v>
      </c>
      <c r="B232">
        <v>227.30000305175781</v>
      </c>
    </row>
    <row r="233" spans="1:2" x14ac:dyDescent="0.5">
      <c r="A233">
        <v>788.2650146484375</v>
      </c>
      <c r="B233">
        <v>273.5</v>
      </c>
    </row>
    <row r="234" spans="1:2" x14ac:dyDescent="0.5">
      <c r="A234">
        <v>788.2769775390625</v>
      </c>
      <c r="B234">
        <v>353.79998779296875</v>
      </c>
    </row>
    <row r="235" spans="1:2" x14ac:dyDescent="0.5">
      <c r="A235">
        <v>788.28997802734375</v>
      </c>
      <c r="B235">
        <v>554.29998779296875</v>
      </c>
    </row>
    <row r="236" spans="1:2" x14ac:dyDescent="0.5">
      <c r="A236">
        <v>788.302001953125</v>
      </c>
      <c r="B236">
        <v>1119</v>
      </c>
    </row>
    <row r="237" spans="1:2" x14ac:dyDescent="0.5">
      <c r="A237">
        <v>788.31402587890625</v>
      </c>
      <c r="B237">
        <v>3156</v>
      </c>
    </row>
    <row r="238" spans="1:2" x14ac:dyDescent="0.5">
      <c r="A238">
        <v>788.32598876953125</v>
      </c>
      <c r="B238">
        <v>12450</v>
      </c>
    </row>
    <row r="239" spans="1:2" x14ac:dyDescent="0.5">
      <c r="A239">
        <v>788.3389892578125</v>
      </c>
      <c r="B239">
        <v>35750</v>
      </c>
    </row>
    <row r="240" spans="1:2" x14ac:dyDescent="0.5">
      <c r="A240">
        <v>788.35101318359375</v>
      </c>
      <c r="B240">
        <v>58180</v>
      </c>
    </row>
    <row r="241" spans="1:2" x14ac:dyDescent="0.5">
      <c r="A241">
        <v>788.36297607421875</v>
      </c>
      <c r="B241">
        <v>52980</v>
      </c>
    </row>
    <row r="242" spans="1:2" x14ac:dyDescent="0.5">
      <c r="A242">
        <v>788.375</v>
      </c>
      <c r="B242">
        <v>27300</v>
      </c>
    </row>
    <row r="243" spans="1:2" x14ac:dyDescent="0.5">
      <c r="A243">
        <v>788.38800048828125</v>
      </c>
      <c r="B243">
        <v>8535</v>
      </c>
    </row>
    <row r="244" spans="1:2" x14ac:dyDescent="0.5">
      <c r="A244">
        <v>788.4000244140625</v>
      </c>
      <c r="B244">
        <v>2352</v>
      </c>
    </row>
    <row r="245" spans="1:2" x14ac:dyDescent="0.5">
      <c r="A245">
        <v>788.4119873046875</v>
      </c>
      <c r="B245">
        <v>1015</v>
      </c>
    </row>
    <row r="246" spans="1:2" x14ac:dyDescent="0.5">
      <c r="A246">
        <v>788.42401123046875</v>
      </c>
      <c r="B246">
        <v>664.29998779296875</v>
      </c>
    </row>
    <row r="247" spans="1:2" x14ac:dyDescent="0.5">
      <c r="A247">
        <v>788.43701171875</v>
      </c>
      <c r="B247">
        <v>549.70001220703125</v>
      </c>
    </row>
    <row r="248" spans="1:2" x14ac:dyDescent="0.5">
      <c r="A248">
        <v>788.448974609375</v>
      </c>
      <c r="B248">
        <v>437.79998779296875</v>
      </c>
    </row>
    <row r="249" spans="1:2" x14ac:dyDescent="0.5">
      <c r="A249">
        <v>788.46099853515625</v>
      </c>
      <c r="B249">
        <v>303.5</v>
      </c>
    </row>
    <row r="250" spans="1:2" x14ac:dyDescent="0.5">
      <c r="A250">
        <v>788.4739990234375</v>
      </c>
      <c r="B250">
        <v>288.20001220703125</v>
      </c>
    </row>
    <row r="251" spans="1:2" x14ac:dyDescent="0.5">
      <c r="A251">
        <v>788.48602294921875</v>
      </c>
      <c r="B251">
        <v>304</v>
      </c>
    </row>
    <row r="252" spans="1:2" x14ac:dyDescent="0.5">
      <c r="A252">
        <v>788.49798583984375</v>
      </c>
      <c r="B252">
        <v>297.29998779296875</v>
      </c>
    </row>
    <row r="253" spans="1:2" x14ac:dyDescent="0.5">
      <c r="A253">
        <v>788.510009765625</v>
      </c>
      <c r="B253">
        <v>236.80000305175781</v>
      </c>
    </row>
    <row r="254" spans="1:2" x14ac:dyDescent="0.5">
      <c r="A254">
        <v>788.52301025390625</v>
      </c>
      <c r="B254">
        <v>142</v>
      </c>
    </row>
    <row r="255" spans="1:2" x14ac:dyDescent="0.5">
      <c r="A255">
        <v>788.53497314453125</v>
      </c>
      <c r="B255">
        <v>109</v>
      </c>
    </row>
    <row r="256" spans="1:2" x14ac:dyDescent="0.5">
      <c r="A256">
        <v>788.5469970703125</v>
      </c>
      <c r="B256">
        <v>114</v>
      </c>
    </row>
    <row r="257" spans="1:2" x14ac:dyDescent="0.5">
      <c r="A257">
        <v>788.55902099609375</v>
      </c>
      <c r="B257">
        <v>114.30000305175781</v>
      </c>
    </row>
    <row r="258" spans="1:2" x14ac:dyDescent="0.5">
      <c r="A258">
        <v>788.572021484375</v>
      </c>
      <c r="B258">
        <v>150.80000305175781</v>
      </c>
    </row>
    <row r="259" spans="1:2" x14ac:dyDescent="0.5">
      <c r="A259">
        <v>788.583984375</v>
      </c>
      <c r="B259">
        <v>195.5</v>
      </c>
    </row>
    <row r="260" spans="1:2" x14ac:dyDescent="0.5">
      <c r="A260">
        <v>788.59600830078125</v>
      </c>
      <c r="B260">
        <v>176</v>
      </c>
    </row>
    <row r="261" spans="1:2" x14ac:dyDescent="0.5">
      <c r="A261">
        <v>788.60797119140625</v>
      </c>
      <c r="B261">
        <v>123.19999694824219</v>
      </c>
    </row>
    <row r="262" spans="1:2" x14ac:dyDescent="0.5">
      <c r="A262">
        <v>788.6209716796875</v>
      </c>
      <c r="B262">
        <v>87</v>
      </c>
    </row>
    <row r="263" spans="1:2" x14ac:dyDescent="0.5">
      <c r="A263">
        <v>788.63299560546875</v>
      </c>
      <c r="B263">
        <v>133.30000305175781</v>
      </c>
    </row>
    <row r="264" spans="1:2" x14ac:dyDescent="0.5">
      <c r="A264">
        <v>788.64501953125</v>
      </c>
      <c r="B264">
        <v>223.69999694824219</v>
      </c>
    </row>
    <row r="265" spans="1:2" x14ac:dyDescent="0.5">
      <c r="A265">
        <v>788.656982421875</v>
      </c>
      <c r="B265">
        <v>211.80000305175781</v>
      </c>
    </row>
    <row r="266" spans="1:2" x14ac:dyDescent="0.5">
      <c r="A266">
        <v>788.66998291015625</v>
      </c>
      <c r="B266">
        <v>186.5</v>
      </c>
    </row>
    <row r="267" spans="1:2" x14ac:dyDescent="0.5">
      <c r="A267">
        <v>788.6820068359375</v>
      </c>
      <c r="B267">
        <v>226</v>
      </c>
    </row>
    <row r="268" spans="1:2" x14ac:dyDescent="0.5">
      <c r="A268">
        <v>788.6939697265625</v>
      </c>
      <c r="B268">
        <v>248</v>
      </c>
    </row>
    <row r="269" spans="1:2" x14ac:dyDescent="0.5">
      <c r="A269">
        <v>788.70599365234375</v>
      </c>
      <c r="B269">
        <v>251</v>
      </c>
    </row>
    <row r="270" spans="1:2" x14ac:dyDescent="0.5">
      <c r="A270">
        <v>788.718994140625</v>
      </c>
      <c r="B270">
        <v>269</v>
      </c>
    </row>
    <row r="271" spans="1:2" x14ac:dyDescent="0.5">
      <c r="A271">
        <v>788.73101806640625</v>
      </c>
      <c r="B271">
        <v>320.29998779296875</v>
      </c>
    </row>
    <row r="272" spans="1:2" x14ac:dyDescent="0.5">
      <c r="A272">
        <v>788.74298095703125</v>
      </c>
      <c r="B272">
        <v>327</v>
      </c>
    </row>
    <row r="273" spans="1:2" x14ac:dyDescent="0.5">
      <c r="A273">
        <v>788.7550048828125</v>
      </c>
      <c r="B273">
        <v>284.5</v>
      </c>
    </row>
    <row r="274" spans="1:2" x14ac:dyDescent="0.5">
      <c r="A274">
        <v>788.76800537109375</v>
      </c>
      <c r="B274">
        <v>335.5</v>
      </c>
    </row>
    <row r="275" spans="1:2" x14ac:dyDescent="0.5">
      <c r="A275">
        <v>788.780029296875</v>
      </c>
      <c r="B275">
        <v>480</v>
      </c>
    </row>
    <row r="276" spans="1:2" x14ac:dyDescent="0.5">
      <c r="A276">
        <v>788.7919921875</v>
      </c>
      <c r="B276">
        <v>717.79998779296875</v>
      </c>
    </row>
    <row r="277" spans="1:2" x14ac:dyDescent="0.5">
      <c r="A277">
        <v>788.80499267578125</v>
      </c>
      <c r="B277">
        <v>1253</v>
      </c>
    </row>
    <row r="278" spans="1:2" x14ac:dyDescent="0.5">
      <c r="A278">
        <v>788.8170166015625</v>
      </c>
      <c r="B278">
        <v>3146</v>
      </c>
    </row>
    <row r="279" spans="1:2" x14ac:dyDescent="0.5">
      <c r="A279">
        <v>788.8289794921875</v>
      </c>
      <c r="B279">
        <v>10590</v>
      </c>
    </row>
    <row r="280" spans="1:2" x14ac:dyDescent="0.5">
      <c r="A280">
        <v>788.84100341796875</v>
      </c>
      <c r="B280">
        <v>27740</v>
      </c>
    </row>
    <row r="281" spans="1:2" x14ac:dyDescent="0.5">
      <c r="A281">
        <v>788.85400390625</v>
      </c>
      <c r="B281">
        <v>44260</v>
      </c>
    </row>
    <row r="282" spans="1:2" x14ac:dyDescent="0.5">
      <c r="A282">
        <v>788.86602783203125</v>
      </c>
      <c r="B282">
        <v>40700</v>
      </c>
    </row>
    <row r="283" spans="1:2" x14ac:dyDescent="0.5">
      <c r="A283">
        <v>788.87799072265625</v>
      </c>
      <c r="B283">
        <v>21280</v>
      </c>
    </row>
    <row r="284" spans="1:2" x14ac:dyDescent="0.5">
      <c r="A284">
        <v>788.8900146484375</v>
      </c>
      <c r="B284">
        <v>6969</v>
      </c>
    </row>
    <row r="285" spans="1:2" x14ac:dyDescent="0.5">
      <c r="A285">
        <v>788.90301513671875</v>
      </c>
      <c r="B285">
        <v>2288</v>
      </c>
    </row>
    <row r="286" spans="1:2" x14ac:dyDescent="0.5">
      <c r="A286">
        <v>788.91497802734375</v>
      </c>
      <c r="B286">
        <v>1126</v>
      </c>
    </row>
    <row r="287" spans="1:2" x14ac:dyDescent="0.5">
      <c r="A287">
        <v>788.927001953125</v>
      </c>
      <c r="B287">
        <v>780.5</v>
      </c>
    </row>
    <row r="288" spans="1:2" x14ac:dyDescent="0.5">
      <c r="A288">
        <v>788.93902587890625</v>
      </c>
      <c r="B288">
        <v>572</v>
      </c>
    </row>
    <row r="289" spans="1:2" x14ac:dyDescent="0.5">
      <c r="A289">
        <v>788.9520263671875</v>
      </c>
      <c r="B289">
        <v>422</v>
      </c>
    </row>
    <row r="290" spans="1:2" x14ac:dyDescent="0.5">
      <c r="A290">
        <v>788.9639892578125</v>
      </c>
      <c r="B290">
        <v>291</v>
      </c>
    </row>
    <row r="291" spans="1:2" x14ac:dyDescent="0.5">
      <c r="A291">
        <v>788.97601318359375</v>
      </c>
      <c r="B291">
        <v>151</v>
      </c>
    </row>
    <row r="292" spans="1:2" x14ac:dyDescent="0.5">
      <c r="A292">
        <v>788.98797607421875</v>
      </c>
      <c r="B292">
        <v>94.5</v>
      </c>
    </row>
    <row r="293" spans="1:2" x14ac:dyDescent="0.5">
      <c r="A293">
        <v>789.0009765625</v>
      </c>
      <c r="B293">
        <v>177</v>
      </c>
    </row>
    <row r="294" spans="1:2" x14ac:dyDescent="0.5">
      <c r="A294">
        <v>789.01300048828125</v>
      </c>
      <c r="B294">
        <v>213.5</v>
      </c>
    </row>
    <row r="295" spans="1:2" x14ac:dyDescent="0.5">
      <c r="A295">
        <v>789.0250244140625</v>
      </c>
      <c r="B295">
        <v>128</v>
      </c>
    </row>
    <row r="296" spans="1:2" x14ac:dyDescent="0.5">
      <c r="A296">
        <v>789.0369873046875</v>
      </c>
      <c r="B296">
        <v>92.5</v>
      </c>
    </row>
    <row r="297" spans="1:2" x14ac:dyDescent="0.5">
      <c r="A297">
        <v>789.04998779296875</v>
      </c>
      <c r="B297">
        <v>116.30000305175781</v>
      </c>
    </row>
    <row r="298" spans="1:2" x14ac:dyDescent="0.5">
      <c r="A298">
        <v>789.06201171875</v>
      </c>
      <c r="B298">
        <v>114.80000305175781</v>
      </c>
    </row>
    <row r="299" spans="1:2" x14ac:dyDescent="0.5">
      <c r="A299">
        <v>789.073974609375</v>
      </c>
      <c r="B299">
        <v>80.75</v>
      </c>
    </row>
    <row r="300" spans="1:2" x14ac:dyDescent="0.5">
      <c r="A300">
        <v>789.08599853515625</v>
      </c>
      <c r="B300">
        <v>77</v>
      </c>
    </row>
    <row r="301" spans="1:2" x14ac:dyDescent="0.5">
      <c r="A301">
        <v>789.0989990234375</v>
      </c>
      <c r="B301">
        <v>110</v>
      </c>
    </row>
    <row r="302" spans="1:2" x14ac:dyDescent="0.5">
      <c r="A302">
        <v>789.11102294921875</v>
      </c>
      <c r="B302">
        <v>115.5</v>
      </c>
    </row>
    <row r="303" spans="1:2" x14ac:dyDescent="0.5">
      <c r="A303">
        <v>789.12298583984375</v>
      </c>
      <c r="B303">
        <v>130.5</v>
      </c>
    </row>
    <row r="304" spans="1:2" x14ac:dyDescent="0.5">
      <c r="A304">
        <v>789.135986328125</v>
      </c>
      <c r="B304">
        <v>140</v>
      </c>
    </row>
    <row r="305" spans="1:2" x14ac:dyDescent="0.5">
      <c r="A305">
        <v>789.14801025390625</v>
      </c>
      <c r="B305">
        <v>101.30000305175781</v>
      </c>
    </row>
    <row r="306" spans="1:2" x14ac:dyDescent="0.5">
      <c r="A306">
        <v>789.15997314453125</v>
      </c>
      <c r="B306">
        <v>83.25</v>
      </c>
    </row>
    <row r="307" spans="1:2" x14ac:dyDescent="0.5">
      <c r="A307">
        <v>789.1719970703125</v>
      </c>
      <c r="B307">
        <v>103.80000305175781</v>
      </c>
    </row>
    <row r="308" spans="1:2" x14ac:dyDescent="0.5">
      <c r="A308">
        <v>789.18499755859375</v>
      </c>
      <c r="B308">
        <v>129.80000305175781</v>
      </c>
    </row>
    <row r="309" spans="1:2" x14ac:dyDescent="0.5">
      <c r="A309">
        <v>789.197021484375</v>
      </c>
      <c r="B309">
        <v>167</v>
      </c>
    </row>
    <row r="310" spans="1:2" x14ac:dyDescent="0.5">
      <c r="A310">
        <v>789.208984375</v>
      </c>
      <c r="B310">
        <v>214.30000305175781</v>
      </c>
    </row>
    <row r="311" spans="1:2" x14ac:dyDescent="0.5">
      <c r="A311">
        <v>789.22100830078125</v>
      </c>
      <c r="B311">
        <v>223.69999694824219</v>
      </c>
    </row>
    <row r="312" spans="1:2" x14ac:dyDescent="0.5">
      <c r="A312">
        <v>789.2340087890625</v>
      </c>
      <c r="B312">
        <v>207.19999694824219</v>
      </c>
    </row>
    <row r="313" spans="1:2" x14ac:dyDescent="0.5">
      <c r="A313">
        <v>789.2459716796875</v>
      </c>
      <c r="B313">
        <v>239.5</v>
      </c>
    </row>
    <row r="314" spans="1:2" x14ac:dyDescent="0.5">
      <c r="A314">
        <v>789.25799560546875</v>
      </c>
      <c r="B314">
        <v>265.79998779296875</v>
      </c>
    </row>
    <row r="315" spans="1:2" x14ac:dyDescent="0.5">
      <c r="A315">
        <v>789.27099609375</v>
      </c>
      <c r="B315">
        <v>289</v>
      </c>
    </row>
    <row r="316" spans="1:2" x14ac:dyDescent="0.5">
      <c r="A316">
        <v>789.28302001953125</v>
      </c>
      <c r="B316">
        <v>390.5</v>
      </c>
    </row>
    <row r="317" spans="1:2" x14ac:dyDescent="0.5">
      <c r="A317">
        <v>789.29498291015625</v>
      </c>
      <c r="B317">
        <v>608.20001220703125</v>
      </c>
    </row>
    <row r="318" spans="1:2" x14ac:dyDescent="0.5">
      <c r="A318">
        <v>789.3070068359375</v>
      </c>
      <c r="B318">
        <v>1201</v>
      </c>
    </row>
    <row r="319" spans="1:2" x14ac:dyDescent="0.5">
      <c r="A319">
        <v>789.32000732421875</v>
      </c>
      <c r="B319">
        <v>3124</v>
      </c>
    </row>
    <row r="320" spans="1:2" x14ac:dyDescent="0.5">
      <c r="A320">
        <v>789.33197021484375</v>
      </c>
      <c r="B320">
        <v>9462</v>
      </c>
    </row>
    <row r="321" spans="1:2" x14ac:dyDescent="0.5">
      <c r="A321">
        <v>789.343994140625</v>
      </c>
      <c r="B321">
        <v>23590</v>
      </c>
    </row>
    <row r="322" spans="1:2" x14ac:dyDescent="0.5">
      <c r="A322">
        <v>789.35601806640625</v>
      </c>
      <c r="B322">
        <v>36990</v>
      </c>
    </row>
    <row r="323" spans="1:2" x14ac:dyDescent="0.5">
      <c r="A323">
        <v>789.3690185546875</v>
      </c>
      <c r="B323">
        <v>34130</v>
      </c>
    </row>
    <row r="324" spans="1:2" x14ac:dyDescent="0.5">
      <c r="A324">
        <v>789.3809814453125</v>
      </c>
      <c r="B324">
        <v>18640</v>
      </c>
    </row>
    <row r="325" spans="1:2" x14ac:dyDescent="0.5">
      <c r="A325">
        <v>789.39300537109375</v>
      </c>
      <c r="B325">
        <v>6624</v>
      </c>
    </row>
    <row r="326" spans="1:2" x14ac:dyDescent="0.5">
      <c r="A326">
        <v>789.405029296875</v>
      </c>
      <c r="B326">
        <v>2184</v>
      </c>
    </row>
    <row r="327" spans="1:2" x14ac:dyDescent="0.5">
      <c r="A327">
        <v>789.41802978515625</v>
      </c>
      <c r="B327">
        <v>965.79998779296875</v>
      </c>
    </row>
    <row r="328" spans="1:2" x14ac:dyDescent="0.5">
      <c r="A328">
        <v>789.42999267578125</v>
      </c>
      <c r="B328">
        <v>557.5</v>
      </c>
    </row>
    <row r="329" spans="1:2" x14ac:dyDescent="0.5">
      <c r="A329">
        <v>789.4420166015625</v>
      </c>
      <c r="B329">
        <v>382.79998779296875</v>
      </c>
    </row>
    <row r="330" spans="1:2" x14ac:dyDescent="0.5">
      <c r="A330">
        <v>789.4539794921875</v>
      </c>
      <c r="B330">
        <v>231.5</v>
      </c>
    </row>
    <row r="331" spans="1:2" x14ac:dyDescent="0.5">
      <c r="A331">
        <v>789.46697998046875</v>
      </c>
      <c r="B331">
        <v>165.80000305175781</v>
      </c>
    </row>
    <row r="332" spans="1:2" x14ac:dyDescent="0.5">
      <c r="A332">
        <v>789.47900390625</v>
      </c>
      <c r="B332">
        <v>224</v>
      </c>
    </row>
    <row r="333" spans="1:2" x14ac:dyDescent="0.5">
      <c r="A333">
        <v>789.49102783203125</v>
      </c>
      <c r="B333">
        <v>242.19999694824219</v>
      </c>
    </row>
    <row r="334" spans="1:2" x14ac:dyDescent="0.5">
      <c r="A334">
        <v>789.5040283203125</v>
      </c>
      <c r="B334">
        <v>171.5</v>
      </c>
    </row>
    <row r="335" spans="1:2" x14ac:dyDescent="0.5">
      <c r="A335">
        <v>789.5159912109375</v>
      </c>
      <c r="B335">
        <v>149.80000305175781</v>
      </c>
    </row>
    <row r="336" spans="1:2" x14ac:dyDescent="0.5">
      <c r="A336">
        <v>789.52801513671875</v>
      </c>
      <c r="B336">
        <v>145.5</v>
      </c>
    </row>
    <row r="337" spans="1:2" x14ac:dyDescent="0.5">
      <c r="A337">
        <v>789.53997802734375</v>
      </c>
      <c r="B337">
        <v>100.80000305175781</v>
      </c>
    </row>
    <row r="338" spans="1:2" x14ac:dyDescent="0.5">
      <c r="A338">
        <v>789.552978515625</v>
      </c>
      <c r="B338">
        <v>69.75</v>
      </c>
    </row>
    <row r="339" spans="1:2" x14ac:dyDescent="0.5">
      <c r="A339">
        <v>789.56500244140625</v>
      </c>
      <c r="B339">
        <v>51</v>
      </c>
    </row>
    <row r="340" spans="1:2" x14ac:dyDescent="0.5">
      <c r="A340">
        <v>789.5770263671875</v>
      </c>
      <c r="B340">
        <v>55.25</v>
      </c>
    </row>
    <row r="341" spans="1:2" x14ac:dyDescent="0.5">
      <c r="A341">
        <v>789.5889892578125</v>
      </c>
      <c r="B341">
        <v>114.80000305175781</v>
      </c>
    </row>
    <row r="342" spans="1:2" x14ac:dyDescent="0.5">
      <c r="A342">
        <v>789.60198974609375</v>
      </c>
      <c r="B342">
        <v>163.5</v>
      </c>
    </row>
    <row r="343" spans="1:2" x14ac:dyDescent="0.5">
      <c r="A343">
        <v>789.614013671875</v>
      </c>
      <c r="B343">
        <v>151.30000305175781</v>
      </c>
    </row>
    <row r="344" spans="1:2" x14ac:dyDescent="0.5">
      <c r="A344">
        <v>789.6259765625</v>
      </c>
      <c r="B344">
        <v>141.5</v>
      </c>
    </row>
    <row r="345" spans="1:2" x14ac:dyDescent="0.5">
      <c r="A345">
        <v>789.63800048828125</v>
      </c>
      <c r="B345">
        <v>165.30000305175781</v>
      </c>
    </row>
    <row r="346" spans="1:2" x14ac:dyDescent="0.5">
      <c r="A346">
        <v>789.6510009765625</v>
      </c>
      <c r="B346">
        <v>204</v>
      </c>
    </row>
    <row r="347" spans="1:2" x14ac:dyDescent="0.5">
      <c r="A347">
        <v>789.66302490234375</v>
      </c>
      <c r="B347">
        <v>247</v>
      </c>
    </row>
    <row r="348" spans="1:2" x14ac:dyDescent="0.5">
      <c r="A348">
        <v>789.67498779296875</v>
      </c>
      <c r="B348">
        <v>233.30000305175781</v>
      </c>
    </row>
    <row r="349" spans="1:2" x14ac:dyDescent="0.5">
      <c r="A349">
        <v>789.68798828125</v>
      </c>
      <c r="B349">
        <v>186.30000305175781</v>
      </c>
    </row>
    <row r="350" spans="1:2" x14ac:dyDescent="0.5">
      <c r="A350">
        <v>789.70001220703125</v>
      </c>
      <c r="B350">
        <v>196.80000305175781</v>
      </c>
    </row>
    <row r="351" spans="1:2" x14ac:dyDescent="0.5">
      <c r="A351">
        <v>789.71197509765625</v>
      </c>
      <c r="B351">
        <v>210.30000305175781</v>
      </c>
    </row>
    <row r="352" spans="1:2" x14ac:dyDescent="0.5">
      <c r="A352">
        <v>789.7239990234375</v>
      </c>
      <c r="B352">
        <v>212.69999694824219</v>
      </c>
    </row>
    <row r="353" spans="1:2" x14ac:dyDescent="0.5">
      <c r="A353">
        <v>789.73699951171875</v>
      </c>
      <c r="B353">
        <v>269.70001220703125</v>
      </c>
    </row>
    <row r="354" spans="1:2" x14ac:dyDescent="0.5">
      <c r="A354">
        <v>789.7490234375</v>
      </c>
      <c r="B354">
        <v>308.29998779296875</v>
      </c>
    </row>
    <row r="355" spans="1:2" x14ac:dyDescent="0.5">
      <c r="A355">
        <v>789.760986328125</v>
      </c>
      <c r="B355">
        <v>307.20001220703125</v>
      </c>
    </row>
    <row r="356" spans="1:2" x14ac:dyDescent="0.5">
      <c r="A356">
        <v>789.77301025390625</v>
      </c>
      <c r="B356">
        <v>376.5</v>
      </c>
    </row>
    <row r="357" spans="1:2" x14ac:dyDescent="0.5">
      <c r="A357">
        <v>789.7860107421875</v>
      </c>
      <c r="B357">
        <v>531</v>
      </c>
    </row>
    <row r="358" spans="1:2" x14ac:dyDescent="0.5">
      <c r="A358">
        <v>789.7979736328125</v>
      </c>
      <c r="B358">
        <v>764.29998779296875</v>
      </c>
    </row>
    <row r="359" spans="1:2" x14ac:dyDescent="0.5">
      <c r="A359">
        <v>789.80999755859375</v>
      </c>
      <c r="B359">
        <v>1266</v>
      </c>
    </row>
    <row r="360" spans="1:2" x14ac:dyDescent="0.5">
      <c r="A360">
        <v>789.822998046875</v>
      </c>
      <c r="B360">
        <v>2868</v>
      </c>
    </row>
    <row r="361" spans="1:2" x14ac:dyDescent="0.5">
      <c r="A361">
        <v>789.83502197265625</v>
      </c>
      <c r="B361">
        <v>9288</v>
      </c>
    </row>
    <row r="362" spans="1:2" x14ac:dyDescent="0.5">
      <c r="A362">
        <v>789.84698486328125</v>
      </c>
      <c r="B362">
        <v>24250</v>
      </c>
    </row>
    <row r="363" spans="1:2" x14ac:dyDescent="0.5">
      <c r="A363">
        <v>789.8590087890625</v>
      </c>
      <c r="B363">
        <v>39700</v>
      </c>
    </row>
    <row r="364" spans="1:2" x14ac:dyDescent="0.5">
      <c r="A364">
        <v>789.87200927734375</v>
      </c>
      <c r="B364">
        <v>39350</v>
      </c>
    </row>
    <row r="365" spans="1:2" x14ac:dyDescent="0.5">
      <c r="A365">
        <v>789.88397216796875</v>
      </c>
      <c r="B365">
        <v>23540</v>
      </c>
    </row>
    <row r="366" spans="1:2" x14ac:dyDescent="0.5">
      <c r="A366">
        <v>789.89599609375</v>
      </c>
      <c r="B366">
        <v>8989</v>
      </c>
    </row>
    <row r="367" spans="1:2" x14ac:dyDescent="0.5">
      <c r="A367">
        <v>789.90802001953125</v>
      </c>
      <c r="B367">
        <v>2827</v>
      </c>
    </row>
    <row r="368" spans="1:2" x14ac:dyDescent="0.5">
      <c r="A368">
        <v>789.9210205078125</v>
      </c>
      <c r="B368">
        <v>1053</v>
      </c>
    </row>
    <row r="369" spans="1:2" x14ac:dyDescent="0.5">
      <c r="A369">
        <v>789.9329833984375</v>
      </c>
      <c r="B369">
        <v>568.79998779296875</v>
      </c>
    </row>
    <row r="370" spans="1:2" x14ac:dyDescent="0.5">
      <c r="A370">
        <v>789.94500732421875</v>
      </c>
      <c r="B370">
        <v>382.20001220703125</v>
      </c>
    </row>
    <row r="371" spans="1:2" x14ac:dyDescent="0.5">
      <c r="A371">
        <v>789.95697021484375</v>
      </c>
      <c r="B371">
        <v>210.5</v>
      </c>
    </row>
    <row r="372" spans="1:2" x14ac:dyDescent="0.5">
      <c r="A372">
        <v>789.969970703125</v>
      </c>
      <c r="B372">
        <v>129.30000305175781</v>
      </c>
    </row>
    <row r="373" spans="1:2" x14ac:dyDescent="0.5">
      <c r="A373">
        <v>789.98199462890625</v>
      </c>
      <c r="B373">
        <v>183.30000305175781</v>
      </c>
    </row>
    <row r="374" spans="1:2" x14ac:dyDescent="0.5">
      <c r="A374">
        <v>789.9940185546875</v>
      </c>
      <c r="B374">
        <v>222.80000305175781</v>
      </c>
    </row>
    <row r="375" spans="1:2" x14ac:dyDescent="0.5">
      <c r="A375">
        <v>790.00701904296875</v>
      </c>
      <c r="B375">
        <v>194</v>
      </c>
    </row>
    <row r="376" spans="1:2" x14ac:dyDescent="0.5">
      <c r="A376">
        <v>790.01898193359375</v>
      </c>
      <c r="B376">
        <v>140.30000305175781</v>
      </c>
    </row>
    <row r="377" spans="1:2" x14ac:dyDescent="0.5">
      <c r="A377">
        <v>790.031005859375</v>
      </c>
      <c r="B377">
        <v>86</v>
      </c>
    </row>
    <row r="378" spans="1:2" x14ac:dyDescent="0.5">
      <c r="A378">
        <v>790.04302978515625</v>
      </c>
      <c r="B378">
        <v>72.25</v>
      </c>
    </row>
    <row r="379" spans="1:2" x14ac:dyDescent="0.5">
      <c r="A379">
        <v>790.0560302734375</v>
      </c>
      <c r="B379">
        <v>93.25</v>
      </c>
    </row>
    <row r="380" spans="1:2" x14ac:dyDescent="0.5">
      <c r="A380">
        <v>790.0679931640625</v>
      </c>
      <c r="B380">
        <v>86</v>
      </c>
    </row>
    <row r="381" spans="1:2" x14ac:dyDescent="0.5">
      <c r="A381">
        <v>790.08001708984375</v>
      </c>
      <c r="B381">
        <v>83</v>
      </c>
    </row>
    <row r="382" spans="1:2" x14ac:dyDescent="0.5">
      <c r="A382">
        <v>790.09197998046875</v>
      </c>
      <c r="B382">
        <v>132.69999694824219</v>
      </c>
    </row>
    <row r="383" spans="1:2" x14ac:dyDescent="0.5">
      <c r="A383">
        <v>790.10498046875</v>
      </c>
      <c r="B383">
        <v>163.80000305175781</v>
      </c>
    </row>
    <row r="384" spans="1:2" x14ac:dyDescent="0.5">
      <c r="A384">
        <v>790.11700439453125</v>
      </c>
      <c r="B384">
        <v>152.30000305175781</v>
      </c>
    </row>
    <row r="385" spans="1:2" x14ac:dyDescent="0.5">
      <c r="A385">
        <v>790.1290283203125</v>
      </c>
      <c r="B385">
        <v>160.5</v>
      </c>
    </row>
    <row r="386" spans="1:2" x14ac:dyDescent="0.5">
      <c r="A386">
        <v>790.14202880859375</v>
      </c>
      <c r="B386">
        <v>167.5</v>
      </c>
    </row>
    <row r="387" spans="1:2" x14ac:dyDescent="0.5">
      <c r="A387">
        <v>790.15399169921875</v>
      </c>
      <c r="B387">
        <v>180.80000305175781</v>
      </c>
    </row>
    <row r="388" spans="1:2" x14ac:dyDescent="0.5">
      <c r="A388">
        <v>790.166015625</v>
      </c>
      <c r="B388">
        <v>264</v>
      </c>
    </row>
    <row r="389" spans="1:2" x14ac:dyDescent="0.5">
      <c r="A389">
        <v>790.177978515625</v>
      </c>
      <c r="B389">
        <v>298.5</v>
      </c>
    </row>
    <row r="390" spans="1:2" x14ac:dyDescent="0.5">
      <c r="A390">
        <v>790.19097900390625</v>
      </c>
      <c r="B390">
        <v>208.5</v>
      </c>
    </row>
    <row r="391" spans="1:2" x14ac:dyDescent="0.5">
      <c r="A391">
        <v>790.2030029296875</v>
      </c>
      <c r="B391">
        <v>139.80000305175781</v>
      </c>
    </row>
    <row r="392" spans="1:2" x14ac:dyDescent="0.5">
      <c r="A392">
        <v>790.21502685546875</v>
      </c>
      <c r="B392">
        <v>175.19999694824219</v>
      </c>
    </row>
    <row r="393" spans="1:2" x14ac:dyDescent="0.5">
      <c r="A393">
        <v>790.22698974609375</v>
      </c>
      <c r="B393">
        <v>222.80000305175781</v>
      </c>
    </row>
    <row r="394" spans="1:2" x14ac:dyDescent="0.5">
      <c r="A394">
        <v>790.239990234375</v>
      </c>
      <c r="B394">
        <v>210.30000305175781</v>
      </c>
    </row>
    <row r="395" spans="1:2" x14ac:dyDescent="0.5">
      <c r="A395">
        <v>790.25201416015625</v>
      </c>
      <c r="B395">
        <v>212.30000305175781</v>
      </c>
    </row>
    <row r="396" spans="1:2" x14ac:dyDescent="0.5">
      <c r="A396">
        <v>790.26397705078125</v>
      </c>
      <c r="B396">
        <v>272</v>
      </c>
    </row>
    <row r="397" spans="1:2" x14ac:dyDescent="0.5">
      <c r="A397">
        <v>790.2769775390625</v>
      </c>
      <c r="B397">
        <v>383.29998779296875</v>
      </c>
    </row>
    <row r="398" spans="1:2" x14ac:dyDescent="0.5">
      <c r="A398">
        <v>790.28900146484375</v>
      </c>
      <c r="B398">
        <v>568.29998779296875</v>
      </c>
    </row>
    <row r="399" spans="1:2" x14ac:dyDescent="0.5">
      <c r="A399">
        <v>790.301025390625</v>
      </c>
      <c r="B399">
        <v>810.70001220703125</v>
      </c>
    </row>
    <row r="400" spans="1:2" x14ac:dyDescent="0.5">
      <c r="A400">
        <v>790.31298828125</v>
      </c>
      <c r="B400">
        <v>1182</v>
      </c>
    </row>
    <row r="401" spans="1:2" x14ac:dyDescent="0.5">
      <c r="A401">
        <v>790.32598876953125</v>
      </c>
      <c r="B401">
        <v>3001</v>
      </c>
    </row>
    <row r="402" spans="1:2" x14ac:dyDescent="0.5">
      <c r="A402">
        <v>790.3380126953125</v>
      </c>
      <c r="B402">
        <v>11390</v>
      </c>
    </row>
    <row r="403" spans="1:2" x14ac:dyDescent="0.5">
      <c r="A403">
        <v>790.3499755859375</v>
      </c>
      <c r="B403">
        <v>32300</v>
      </c>
    </row>
    <row r="404" spans="1:2" x14ac:dyDescent="0.5">
      <c r="A404">
        <v>790.36199951171875</v>
      </c>
      <c r="B404">
        <v>54110</v>
      </c>
    </row>
    <row r="405" spans="1:2" x14ac:dyDescent="0.5">
      <c r="A405">
        <v>790.375</v>
      </c>
      <c r="B405">
        <v>52320</v>
      </c>
    </row>
    <row r="406" spans="1:2" x14ac:dyDescent="0.5">
      <c r="A406">
        <v>790.38702392578125</v>
      </c>
      <c r="B406">
        <v>29650</v>
      </c>
    </row>
    <row r="407" spans="1:2" x14ac:dyDescent="0.5">
      <c r="A407">
        <v>790.39898681640625</v>
      </c>
      <c r="B407">
        <v>10480</v>
      </c>
    </row>
    <row r="408" spans="1:2" x14ac:dyDescent="0.5">
      <c r="A408">
        <v>790.4119873046875</v>
      </c>
      <c r="B408">
        <v>2957</v>
      </c>
    </row>
    <row r="409" spans="1:2" x14ac:dyDescent="0.5">
      <c r="A409">
        <v>790.42401123046875</v>
      </c>
      <c r="B409">
        <v>1127</v>
      </c>
    </row>
    <row r="410" spans="1:2" x14ac:dyDescent="0.5">
      <c r="A410">
        <v>790.43597412109375</v>
      </c>
      <c r="B410">
        <v>647.79998779296875</v>
      </c>
    </row>
    <row r="411" spans="1:2" x14ac:dyDescent="0.5">
      <c r="A411">
        <v>790.447998046875</v>
      </c>
      <c r="B411">
        <v>388</v>
      </c>
    </row>
    <row r="412" spans="1:2" x14ac:dyDescent="0.5">
      <c r="A412">
        <v>790.46099853515625</v>
      </c>
      <c r="B412">
        <v>314</v>
      </c>
    </row>
    <row r="413" spans="1:2" x14ac:dyDescent="0.5">
      <c r="A413">
        <v>790.4730224609375</v>
      </c>
      <c r="B413">
        <v>345.5</v>
      </c>
    </row>
    <row r="414" spans="1:2" x14ac:dyDescent="0.5">
      <c r="A414">
        <v>790.4849853515625</v>
      </c>
      <c r="B414">
        <v>322.29998779296875</v>
      </c>
    </row>
    <row r="415" spans="1:2" x14ac:dyDescent="0.5">
      <c r="A415">
        <v>790.49700927734375</v>
      </c>
      <c r="B415">
        <v>243.5</v>
      </c>
    </row>
    <row r="416" spans="1:2" x14ac:dyDescent="0.5">
      <c r="A416">
        <v>790.510009765625</v>
      </c>
      <c r="B416">
        <v>198.80000305175781</v>
      </c>
    </row>
    <row r="417" spans="1:2" x14ac:dyDescent="0.5">
      <c r="A417">
        <v>790.52197265625</v>
      </c>
      <c r="B417">
        <v>171</v>
      </c>
    </row>
    <row r="418" spans="1:2" x14ac:dyDescent="0.5">
      <c r="A418">
        <v>790.53399658203125</v>
      </c>
      <c r="B418">
        <v>142</v>
      </c>
    </row>
    <row r="419" spans="1:2" x14ac:dyDescent="0.5">
      <c r="A419">
        <v>790.5469970703125</v>
      </c>
      <c r="B419">
        <v>134</v>
      </c>
    </row>
    <row r="420" spans="1:2" x14ac:dyDescent="0.5">
      <c r="A420">
        <v>790.55902099609375</v>
      </c>
      <c r="B420">
        <v>161.69999694824219</v>
      </c>
    </row>
    <row r="421" spans="1:2" x14ac:dyDescent="0.5">
      <c r="A421">
        <v>790.57098388671875</v>
      </c>
      <c r="B421">
        <v>234.5</v>
      </c>
    </row>
    <row r="422" spans="1:2" x14ac:dyDescent="0.5">
      <c r="A422">
        <v>790.5830078125</v>
      </c>
      <c r="B422">
        <v>245</v>
      </c>
    </row>
    <row r="423" spans="1:2" x14ac:dyDescent="0.5">
      <c r="A423">
        <v>790.59600830078125</v>
      </c>
      <c r="B423">
        <v>158</v>
      </c>
    </row>
    <row r="424" spans="1:2" x14ac:dyDescent="0.5">
      <c r="A424">
        <v>790.60797119140625</v>
      </c>
      <c r="B424">
        <v>121</v>
      </c>
    </row>
    <row r="425" spans="1:2" x14ac:dyDescent="0.5">
      <c r="A425">
        <v>790.6199951171875</v>
      </c>
      <c r="B425">
        <v>153.80000305175781</v>
      </c>
    </row>
    <row r="426" spans="1:2" x14ac:dyDescent="0.5">
      <c r="A426">
        <v>790.63299560546875</v>
      </c>
      <c r="B426">
        <v>176.80000305175781</v>
      </c>
    </row>
    <row r="427" spans="1:2" x14ac:dyDescent="0.5">
      <c r="A427">
        <v>790.64501953125</v>
      </c>
      <c r="B427">
        <v>181.69999694824219</v>
      </c>
    </row>
    <row r="428" spans="1:2" x14ac:dyDescent="0.5">
      <c r="A428">
        <v>790.656982421875</v>
      </c>
      <c r="B428">
        <v>196</v>
      </c>
    </row>
    <row r="429" spans="1:2" x14ac:dyDescent="0.5">
      <c r="A429">
        <v>790.66900634765625</v>
      </c>
      <c r="B429">
        <v>212.5</v>
      </c>
    </row>
    <row r="430" spans="1:2" x14ac:dyDescent="0.5">
      <c r="A430">
        <v>790.6820068359375</v>
      </c>
      <c r="B430">
        <v>260.29998779296875</v>
      </c>
    </row>
    <row r="431" spans="1:2" x14ac:dyDescent="0.5">
      <c r="A431">
        <v>790.6939697265625</v>
      </c>
      <c r="B431">
        <v>333.70001220703125</v>
      </c>
    </row>
    <row r="432" spans="1:2" x14ac:dyDescent="0.5">
      <c r="A432">
        <v>790.70599365234375</v>
      </c>
      <c r="B432">
        <v>333.29998779296875</v>
      </c>
    </row>
    <row r="433" spans="1:2" x14ac:dyDescent="0.5">
      <c r="A433">
        <v>790.718017578125</v>
      </c>
      <c r="B433">
        <v>262.5</v>
      </c>
    </row>
    <row r="434" spans="1:2" x14ac:dyDescent="0.5">
      <c r="A434">
        <v>790.73101806640625</v>
      </c>
      <c r="B434">
        <v>223</v>
      </c>
    </row>
    <row r="435" spans="1:2" x14ac:dyDescent="0.5">
      <c r="A435">
        <v>790.74298095703125</v>
      </c>
      <c r="B435">
        <v>222.80000305175781</v>
      </c>
    </row>
    <row r="436" spans="1:2" x14ac:dyDescent="0.5">
      <c r="A436">
        <v>790.7550048828125</v>
      </c>
      <c r="B436">
        <v>220.80000305175781</v>
      </c>
    </row>
    <row r="437" spans="1:2" x14ac:dyDescent="0.5">
      <c r="A437">
        <v>790.76800537109375</v>
      </c>
      <c r="B437">
        <v>271.5</v>
      </c>
    </row>
    <row r="438" spans="1:2" x14ac:dyDescent="0.5">
      <c r="A438">
        <v>790.780029296875</v>
      </c>
      <c r="B438">
        <v>342.20001220703125</v>
      </c>
    </row>
    <row r="439" spans="1:2" x14ac:dyDescent="0.5">
      <c r="A439">
        <v>790.7919921875</v>
      </c>
      <c r="B439">
        <v>482.5</v>
      </c>
    </row>
    <row r="440" spans="1:2" x14ac:dyDescent="0.5">
      <c r="A440">
        <v>790.80401611328125</v>
      </c>
      <c r="B440">
        <v>821.5</v>
      </c>
    </row>
    <row r="441" spans="1:2" x14ac:dyDescent="0.5">
      <c r="A441">
        <v>790.8170166015625</v>
      </c>
      <c r="B441">
        <v>1492</v>
      </c>
    </row>
    <row r="442" spans="1:2" x14ac:dyDescent="0.5">
      <c r="A442">
        <v>790.8289794921875</v>
      </c>
      <c r="B442">
        <v>3876</v>
      </c>
    </row>
    <row r="443" spans="1:2" x14ac:dyDescent="0.5">
      <c r="A443">
        <v>790.84100341796875</v>
      </c>
      <c r="B443">
        <v>14030</v>
      </c>
    </row>
    <row r="444" spans="1:2" x14ac:dyDescent="0.5">
      <c r="A444">
        <v>790.85302734375</v>
      </c>
      <c r="B444">
        <v>42960</v>
      </c>
    </row>
    <row r="445" spans="1:2" x14ac:dyDescent="0.5">
      <c r="A445">
        <v>790.86602783203125</v>
      </c>
      <c r="B445">
        <v>77200</v>
      </c>
    </row>
    <row r="446" spans="1:2" x14ac:dyDescent="0.5">
      <c r="A446">
        <v>790.87799072265625</v>
      </c>
      <c r="B446">
        <v>76380</v>
      </c>
    </row>
    <row r="447" spans="1:2" x14ac:dyDescent="0.5">
      <c r="A447">
        <v>790.8900146484375</v>
      </c>
      <c r="B447">
        <v>41440</v>
      </c>
    </row>
    <row r="448" spans="1:2" x14ac:dyDescent="0.5">
      <c r="A448">
        <v>790.90301513671875</v>
      </c>
      <c r="B448">
        <v>12780</v>
      </c>
    </row>
    <row r="449" spans="1:2" x14ac:dyDescent="0.5">
      <c r="A449">
        <v>790.91497802734375</v>
      </c>
      <c r="B449">
        <v>3191</v>
      </c>
    </row>
    <row r="450" spans="1:2" x14ac:dyDescent="0.5">
      <c r="A450">
        <v>790.927001953125</v>
      </c>
      <c r="B450">
        <v>1351</v>
      </c>
    </row>
    <row r="451" spans="1:2" x14ac:dyDescent="0.5">
      <c r="A451">
        <v>790.93902587890625</v>
      </c>
      <c r="B451">
        <v>907</v>
      </c>
    </row>
    <row r="452" spans="1:2" x14ac:dyDescent="0.5">
      <c r="A452">
        <v>790.9520263671875</v>
      </c>
      <c r="B452">
        <v>708.5</v>
      </c>
    </row>
    <row r="453" spans="1:2" x14ac:dyDescent="0.5">
      <c r="A453">
        <v>790.9639892578125</v>
      </c>
      <c r="B453">
        <v>593.29998779296875</v>
      </c>
    </row>
    <row r="454" spans="1:2" x14ac:dyDescent="0.5">
      <c r="A454">
        <v>790.97601318359375</v>
      </c>
      <c r="B454">
        <v>461.5</v>
      </c>
    </row>
    <row r="455" spans="1:2" x14ac:dyDescent="0.5">
      <c r="A455">
        <v>790.989013671875</v>
      </c>
      <c r="B455">
        <v>316</v>
      </c>
    </row>
    <row r="456" spans="1:2" x14ac:dyDescent="0.5">
      <c r="A456">
        <v>791.0009765625</v>
      </c>
      <c r="B456">
        <v>287.70001220703125</v>
      </c>
    </row>
    <row r="457" spans="1:2" x14ac:dyDescent="0.5">
      <c r="A457">
        <v>791.01300048828125</v>
      </c>
      <c r="B457">
        <v>296.20001220703125</v>
      </c>
    </row>
    <row r="458" spans="1:2" x14ac:dyDescent="0.5">
      <c r="A458">
        <v>791.0250244140625</v>
      </c>
      <c r="B458">
        <v>241.80000305175781</v>
      </c>
    </row>
    <row r="459" spans="1:2" x14ac:dyDescent="0.5">
      <c r="A459">
        <v>791.03802490234375</v>
      </c>
      <c r="B459">
        <v>196.5</v>
      </c>
    </row>
    <row r="460" spans="1:2" x14ac:dyDescent="0.5">
      <c r="A460">
        <v>791.04998779296875</v>
      </c>
      <c r="B460">
        <v>205</v>
      </c>
    </row>
    <row r="461" spans="1:2" x14ac:dyDescent="0.5">
      <c r="A461">
        <v>791.06201171875</v>
      </c>
      <c r="B461">
        <v>236.19999694824219</v>
      </c>
    </row>
    <row r="462" spans="1:2" x14ac:dyDescent="0.5">
      <c r="A462">
        <v>791.073974609375</v>
      </c>
      <c r="B462">
        <v>234</v>
      </c>
    </row>
    <row r="463" spans="1:2" x14ac:dyDescent="0.5">
      <c r="A463">
        <v>791.08697509765625</v>
      </c>
      <c r="B463">
        <v>216</v>
      </c>
    </row>
    <row r="464" spans="1:2" x14ac:dyDescent="0.5">
      <c r="A464">
        <v>791.0989990234375</v>
      </c>
      <c r="B464">
        <v>229.69999694824219</v>
      </c>
    </row>
    <row r="465" spans="1:2" x14ac:dyDescent="0.5">
      <c r="A465">
        <v>791.11102294921875</v>
      </c>
      <c r="B465">
        <v>275.5</v>
      </c>
    </row>
    <row r="466" spans="1:2" x14ac:dyDescent="0.5">
      <c r="A466">
        <v>791.1240234375</v>
      </c>
      <c r="B466">
        <v>296.70001220703125</v>
      </c>
    </row>
    <row r="467" spans="1:2" x14ac:dyDescent="0.5">
      <c r="A467">
        <v>791.135986328125</v>
      </c>
      <c r="B467">
        <v>286</v>
      </c>
    </row>
    <row r="468" spans="1:2" x14ac:dyDescent="0.5">
      <c r="A468">
        <v>791.14801025390625</v>
      </c>
      <c r="B468">
        <v>289.79998779296875</v>
      </c>
    </row>
    <row r="469" spans="1:2" x14ac:dyDescent="0.5">
      <c r="A469">
        <v>791.15997314453125</v>
      </c>
      <c r="B469">
        <v>287.29998779296875</v>
      </c>
    </row>
    <row r="470" spans="1:2" x14ac:dyDescent="0.5">
      <c r="A470">
        <v>791.1729736328125</v>
      </c>
      <c r="B470">
        <v>282</v>
      </c>
    </row>
    <row r="471" spans="1:2" x14ac:dyDescent="0.5">
      <c r="A471">
        <v>791.18499755859375</v>
      </c>
      <c r="B471">
        <v>268</v>
      </c>
    </row>
    <row r="472" spans="1:2" x14ac:dyDescent="0.5">
      <c r="A472">
        <v>791.197021484375</v>
      </c>
      <c r="B472">
        <v>213.5</v>
      </c>
    </row>
    <row r="473" spans="1:2" x14ac:dyDescent="0.5">
      <c r="A473">
        <v>791.21002197265625</v>
      </c>
      <c r="B473">
        <v>214.80000305175781</v>
      </c>
    </row>
    <row r="474" spans="1:2" x14ac:dyDescent="0.5">
      <c r="A474">
        <v>791.22198486328125</v>
      </c>
      <c r="B474">
        <v>320.5</v>
      </c>
    </row>
    <row r="475" spans="1:2" x14ac:dyDescent="0.5">
      <c r="A475">
        <v>791.2340087890625</v>
      </c>
      <c r="B475">
        <v>396.20001220703125</v>
      </c>
    </row>
    <row r="476" spans="1:2" x14ac:dyDescent="0.5">
      <c r="A476">
        <v>791.2459716796875</v>
      </c>
      <c r="B476">
        <v>363.20001220703125</v>
      </c>
    </row>
    <row r="477" spans="1:2" x14ac:dyDescent="0.5">
      <c r="A477">
        <v>791.25897216796875</v>
      </c>
      <c r="B477">
        <v>348.5</v>
      </c>
    </row>
    <row r="478" spans="1:2" x14ac:dyDescent="0.5">
      <c r="A478">
        <v>791.27099609375</v>
      </c>
      <c r="B478">
        <v>395.29998779296875</v>
      </c>
    </row>
    <row r="479" spans="1:2" x14ac:dyDescent="0.5">
      <c r="A479">
        <v>791.28302001953125</v>
      </c>
      <c r="B479">
        <v>480.79998779296875</v>
      </c>
    </row>
    <row r="480" spans="1:2" x14ac:dyDescent="0.5">
      <c r="A480">
        <v>791.2960205078125</v>
      </c>
      <c r="B480">
        <v>625.5</v>
      </c>
    </row>
    <row r="481" spans="1:2" x14ac:dyDescent="0.5">
      <c r="A481">
        <v>791.3079833984375</v>
      </c>
      <c r="B481">
        <v>791.79998779296875</v>
      </c>
    </row>
    <row r="482" spans="1:2" x14ac:dyDescent="0.5">
      <c r="A482">
        <v>791.32000732421875</v>
      </c>
      <c r="B482">
        <v>1288</v>
      </c>
    </row>
    <row r="483" spans="1:2" x14ac:dyDescent="0.5">
      <c r="A483">
        <v>791.33197021484375</v>
      </c>
      <c r="B483">
        <v>3420</v>
      </c>
    </row>
    <row r="484" spans="1:2" x14ac:dyDescent="0.5">
      <c r="A484">
        <v>791.344970703125</v>
      </c>
      <c r="B484">
        <v>15700</v>
      </c>
    </row>
    <row r="485" spans="1:2" x14ac:dyDescent="0.5">
      <c r="A485">
        <v>791.35699462890625</v>
      </c>
      <c r="B485">
        <v>54880</v>
      </c>
    </row>
    <row r="486" spans="1:2" x14ac:dyDescent="0.5">
      <c r="A486">
        <v>791.3690185546875</v>
      </c>
      <c r="B486">
        <v>99550</v>
      </c>
    </row>
    <row r="487" spans="1:2" x14ac:dyDescent="0.5">
      <c r="A487">
        <v>791.3809814453125</v>
      </c>
      <c r="B487">
        <v>94860</v>
      </c>
    </row>
    <row r="488" spans="1:2" x14ac:dyDescent="0.5">
      <c r="A488">
        <v>791.39398193359375</v>
      </c>
      <c r="B488">
        <v>49380</v>
      </c>
    </row>
    <row r="489" spans="1:2" x14ac:dyDescent="0.5">
      <c r="A489">
        <v>791.406005859375</v>
      </c>
      <c r="B489">
        <v>15480</v>
      </c>
    </row>
    <row r="490" spans="1:2" x14ac:dyDescent="0.5">
      <c r="A490">
        <v>791.41802978515625</v>
      </c>
      <c r="B490">
        <v>4061</v>
      </c>
    </row>
    <row r="491" spans="1:2" x14ac:dyDescent="0.5">
      <c r="A491">
        <v>791.4310302734375</v>
      </c>
      <c r="B491">
        <v>1270</v>
      </c>
    </row>
    <row r="492" spans="1:2" x14ac:dyDescent="0.5">
      <c r="A492">
        <v>791.4429931640625</v>
      </c>
      <c r="B492">
        <v>721.79998779296875</v>
      </c>
    </row>
    <row r="493" spans="1:2" x14ac:dyDescent="0.5">
      <c r="A493">
        <v>791.45501708984375</v>
      </c>
      <c r="B493">
        <v>667.5</v>
      </c>
    </row>
    <row r="494" spans="1:2" x14ac:dyDescent="0.5">
      <c r="A494">
        <v>791.46697998046875</v>
      </c>
      <c r="B494">
        <v>594</v>
      </c>
    </row>
    <row r="495" spans="1:2" x14ac:dyDescent="0.5">
      <c r="A495">
        <v>791.47998046875</v>
      </c>
      <c r="B495">
        <v>466</v>
      </c>
    </row>
    <row r="496" spans="1:2" x14ac:dyDescent="0.5">
      <c r="A496">
        <v>791.49200439453125</v>
      </c>
      <c r="B496">
        <v>300</v>
      </c>
    </row>
    <row r="497" spans="1:2" x14ac:dyDescent="0.5">
      <c r="A497">
        <v>791.5040283203125</v>
      </c>
      <c r="B497">
        <v>235</v>
      </c>
    </row>
    <row r="498" spans="1:2" x14ac:dyDescent="0.5">
      <c r="A498">
        <v>791.51702880859375</v>
      </c>
      <c r="B498">
        <v>312.70001220703125</v>
      </c>
    </row>
    <row r="499" spans="1:2" x14ac:dyDescent="0.5">
      <c r="A499">
        <v>791.52899169921875</v>
      </c>
      <c r="B499">
        <v>369</v>
      </c>
    </row>
    <row r="500" spans="1:2" x14ac:dyDescent="0.5">
      <c r="A500">
        <v>791.541015625</v>
      </c>
      <c r="B500">
        <v>347.79998779296875</v>
      </c>
    </row>
    <row r="501" spans="1:2" x14ac:dyDescent="0.5">
      <c r="A501">
        <v>791.552978515625</v>
      </c>
      <c r="B501">
        <v>335.29998779296875</v>
      </c>
    </row>
    <row r="502" spans="1:2" x14ac:dyDescent="0.5">
      <c r="A502">
        <v>791.56597900390625</v>
      </c>
      <c r="B502">
        <v>249.80000305175781</v>
      </c>
    </row>
    <row r="503" spans="1:2" x14ac:dyDescent="0.5">
      <c r="A503">
        <v>791.5780029296875</v>
      </c>
      <c r="B503">
        <v>139.80000305175781</v>
      </c>
    </row>
    <row r="504" spans="1:2" x14ac:dyDescent="0.5">
      <c r="A504">
        <v>791.59002685546875</v>
      </c>
      <c r="B504">
        <v>144.80000305175781</v>
      </c>
    </row>
    <row r="505" spans="1:2" x14ac:dyDescent="0.5">
      <c r="A505">
        <v>791.60302734375</v>
      </c>
      <c r="B505">
        <v>248.69999694824219</v>
      </c>
    </row>
    <row r="506" spans="1:2" x14ac:dyDescent="0.5">
      <c r="A506">
        <v>791.614990234375</v>
      </c>
      <c r="B506">
        <v>345</v>
      </c>
    </row>
    <row r="507" spans="1:2" x14ac:dyDescent="0.5">
      <c r="A507">
        <v>791.62701416015625</v>
      </c>
      <c r="B507">
        <v>304.5</v>
      </c>
    </row>
    <row r="508" spans="1:2" x14ac:dyDescent="0.5">
      <c r="A508">
        <v>791.63897705078125</v>
      </c>
      <c r="B508">
        <v>238.80000305175781</v>
      </c>
    </row>
    <row r="509" spans="1:2" x14ac:dyDescent="0.5">
      <c r="A509">
        <v>791.6519775390625</v>
      </c>
      <c r="B509">
        <v>260.70001220703125</v>
      </c>
    </row>
    <row r="510" spans="1:2" x14ac:dyDescent="0.5">
      <c r="A510">
        <v>791.66400146484375</v>
      </c>
      <c r="B510">
        <v>278.79998779296875</v>
      </c>
    </row>
    <row r="511" spans="1:2" x14ac:dyDescent="0.5">
      <c r="A511">
        <v>791.676025390625</v>
      </c>
      <c r="B511">
        <v>282.79998779296875</v>
      </c>
    </row>
    <row r="512" spans="1:2" x14ac:dyDescent="0.5">
      <c r="A512">
        <v>791.68902587890625</v>
      </c>
      <c r="B512">
        <v>334.5</v>
      </c>
    </row>
    <row r="513" spans="1:2" x14ac:dyDescent="0.5">
      <c r="A513">
        <v>791.70098876953125</v>
      </c>
      <c r="B513">
        <v>378.29998779296875</v>
      </c>
    </row>
    <row r="514" spans="1:2" x14ac:dyDescent="0.5">
      <c r="A514">
        <v>791.7130126953125</v>
      </c>
      <c r="B514">
        <v>414.5</v>
      </c>
    </row>
    <row r="515" spans="1:2" x14ac:dyDescent="0.5">
      <c r="A515">
        <v>791.7249755859375</v>
      </c>
      <c r="B515">
        <v>413.79998779296875</v>
      </c>
    </row>
    <row r="516" spans="1:2" x14ac:dyDescent="0.5">
      <c r="A516">
        <v>791.73797607421875</v>
      </c>
      <c r="B516">
        <v>351</v>
      </c>
    </row>
    <row r="517" spans="1:2" x14ac:dyDescent="0.5">
      <c r="A517">
        <v>791.75</v>
      </c>
      <c r="B517">
        <v>375.70001220703125</v>
      </c>
    </row>
    <row r="518" spans="1:2" x14ac:dyDescent="0.5">
      <c r="A518">
        <v>791.76202392578125</v>
      </c>
      <c r="B518">
        <v>426.5</v>
      </c>
    </row>
    <row r="519" spans="1:2" x14ac:dyDescent="0.5">
      <c r="A519">
        <v>791.7750244140625</v>
      </c>
      <c r="B519">
        <v>416.5</v>
      </c>
    </row>
    <row r="520" spans="1:2" x14ac:dyDescent="0.5">
      <c r="A520">
        <v>791.7869873046875</v>
      </c>
      <c r="B520">
        <v>490.70001220703125</v>
      </c>
    </row>
    <row r="521" spans="1:2" x14ac:dyDescent="0.5">
      <c r="A521">
        <v>791.79901123046875</v>
      </c>
      <c r="B521">
        <v>605</v>
      </c>
    </row>
    <row r="522" spans="1:2" x14ac:dyDescent="0.5">
      <c r="A522">
        <v>791.81097412109375</v>
      </c>
      <c r="B522">
        <v>712.20001220703125</v>
      </c>
    </row>
    <row r="523" spans="1:2" x14ac:dyDescent="0.5">
      <c r="A523">
        <v>791.823974609375</v>
      </c>
      <c r="B523">
        <v>1198</v>
      </c>
    </row>
    <row r="524" spans="1:2" x14ac:dyDescent="0.5">
      <c r="A524">
        <v>791.83599853515625</v>
      </c>
      <c r="B524">
        <v>3984</v>
      </c>
    </row>
    <row r="525" spans="1:2" x14ac:dyDescent="0.5">
      <c r="A525">
        <v>791.8480224609375</v>
      </c>
      <c r="B525">
        <v>19060</v>
      </c>
    </row>
    <row r="526" spans="1:2" x14ac:dyDescent="0.5">
      <c r="A526">
        <v>791.8599853515625</v>
      </c>
      <c r="B526">
        <v>63690</v>
      </c>
    </row>
    <row r="527" spans="1:2" x14ac:dyDescent="0.5">
      <c r="A527">
        <v>791.87298583984375</v>
      </c>
      <c r="B527">
        <v>112400</v>
      </c>
    </row>
    <row r="528" spans="1:2" x14ac:dyDescent="0.5">
      <c r="A528">
        <v>791.885009765625</v>
      </c>
      <c r="B528">
        <v>103800</v>
      </c>
    </row>
    <row r="529" spans="1:2" x14ac:dyDescent="0.5">
      <c r="A529">
        <v>791.89697265625</v>
      </c>
      <c r="B529">
        <v>50140</v>
      </c>
    </row>
    <row r="530" spans="1:2" x14ac:dyDescent="0.5">
      <c r="A530">
        <v>791.90997314453125</v>
      </c>
      <c r="B530">
        <v>13100</v>
      </c>
    </row>
    <row r="531" spans="1:2" x14ac:dyDescent="0.5">
      <c r="A531">
        <v>791.9219970703125</v>
      </c>
      <c r="B531">
        <v>2958</v>
      </c>
    </row>
    <row r="532" spans="1:2" x14ac:dyDescent="0.5">
      <c r="A532">
        <v>791.93402099609375</v>
      </c>
      <c r="B532">
        <v>1317</v>
      </c>
    </row>
    <row r="533" spans="1:2" x14ac:dyDescent="0.5">
      <c r="A533">
        <v>791.947021484375</v>
      </c>
      <c r="B533">
        <v>974</v>
      </c>
    </row>
    <row r="534" spans="1:2" x14ac:dyDescent="0.5">
      <c r="A534">
        <v>791.958984375</v>
      </c>
      <c r="B534">
        <v>740.20001220703125</v>
      </c>
    </row>
    <row r="535" spans="1:2" x14ac:dyDescent="0.5">
      <c r="A535">
        <v>791.97100830078125</v>
      </c>
      <c r="B535">
        <v>512</v>
      </c>
    </row>
    <row r="536" spans="1:2" x14ac:dyDescent="0.5">
      <c r="A536">
        <v>791.98297119140625</v>
      </c>
      <c r="B536">
        <v>354</v>
      </c>
    </row>
    <row r="537" spans="1:2" x14ac:dyDescent="0.5">
      <c r="A537">
        <v>791.9959716796875</v>
      </c>
      <c r="B537">
        <v>295</v>
      </c>
    </row>
    <row r="538" spans="1:2" x14ac:dyDescent="0.5">
      <c r="A538">
        <v>792.00799560546875</v>
      </c>
      <c r="B538">
        <v>316.29998779296875</v>
      </c>
    </row>
    <row r="539" spans="1:2" x14ac:dyDescent="0.5">
      <c r="A539">
        <v>792.02001953125</v>
      </c>
      <c r="B539">
        <v>321</v>
      </c>
    </row>
    <row r="540" spans="1:2" x14ac:dyDescent="0.5">
      <c r="A540">
        <v>792.03302001953125</v>
      </c>
      <c r="B540">
        <v>293.79998779296875</v>
      </c>
    </row>
    <row r="541" spans="1:2" x14ac:dyDescent="0.5">
      <c r="A541">
        <v>792.04498291015625</v>
      </c>
      <c r="B541">
        <v>306.5</v>
      </c>
    </row>
    <row r="542" spans="1:2" x14ac:dyDescent="0.5">
      <c r="A542">
        <v>792.0570068359375</v>
      </c>
      <c r="B542">
        <v>353</v>
      </c>
    </row>
    <row r="543" spans="1:2" x14ac:dyDescent="0.5">
      <c r="A543">
        <v>792.0689697265625</v>
      </c>
      <c r="B543">
        <v>361.5</v>
      </c>
    </row>
    <row r="544" spans="1:2" x14ac:dyDescent="0.5">
      <c r="A544">
        <v>792.08197021484375</v>
      </c>
      <c r="B544">
        <v>286.79998779296875</v>
      </c>
    </row>
    <row r="545" spans="1:2" x14ac:dyDescent="0.5">
      <c r="A545">
        <v>792.093994140625</v>
      </c>
      <c r="B545">
        <v>234.80000305175781</v>
      </c>
    </row>
    <row r="546" spans="1:2" x14ac:dyDescent="0.5">
      <c r="A546">
        <v>792.10601806640625</v>
      </c>
      <c r="B546">
        <v>258.70001220703125</v>
      </c>
    </row>
    <row r="547" spans="1:2" x14ac:dyDescent="0.5">
      <c r="A547">
        <v>792.1190185546875</v>
      </c>
      <c r="B547">
        <v>303.5</v>
      </c>
    </row>
    <row r="548" spans="1:2" x14ac:dyDescent="0.5">
      <c r="A548">
        <v>792.1309814453125</v>
      </c>
      <c r="B548">
        <v>336.79998779296875</v>
      </c>
    </row>
    <row r="549" spans="1:2" x14ac:dyDescent="0.5">
      <c r="A549">
        <v>792.14300537109375</v>
      </c>
      <c r="B549">
        <v>350.5</v>
      </c>
    </row>
    <row r="550" spans="1:2" x14ac:dyDescent="0.5">
      <c r="A550">
        <v>792.155029296875</v>
      </c>
      <c r="B550">
        <v>332.5</v>
      </c>
    </row>
    <row r="551" spans="1:2" x14ac:dyDescent="0.5">
      <c r="A551">
        <v>792.16802978515625</v>
      </c>
      <c r="B551">
        <v>274.29998779296875</v>
      </c>
    </row>
    <row r="552" spans="1:2" x14ac:dyDescent="0.5">
      <c r="A552">
        <v>792.17999267578125</v>
      </c>
      <c r="B552">
        <v>252.30000305175781</v>
      </c>
    </row>
    <row r="553" spans="1:2" x14ac:dyDescent="0.5">
      <c r="A553">
        <v>792.1920166015625</v>
      </c>
      <c r="B553">
        <v>258.70001220703125</v>
      </c>
    </row>
    <row r="554" spans="1:2" x14ac:dyDescent="0.5">
      <c r="A554">
        <v>792.20501708984375</v>
      </c>
      <c r="B554">
        <v>255.5</v>
      </c>
    </row>
    <row r="555" spans="1:2" x14ac:dyDescent="0.5">
      <c r="A555">
        <v>792.21697998046875</v>
      </c>
      <c r="B555">
        <v>283.29998779296875</v>
      </c>
    </row>
    <row r="556" spans="1:2" x14ac:dyDescent="0.5">
      <c r="A556">
        <v>792.22900390625</v>
      </c>
      <c r="B556">
        <v>298</v>
      </c>
    </row>
    <row r="557" spans="1:2" x14ac:dyDescent="0.5">
      <c r="A557">
        <v>792.24102783203125</v>
      </c>
      <c r="B557">
        <v>295.5</v>
      </c>
    </row>
    <row r="558" spans="1:2" x14ac:dyDescent="0.5">
      <c r="A558">
        <v>792.2540283203125</v>
      </c>
      <c r="B558">
        <v>272.29998779296875</v>
      </c>
    </row>
    <row r="559" spans="1:2" x14ac:dyDescent="0.5">
      <c r="A559">
        <v>792.2659912109375</v>
      </c>
      <c r="B559">
        <v>268.29998779296875</v>
      </c>
    </row>
    <row r="560" spans="1:2" x14ac:dyDescent="0.5">
      <c r="A560">
        <v>792.27801513671875</v>
      </c>
      <c r="B560">
        <v>365.20001220703125</v>
      </c>
    </row>
    <row r="561" spans="1:2" x14ac:dyDescent="0.5">
      <c r="A561">
        <v>792.291015625</v>
      </c>
      <c r="B561">
        <v>459.29998779296875</v>
      </c>
    </row>
    <row r="562" spans="1:2" x14ac:dyDescent="0.5">
      <c r="A562">
        <v>792.302978515625</v>
      </c>
      <c r="B562">
        <v>518.79998779296875</v>
      </c>
    </row>
    <row r="563" spans="1:2" x14ac:dyDescent="0.5">
      <c r="A563">
        <v>792.31500244140625</v>
      </c>
      <c r="B563">
        <v>697.5</v>
      </c>
    </row>
    <row r="564" spans="1:2" x14ac:dyDescent="0.5">
      <c r="A564">
        <v>792.3270263671875</v>
      </c>
      <c r="B564">
        <v>1251</v>
      </c>
    </row>
    <row r="565" spans="1:2" x14ac:dyDescent="0.5">
      <c r="A565">
        <v>792.34002685546875</v>
      </c>
      <c r="B565">
        <v>3893</v>
      </c>
    </row>
    <row r="566" spans="1:2" x14ac:dyDescent="0.5">
      <c r="A566">
        <v>792.35198974609375</v>
      </c>
      <c r="B566">
        <v>19250</v>
      </c>
    </row>
    <row r="567" spans="1:2" x14ac:dyDescent="0.5">
      <c r="A567">
        <v>792.364013671875</v>
      </c>
      <c r="B567">
        <v>63200</v>
      </c>
    </row>
    <row r="568" spans="1:2" x14ac:dyDescent="0.5">
      <c r="A568">
        <v>792.37701416015625</v>
      </c>
      <c r="B568">
        <v>106100</v>
      </c>
    </row>
    <row r="569" spans="1:2" x14ac:dyDescent="0.5">
      <c r="A569">
        <v>792.38897705078125</v>
      </c>
      <c r="B569">
        <v>92670</v>
      </c>
    </row>
    <row r="570" spans="1:2" x14ac:dyDescent="0.5">
      <c r="A570">
        <v>792.4010009765625</v>
      </c>
      <c r="B570">
        <v>43060</v>
      </c>
    </row>
    <row r="571" spans="1:2" x14ac:dyDescent="0.5">
      <c r="A571">
        <v>792.41302490234375</v>
      </c>
      <c r="B571">
        <v>11490</v>
      </c>
    </row>
    <row r="572" spans="1:2" x14ac:dyDescent="0.5">
      <c r="A572">
        <v>792.426025390625</v>
      </c>
      <c r="B572">
        <v>2753</v>
      </c>
    </row>
    <row r="573" spans="1:2" x14ac:dyDescent="0.5">
      <c r="A573">
        <v>792.43798828125</v>
      </c>
      <c r="B573">
        <v>1090</v>
      </c>
    </row>
    <row r="574" spans="1:2" x14ac:dyDescent="0.5">
      <c r="A574">
        <v>792.45001220703125</v>
      </c>
      <c r="B574">
        <v>764.5</v>
      </c>
    </row>
    <row r="575" spans="1:2" x14ac:dyDescent="0.5">
      <c r="A575">
        <v>792.4630126953125</v>
      </c>
      <c r="B575">
        <v>708.5</v>
      </c>
    </row>
    <row r="576" spans="1:2" x14ac:dyDescent="0.5">
      <c r="A576">
        <v>792.4749755859375</v>
      </c>
      <c r="B576">
        <v>623.70001220703125</v>
      </c>
    </row>
    <row r="577" spans="1:2" x14ac:dyDescent="0.5">
      <c r="A577">
        <v>792.48699951171875</v>
      </c>
      <c r="B577">
        <v>469.5</v>
      </c>
    </row>
    <row r="578" spans="1:2" x14ac:dyDescent="0.5">
      <c r="A578">
        <v>792.4990234375</v>
      </c>
      <c r="B578">
        <v>336.5</v>
      </c>
    </row>
    <row r="579" spans="1:2" x14ac:dyDescent="0.5">
      <c r="A579">
        <v>792.51202392578125</v>
      </c>
      <c r="B579">
        <v>333.29998779296875</v>
      </c>
    </row>
    <row r="580" spans="1:2" x14ac:dyDescent="0.5">
      <c r="A580">
        <v>792.52398681640625</v>
      </c>
      <c r="B580">
        <v>297</v>
      </c>
    </row>
    <row r="581" spans="1:2" x14ac:dyDescent="0.5">
      <c r="A581">
        <v>792.5360107421875</v>
      </c>
      <c r="B581">
        <v>211.80000305175781</v>
      </c>
    </row>
    <row r="582" spans="1:2" x14ac:dyDescent="0.5">
      <c r="A582">
        <v>792.54901123046875</v>
      </c>
      <c r="B582">
        <v>186.30000305175781</v>
      </c>
    </row>
    <row r="583" spans="1:2" x14ac:dyDescent="0.5">
      <c r="A583">
        <v>792.56097412109375</v>
      </c>
      <c r="B583">
        <v>210.30000305175781</v>
      </c>
    </row>
    <row r="584" spans="1:2" x14ac:dyDescent="0.5">
      <c r="A584">
        <v>792.572998046875</v>
      </c>
      <c r="B584">
        <v>241</v>
      </c>
    </row>
    <row r="585" spans="1:2" x14ac:dyDescent="0.5">
      <c r="A585">
        <v>792.58599853515625</v>
      </c>
      <c r="B585">
        <v>260.5</v>
      </c>
    </row>
    <row r="586" spans="1:2" x14ac:dyDescent="0.5">
      <c r="A586">
        <v>792.5980224609375</v>
      </c>
      <c r="B586">
        <v>289</v>
      </c>
    </row>
    <row r="587" spans="1:2" x14ac:dyDescent="0.5">
      <c r="A587">
        <v>792.6099853515625</v>
      </c>
      <c r="B587">
        <v>260.5</v>
      </c>
    </row>
    <row r="588" spans="1:2" x14ac:dyDescent="0.5">
      <c r="A588">
        <v>792.62200927734375</v>
      </c>
      <c r="B588">
        <v>250.69999694824219</v>
      </c>
    </row>
    <row r="589" spans="1:2" x14ac:dyDescent="0.5">
      <c r="A589">
        <v>792.635009765625</v>
      </c>
      <c r="B589">
        <v>313.79998779296875</v>
      </c>
    </row>
    <row r="590" spans="1:2" x14ac:dyDescent="0.5">
      <c r="A590">
        <v>792.64697265625</v>
      </c>
      <c r="B590">
        <v>333.70001220703125</v>
      </c>
    </row>
    <row r="591" spans="1:2" x14ac:dyDescent="0.5">
      <c r="A591">
        <v>792.65899658203125</v>
      </c>
      <c r="B591">
        <v>354.5</v>
      </c>
    </row>
    <row r="592" spans="1:2" x14ac:dyDescent="0.5">
      <c r="A592">
        <v>792.6719970703125</v>
      </c>
      <c r="B592">
        <v>385.70001220703125</v>
      </c>
    </row>
    <row r="593" spans="1:2" x14ac:dyDescent="0.5">
      <c r="A593">
        <v>792.68402099609375</v>
      </c>
      <c r="B593">
        <v>346</v>
      </c>
    </row>
    <row r="594" spans="1:2" x14ac:dyDescent="0.5">
      <c r="A594">
        <v>792.69598388671875</v>
      </c>
      <c r="B594">
        <v>245</v>
      </c>
    </row>
    <row r="595" spans="1:2" x14ac:dyDescent="0.5">
      <c r="A595">
        <v>792.7080078125</v>
      </c>
      <c r="B595">
        <v>214.5</v>
      </c>
    </row>
    <row r="596" spans="1:2" x14ac:dyDescent="0.5">
      <c r="A596">
        <v>792.72100830078125</v>
      </c>
      <c r="B596">
        <v>310.70001220703125</v>
      </c>
    </row>
    <row r="597" spans="1:2" x14ac:dyDescent="0.5">
      <c r="A597">
        <v>792.73297119140625</v>
      </c>
      <c r="B597">
        <v>398.5</v>
      </c>
    </row>
    <row r="598" spans="1:2" x14ac:dyDescent="0.5">
      <c r="A598">
        <v>792.7449951171875</v>
      </c>
      <c r="B598">
        <v>389.29998779296875</v>
      </c>
    </row>
    <row r="599" spans="1:2" x14ac:dyDescent="0.5">
      <c r="A599">
        <v>792.75799560546875</v>
      </c>
      <c r="B599">
        <v>446.29998779296875</v>
      </c>
    </row>
    <row r="600" spans="1:2" x14ac:dyDescent="0.5">
      <c r="A600">
        <v>792.77001953125</v>
      </c>
      <c r="B600">
        <v>517.79998779296875</v>
      </c>
    </row>
    <row r="601" spans="1:2" x14ac:dyDescent="0.5">
      <c r="A601">
        <v>792.781982421875</v>
      </c>
      <c r="B601">
        <v>432</v>
      </c>
    </row>
    <row r="602" spans="1:2" x14ac:dyDescent="0.5">
      <c r="A602">
        <v>792.79400634765625</v>
      </c>
      <c r="B602">
        <v>453.20001220703125</v>
      </c>
    </row>
    <row r="603" spans="1:2" x14ac:dyDescent="0.5">
      <c r="A603">
        <v>792.8070068359375</v>
      </c>
      <c r="B603">
        <v>599</v>
      </c>
    </row>
    <row r="604" spans="1:2" x14ac:dyDescent="0.5">
      <c r="A604">
        <v>792.8189697265625</v>
      </c>
      <c r="B604">
        <v>658</v>
      </c>
    </row>
    <row r="605" spans="1:2" x14ac:dyDescent="0.5">
      <c r="A605">
        <v>792.83099365234375</v>
      </c>
      <c r="B605">
        <v>1095</v>
      </c>
    </row>
    <row r="606" spans="1:2" x14ac:dyDescent="0.5">
      <c r="A606">
        <v>792.843994140625</v>
      </c>
      <c r="B606">
        <v>4024</v>
      </c>
    </row>
    <row r="607" spans="1:2" x14ac:dyDescent="0.5">
      <c r="A607">
        <v>792.85601806640625</v>
      </c>
      <c r="B607">
        <v>16780</v>
      </c>
    </row>
    <row r="608" spans="1:2" x14ac:dyDescent="0.5">
      <c r="A608">
        <v>792.86798095703125</v>
      </c>
      <c r="B608">
        <v>45450</v>
      </c>
    </row>
    <row r="609" spans="1:2" x14ac:dyDescent="0.5">
      <c r="A609">
        <v>792.8809814453125</v>
      </c>
      <c r="B609">
        <v>68390</v>
      </c>
    </row>
    <row r="610" spans="1:2" x14ac:dyDescent="0.5">
      <c r="A610">
        <v>792.89300537109375</v>
      </c>
      <c r="B610">
        <v>56810</v>
      </c>
    </row>
    <row r="611" spans="1:2" x14ac:dyDescent="0.5">
      <c r="A611">
        <v>792.905029296875</v>
      </c>
      <c r="B611">
        <v>26600</v>
      </c>
    </row>
    <row r="612" spans="1:2" x14ac:dyDescent="0.5">
      <c r="A612">
        <v>792.9169921875</v>
      </c>
      <c r="B612">
        <v>7709</v>
      </c>
    </row>
    <row r="613" spans="1:2" x14ac:dyDescent="0.5">
      <c r="A613">
        <v>792.92999267578125</v>
      </c>
      <c r="B613">
        <v>1833</v>
      </c>
    </row>
    <row r="614" spans="1:2" x14ac:dyDescent="0.5">
      <c r="A614">
        <v>792.9420166015625</v>
      </c>
      <c r="B614">
        <v>633.5</v>
      </c>
    </row>
    <row r="615" spans="1:2" x14ac:dyDescent="0.5">
      <c r="A615">
        <v>792.9539794921875</v>
      </c>
      <c r="B615">
        <v>539</v>
      </c>
    </row>
    <row r="616" spans="1:2" x14ac:dyDescent="0.5">
      <c r="A616">
        <v>792.96697998046875</v>
      </c>
      <c r="B616">
        <v>485</v>
      </c>
    </row>
    <row r="617" spans="1:2" x14ac:dyDescent="0.5">
      <c r="A617">
        <v>792.97900390625</v>
      </c>
      <c r="B617">
        <v>333.5</v>
      </c>
    </row>
    <row r="618" spans="1:2" x14ac:dyDescent="0.5">
      <c r="A618">
        <v>792.99102783203125</v>
      </c>
      <c r="B618">
        <v>210</v>
      </c>
    </row>
    <row r="619" spans="1:2" x14ac:dyDescent="0.5">
      <c r="A619">
        <v>793.00299072265625</v>
      </c>
      <c r="B619">
        <v>196</v>
      </c>
    </row>
    <row r="620" spans="1:2" x14ac:dyDescent="0.5">
      <c r="A620">
        <v>793.0159912109375</v>
      </c>
      <c r="B620">
        <v>266.29998779296875</v>
      </c>
    </row>
    <row r="621" spans="1:2" x14ac:dyDescent="0.5">
      <c r="A621">
        <v>793.02801513671875</v>
      </c>
      <c r="B621">
        <v>315.79998779296875</v>
      </c>
    </row>
    <row r="622" spans="1:2" x14ac:dyDescent="0.5">
      <c r="A622">
        <v>793.03997802734375</v>
      </c>
      <c r="B622">
        <v>237</v>
      </c>
    </row>
    <row r="623" spans="1:2" x14ac:dyDescent="0.5">
      <c r="A623">
        <v>793.052978515625</v>
      </c>
      <c r="B623">
        <v>164.30000305175781</v>
      </c>
    </row>
    <row r="624" spans="1:2" x14ac:dyDescent="0.5">
      <c r="A624">
        <v>793.06500244140625</v>
      </c>
      <c r="B624">
        <v>197.80000305175781</v>
      </c>
    </row>
    <row r="625" spans="1:2" x14ac:dyDescent="0.5">
      <c r="A625">
        <v>793.0770263671875</v>
      </c>
      <c r="B625">
        <v>201.30000305175781</v>
      </c>
    </row>
    <row r="626" spans="1:2" x14ac:dyDescent="0.5">
      <c r="A626">
        <v>793.09002685546875</v>
      </c>
      <c r="B626">
        <v>116.30000305175781</v>
      </c>
    </row>
    <row r="627" spans="1:2" x14ac:dyDescent="0.5">
      <c r="A627">
        <v>793.10198974609375</v>
      </c>
      <c r="B627">
        <v>59.25</v>
      </c>
    </row>
    <row r="628" spans="1:2" x14ac:dyDescent="0.5">
      <c r="A628">
        <v>793.114013671875</v>
      </c>
      <c r="B628">
        <v>96.25</v>
      </c>
    </row>
    <row r="629" spans="1:2" x14ac:dyDescent="0.5">
      <c r="A629">
        <v>793.1259765625</v>
      </c>
      <c r="B629">
        <v>229.69999694824219</v>
      </c>
    </row>
    <row r="630" spans="1:2" x14ac:dyDescent="0.5">
      <c r="A630">
        <v>793.13897705078125</v>
      </c>
      <c r="B630">
        <v>348.5</v>
      </c>
    </row>
    <row r="631" spans="1:2" x14ac:dyDescent="0.5">
      <c r="A631">
        <v>793.1510009765625</v>
      </c>
      <c r="B631">
        <v>318.79998779296875</v>
      </c>
    </row>
    <row r="632" spans="1:2" x14ac:dyDescent="0.5">
      <c r="A632">
        <v>793.16302490234375</v>
      </c>
      <c r="B632">
        <v>234.5</v>
      </c>
    </row>
    <row r="633" spans="1:2" x14ac:dyDescent="0.5">
      <c r="A633">
        <v>793.176025390625</v>
      </c>
      <c r="B633">
        <v>170.5</v>
      </c>
    </row>
    <row r="634" spans="1:2" x14ac:dyDescent="0.5">
      <c r="A634">
        <v>793.18798828125</v>
      </c>
      <c r="B634">
        <v>167</v>
      </c>
    </row>
    <row r="635" spans="1:2" x14ac:dyDescent="0.5">
      <c r="A635">
        <v>793.20001220703125</v>
      </c>
      <c r="B635">
        <v>238.19999694824219</v>
      </c>
    </row>
    <row r="636" spans="1:2" x14ac:dyDescent="0.5">
      <c r="A636">
        <v>793.21197509765625</v>
      </c>
      <c r="B636">
        <v>248</v>
      </c>
    </row>
    <row r="637" spans="1:2" x14ac:dyDescent="0.5">
      <c r="A637">
        <v>793.2249755859375</v>
      </c>
      <c r="B637">
        <v>178</v>
      </c>
    </row>
    <row r="638" spans="1:2" x14ac:dyDescent="0.5">
      <c r="A638">
        <v>793.23699951171875</v>
      </c>
      <c r="B638">
        <v>139.30000305175781</v>
      </c>
    </row>
    <row r="639" spans="1:2" x14ac:dyDescent="0.5">
      <c r="A639">
        <v>793.2490234375</v>
      </c>
      <c r="B639">
        <v>143.5</v>
      </c>
    </row>
    <row r="640" spans="1:2" x14ac:dyDescent="0.5">
      <c r="A640">
        <v>793.26202392578125</v>
      </c>
      <c r="B640">
        <v>147.5</v>
      </c>
    </row>
    <row r="641" spans="1:2" x14ac:dyDescent="0.5">
      <c r="A641">
        <v>793.27398681640625</v>
      </c>
      <c r="B641">
        <v>184.30000305175781</v>
      </c>
    </row>
    <row r="642" spans="1:2" x14ac:dyDescent="0.5">
      <c r="A642">
        <v>793.2860107421875</v>
      </c>
      <c r="B642">
        <v>262.5</v>
      </c>
    </row>
    <row r="643" spans="1:2" x14ac:dyDescent="0.5">
      <c r="A643">
        <v>793.29901123046875</v>
      </c>
      <c r="B643">
        <v>374</v>
      </c>
    </row>
    <row r="644" spans="1:2" x14ac:dyDescent="0.5">
      <c r="A644">
        <v>793.31097412109375</v>
      </c>
      <c r="B644">
        <v>509</v>
      </c>
    </row>
    <row r="645" spans="1:2" x14ac:dyDescent="0.5">
      <c r="A645">
        <v>793.322998046875</v>
      </c>
      <c r="B645">
        <v>687.20001220703125</v>
      </c>
    </row>
    <row r="646" spans="1:2" x14ac:dyDescent="0.5">
      <c r="A646">
        <v>793.33502197265625</v>
      </c>
      <c r="B646">
        <v>1418</v>
      </c>
    </row>
    <row r="647" spans="1:2" x14ac:dyDescent="0.5">
      <c r="A647">
        <v>793.3480224609375</v>
      </c>
      <c r="B647">
        <v>4175</v>
      </c>
    </row>
    <row r="648" spans="1:2" x14ac:dyDescent="0.5">
      <c r="A648">
        <v>793.3599853515625</v>
      </c>
      <c r="B648">
        <v>12100</v>
      </c>
    </row>
    <row r="649" spans="1:2" x14ac:dyDescent="0.5">
      <c r="A649">
        <v>793.37200927734375</v>
      </c>
      <c r="B649">
        <v>25040</v>
      </c>
    </row>
    <row r="650" spans="1:2" x14ac:dyDescent="0.5">
      <c r="A650">
        <v>793.385009765625</v>
      </c>
      <c r="B650">
        <v>31890</v>
      </c>
    </row>
    <row r="651" spans="1:2" x14ac:dyDescent="0.5">
      <c r="A651">
        <v>793.39697265625</v>
      </c>
      <c r="B651">
        <v>24200</v>
      </c>
    </row>
    <row r="652" spans="1:2" x14ac:dyDescent="0.5">
      <c r="A652">
        <v>793.40899658203125</v>
      </c>
      <c r="B652">
        <v>11200</v>
      </c>
    </row>
    <row r="653" spans="1:2" x14ac:dyDescent="0.5">
      <c r="A653">
        <v>793.4219970703125</v>
      </c>
      <c r="B653">
        <v>3673</v>
      </c>
    </row>
    <row r="654" spans="1:2" x14ac:dyDescent="0.5">
      <c r="A654">
        <v>793.43402099609375</v>
      </c>
      <c r="B654">
        <v>1226</v>
      </c>
    </row>
    <row r="655" spans="1:2" x14ac:dyDescent="0.5">
      <c r="A655">
        <v>793.44598388671875</v>
      </c>
      <c r="B655">
        <v>489.29998779296875</v>
      </c>
    </row>
    <row r="656" spans="1:2" x14ac:dyDescent="0.5">
      <c r="A656">
        <v>793.4580078125</v>
      </c>
      <c r="B656">
        <v>241.80000305175781</v>
      </c>
    </row>
    <row r="657" spans="1:2" x14ac:dyDescent="0.5">
      <c r="A657">
        <v>793.47100830078125</v>
      </c>
      <c r="B657">
        <v>188.5</v>
      </c>
    </row>
    <row r="658" spans="1:2" x14ac:dyDescent="0.5">
      <c r="A658">
        <v>793.48297119140625</v>
      </c>
      <c r="B658">
        <v>207.19999694824219</v>
      </c>
    </row>
    <row r="659" spans="1:2" x14ac:dyDescent="0.5">
      <c r="A659">
        <v>793.4949951171875</v>
      </c>
      <c r="B659">
        <v>210.30000305175781</v>
      </c>
    </row>
    <row r="660" spans="1:2" x14ac:dyDescent="0.5">
      <c r="A660">
        <v>793.50799560546875</v>
      </c>
      <c r="B660">
        <v>140</v>
      </c>
    </row>
    <row r="661" spans="1:2" x14ac:dyDescent="0.5">
      <c r="A661">
        <v>793.52001953125</v>
      </c>
      <c r="B661">
        <v>111</v>
      </c>
    </row>
    <row r="662" spans="1:2" x14ac:dyDescent="0.5">
      <c r="A662">
        <v>793.531982421875</v>
      </c>
      <c r="B662">
        <v>154.80000305175781</v>
      </c>
    </row>
    <row r="663" spans="1:2" x14ac:dyDescent="0.5">
      <c r="A663">
        <v>793.54400634765625</v>
      </c>
      <c r="B663">
        <v>185.5</v>
      </c>
    </row>
    <row r="664" spans="1:2" x14ac:dyDescent="0.5">
      <c r="A664">
        <v>793.5570068359375</v>
      </c>
      <c r="B664">
        <v>168.80000305175781</v>
      </c>
    </row>
    <row r="665" spans="1:2" x14ac:dyDescent="0.5">
      <c r="A665">
        <v>793.5689697265625</v>
      </c>
      <c r="B665">
        <v>127.5</v>
      </c>
    </row>
    <row r="666" spans="1:2" x14ac:dyDescent="0.5">
      <c r="A666">
        <v>793.58099365234375</v>
      </c>
      <c r="B666">
        <v>119</v>
      </c>
    </row>
    <row r="667" spans="1:2" x14ac:dyDescent="0.5">
      <c r="A667">
        <v>793.593994140625</v>
      </c>
      <c r="B667">
        <v>138</v>
      </c>
    </row>
    <row r="668" spans="1:2" x14ac:dyDescent="0.5">
      <c r="A668">
        <v>793.60601806640625</v>
      </c>
      <c r="B668">
        <v>118.30000305175781</v>
      </c>
    </row>
    <row r="669" spans="1:2" x14ac:dyDescent="0.5">
      <c r="A669">
        <v>793.61798095703125</v>
      </c>
      <c r="B669">
        <v>99.5</v>
      </c>
    </row>
    <row r="670" spans="1:2" x14ac:dyDescent="0.5">
      <c r="A670">
        <v>793.6309814453125</v>
      </c>
      <c r="B670">
        <v>119.19999694824219</v>
      </c>
    </row>
    <row r="671" spans="1:2" x14ac:dyDescent="0.5">
      <c r="A671">
        <v>793.64300537109375</v>
      </c>
      <c r="B671">
        <v>155.30000305175781</v>
      </c>
    </row>
    <row r="672" spans="1:2" x14ac:dyDescent="0.5">
      <c r="A672">
        <v>793.655029296875</v>
      </c>
      <c r="B672">
        <v>231.30000305175781</v>
      </c>
    </row>
    <row r="673" spans="1:2" x14ac:dyDescent="0.5">
      <c r="A673">
        <v>793.6669921875</v>
      </c>
      <c r="B673">
        <v>260.29998779296875</v>
      </c>
    </row>
    <row r="674" spans="1:2" x14ac:dyDescent="0.5">
      <c r="A674">
        <v>793.67999267578125</v>
      </c>
      <c r="B674">
        <v>187</v>
      </c>
    </row>
    <row r="675" spans="1:2" x14ac:dyDescent="0.5">
      <c r="A675">
        <v>793.6920166015625</v>
      </c>
      <c r="B675">
        <v>139.80000305175781</v>
      </c>
    </row>
    <row r="676" spans="1:2" x14ac:dyDescent="0.5">
      <c r="A676">
        <v>793.7039794921875</v>
      </c>
      <c r="B676">
        <v>175.19999694824219</v>
      </c>
    </row>
    <row r="677" spans="1:2" x14ac:dyDescent="0.5">
      <c r="A677">
        <v>793.71697998046875</v>
      </c>
      <c r="B677">
        <v>237.30000305175781</v>
      </c>
    </row>
    <row r="678" spans="1:2" x14ac:dyDescent="0.5">
      <c r="A678">
        <v>793.72900390625</v>
      </c>
      <c r="B678">
        <v>255.30000305175781</v>
      </c>
    </row>
    <row r="679" spans="1:2" x14ac:dyDescent="0.5">
      <c r="A679">
        <v>793.74102783203125</v>
      </c>
      <c r="B679">
        <v>208</v>
      </c>
    </row>
    <row r="680" spans="1:2" x14ac:dyDescent="0.5">
      <c r="A680">
        <v>793.7540283203125</v>
      </c>
      <c r="B680">
        <v>169.5</v>
      </c>
    </row>
    <row r="681" spans="1:2" x14ac:dyDescent="0.5">
      <c r="A681">
        <v>793.7659912109375</v>
      </c>
      <c r="B681">
        <v>221.5</v>
      </c>
    </row>
    <row r="682" spans="1:2" x14ac:dyDescent="0.5">
      <c r="A682">
        <v>793.77801513671875</v>
      </c>
      <c r="B682">
        <v>316</v>
      </c>
    </row>
    <row r="683" spans="1:2" x14ac:dyDescent="0.5">
      <c r="A683">
        <v>793.78997802734375</v>
      </c>
      <c r="B683">
        <v>333.29998779296875</v>
      </c>
    </row>
    <row r="684" spans="1:2" x14ac:dyDescent="0.5">
      <c r="A684">
        <v>793.802978515625</v>
      </c>
      <c r="B684">
        <v>259</v>
      </c>
    </row>
    <row r="685" spans="1:2" x14ac:dyDescent="0.5">
      <c r="A685">
        <v>793.81500244140625</v>
      </c>
      <c r="B685">
        <v>220.30000305175781</v>
      </c>
    </row>
    <row r="686" spans="1:2" x14ac:dyDescent="0.5">
      <c r="A686">
        <v>793.8270263671875</v>
      </c>
      <c r="B686">
        <v>353</v>
      </c>
    </row>
    <row r="687" spans="1:2" x14ac:dyDescent="0.5">
      <c r="A687">
        <v>793.84002685546875</v>
      </c>
      <c r="B687">
        <v>983</v>
      </c>
    </row>
    <row r="688" spans="1:2" x14ac:dyDescent="0.5">
      <c r="A688">
        <v>793.85198974609375</v>
      </c>
      <c r="B688">
        <v>2786</v>
      </c>
    </row>
    <row r="689" spans="1:2" x14ac:dyDescent="0.5">
      <c r="A689">
        <v>793.864013671875</v>
      </c>
      <c r="B689">
        <v>6240</v>
      </c>
    </row>
    <row r="690" spans="1:2" x14ac:dyDescent="0.5">
      <c r="A690">
        <v>793.87701416015625</v>
      </c>
      <c r="B690">
        <v>10080</v>
      </c>
    </row>
    <row r="691" spans="1:2" x14ac:dyDescent="0.5">
      <c r="A691">
        <v>793.88897705078125</v>
      </c>
      <c r="B691">
        <v>11210</v>
      </c>
    </row>
    <row r="692" spans="1:2" x14ac:dyDescent="0.5">
      <c r="A692">
        <v>793.9010009765625</v>
      </c>
      <c r="B692">
        <v>8450</v>
      </c>
    </row>
    <row r="693" spans="1:2" x14ac:dyDescent="0.5">
      <c r="A693">
        <v>793.91302490234375</v>
      </c>
      <c r="B693">
        <v>4281</v>
      </c>
    </row>
    <row r="694" spans="1:2" x14ac:dyDescent="0.5">
      <c r="A694">
        <v>793.926025390625</v>
      </c>
      <c r="B694">
        <v>1470</v>
      </c>
    </row>
    <row r="695" spans="1:2" x14ac:dyDescent="0.5">
      <c r="A695">
        <v>793.93798828125</v>
      </c>
      <c r="B695">
        <v>451</v>
      </c>
    </row>
    <row r="696" spans="1:2" x14ac:dyDescent="0.5">
      <c r="A696">
        <v>793.95001220703125</v>
      </c>
      <c r="B696">
        <v>296.20001220703125</v>
      </c>
    </row>
    <row r="697" spans="1:2" x14ac:dyDescent="0.5">
      <c r="A697">
        <v>793.9630126953125</v>
      </c>
      <c r="B697">
        <v>259.5</v>
      </c>
    </row>
    <row r="698" spans="1:2" x14ac:dyDescent="0.5">
      <c r="A698">
        <v>793.9749755859375</v>
      </c>
      <c r="B698">
        <v>181</v>
      </c>
    </row>
    <row r="699" spans="1:2" x14ac:dyDescent="0.5">
      <c r="A699">
        <v>793.98699951171875</v>
      </c>
      <c r="B699">
        <v>157.5</v>
      </c>
    </row>
    <row r="700" spans="1:2" x14ac:dyDescent="0.5">
      <c r="A700">
        <v>794</v>
      </c>
      <c r="B700">
        <v>144.19999694824219</v>
      </c>
    </row>
    <row r="701" spans="1:2" x14ac:dyDescent="0.5">
      <c r="A701">
        <v>794.01202392578125</v>
      </c>
      <c r="B701">
        <v>105.5</v>
      </c>
    </row>
    <row r="702" spans="1:2" x14ac:dyDescent="0.5">
      <c r="A702">
        <v>794.02398681640625</v>
      </c>
      <c r="B702">
        <v>92</v>
      </c>
    </row>
    <row r="703" spans="1:2" x14ac:dyDescent="0.5">
      <c r="A703">
        <v>794.0360107421875</v>
      </c>
      <c r="B703">
        <v>90.5</v>
      </c>
    </row>
    <row r="704" spans="1:2" x14ac:dyDescent="0.5">
      <c r="A704">
        <v>794.04901123046875</v>
      </c>
      <c r="B704">
        <v>80</v>
      </c>
    </row>
    <row r="705" spans="1:2" x14ac:dyDescent="0.5">
      <c r="A705">
        <v>794.06097412109375</v>
      </c>
      <c r="B705">
        <v>77.25</v>
      </c>
    </row>
    <row r="706" spans="1:2" x14ac:dyDescent="0.5">
      <c r="A706">
        <v>794.072998046875</v>
      </c>
      <c r="B706">
        <v>80.75</v>
      </c>
    </row>
    <row r="707" spans="1:2" x14ac:dyDescent="0.5">
      <c r="A707">
        <v>794.08599853515625</v>
      </c>
      <c r="B707">
        <v>86.5</v>
      </c>
    </row>
    <row r="708" spans="1:2" x14ac:dyDescent="0.5">
      <c r="A708">
        <v>794.0980224609375</v>
      </c>
      <c r="B708">
        <v>89</v>
      </c>
    </row>
    <row r="709" spans="1:2" x14ac:dyDescent="0.5">
      <c r="A709">
        <v>794.1099853515625</v>
      </c>
      <c r="B709">
        <v>88.25</v>
      </c>
    </row>
    <row r="710" spans="1:2" x14ac:dyDescent="0.5">
      <c r="A710">
        <v>794.12298583984375</v>
      </c>
      <c r="B710">
        <v>88</v>
      </c>
    </row>
    <row r="711" spans="1:2" x14ac:dyDescent="0.5">
      <c r="A711">
        <v>794.135009765625</v>
      </c>
      <c r="B711">
        <v>92</v>
      </c>
    </row>
    <row r="712" spans="1:2" x14ac:dyDescent="0.5">
      <c r="A712">
        <v>794.14697265625</v>
      </c>
      <c r="B712">
        <v>113.5</v>
      </c>
    </row>
    <row r="713" spans="1:2" x14ac:dyDescent="0.5">
      <c r="A713">
        <v>794.15899658203125</v>
      </c>
      <c r="B713">
        <v>136</v>
      </c>
    </row>
    <row r="714" spans="1:2" x14ac:dyDescent="0.5">
      <c r="A714">
        <v>794.1719970703125</v>
      </c>
      <c r="B714">
        <v>121</v>
      </c>
    </row>
    <row r="715" spans="1:2" x14ac:dyDescent="0.5">
      <c r="A715">
        <v>794.18402099609375</v>
      </c>
      <c r="B715">
        <v>124.80000305175781</v>
      </c>
    </row>
    <row r="716" spans="1:2" x14ac:dyDescent="0.5">
      <c r="A716">
        <v>794.19598388671875</v>
      </c>
      <c r="B716">
        <v>149.19999694824219</v>
      </c>
    </row>
    <row r="717" spans="1:2" x14ac:dyDescent="0.5">
      <c r="A717">
        <v>794.208984375</v>
      </c>
      <c r="B717">
        <v>126</v>
      </c>
    </row>
    <row r="718" spans="1:2" x14ac:dyDescent="0.5">
      <c r="A718">
        <v>794.22100830078125</v>
      </c>
      <c r="B718">
        <v>112</v>
      </c>
    </row>
    <row r="719" spans="1:2" x14ac:dyDescent="0.5">
      <c r="A719">
        <v>794.23297119140625</v>
      </c>
      <c r="B719">
        <v>106.69999694824219</v>
      </c>
    </row>
    <row r="720" spans="1:2" x14ac:dyDescent="0.5">
      <c r="A720">
        <v>794.2459716796875</v>
      </c>
      <c r="B720">
        <v>87.5</v>
      </c>
    </row>
    <row r="721" spans="1:2" x14ac:dyDescent="0.5">
      <c r="A721">
        <v>794.25799560546875</v>
      </c>
      <c r="B721">
        <v>109.30000305175781</v>
      </c>
    </row>
    <row r="722" spans="1:2" x14ac:dyDescent="0.5">
      <c r="A722">
        <v>794.27001953125</v>
      </c>
      <c r="B722">
        <v>144.80000305175781</v>
      </c>
    </row>
    <row r="723" spans="1:2" x14ac:dyDescent="0.5">
      <c r="A723">
        <v>794.28302001953125</v>
      </c>
      <c r="B723">
        <v>158.30000305175781</v>
      </c>
    </row>
    <row r="724" spans="1:2" x14ac:dyDescent="0.5">
      <c r="A724">
        <v>794.29498291015625</v>
      </c>
      <c r="B724">
        <v>157.30000305175781</v>
      </c>
    </row>
    <row r="725" spans="1:2" x14ac:dyDescent="0.5">
      <c r="A725">
        <v>794.3070068359375</v>
      </c>
      <c r="B725">
        <v>159.69999694824219</v>
      </c>
    </row>
    <row r="726" spans="1:2" x14ac:dyDescent="0.5">
      <c r="A726">
        <v>794.3189697265625</v>
      </c>
      <c r="B726">
        <v>221.19999694824219</v>
      </c>
    </row>
    <row r="727" spans="1:2" x14ac:dyDescent="0.5">
      <c r="A727">
        <v>794.33197021484375</v>
      </c>
      <c r="B727">
        <v>418.29998779296875</v>
      </c>
    </row>
    <row r="728" spans="1:2" x14ac:dyDescent="0.5">
      <c r="A728">
        <v>794.343994140625</v>
      </c>
      <c r="B728">
        <v>787</v>
      </c>
    </row>
    <row r="729" spans="1:2" x14ac:dyDescent="0.5">
      <c r="A729">
        <v>794.35601806640625</v>
      </c>
      <c r="B729">
        <v>1476</v>
      </c>
    </row>
    <row r="730" spans="1:2" x14ac:dyDescent="0.5">
      <c r="A730">
        <v>794.3690185546875</v>
      </c>
      <c r="B730">
        <v>2672</v>
      </c>
    </row>
    <row r="731" spans="1:2" x14ac:dyDescent="0.5">
      <c r="A731">
        <v>794.3809814453125</v>
      </c>
      <c r="B731">
        <v>3765</v>
      </c>
    </row>
    <row r="732" spans="1:2" x14ac:dyDescent="0.5">
      <c r="A732">
        <v>794.39300537109375</v>
      </c>
      <c r="B732">
        <v>3680</v>
      </c>
    </row>
    <row r="733" spans="1:2" x14ac:dyDescent="0.5">
      <c r="A733">
        <v>794.406005859375</v>
      </c>
      <c r="B733">
        <v>2495</v>
      </c>
    </row>
    <row r="734" spans="1:2" x14ac:dyDescent="0.5">
      <c r="A734">
        <v>794.41802978515625</v>
      </c>
      <c r="B734">
        <v>1271</v>
      </c>
    </row>
    <row r="735" spans="1:2" x14ac:dyDescent="0.5">
      <c r="A735">
        <v>794.42999267578125</v>
      </c>
      <c r="B735">
        <v>559.29998779296875</v>
      </c>
    </row>
    <row r="736" spans="1:2" x14ac:dyDescent="0.5">
      <c r="A736">
        <v>794.4429931640625</v>
      </c>
      <c r="B736">
        <v>266.5</v>
      </c>
    </row>
    <row r="737" spans="1:2" x14ac:dyDescent="0.5">
      <c r="A737">
        <v>794.45501708984375</v>
      </c>
      <c r="B737">
        <v>172.5</v>
      </c>
    </row>
    <row r="738" spans="1:2" x14ac:dyDescent="0.5">
      <c r="A738">
        <v>794.46697998046875</v>
      </c>
      <c r="B738">
        <v>120.80000305175781</v>
      </c>
    </row>
    <row r="739" spans="1:2" x14ac:dyDescent="0.5">
      <c r="A739">
        <v>794.47900390625</v>
      </c>
      <c r="B739">
        <v>73.5</v>
      </c>
    </row>
    <row r="740" spans="1:2" x14ac:dyDescent="0.5">
      <c r="A740">
        <v>794.49200439453125</v>
      </c>
      <c r="B740">
        <v>48.5</v>
      </c>
    </row>
    <row r="741" spans="1:2" x14ac:dyDescent="0.5">
      <c r="A741">
        <v>794.5040283203125</v>
      </c>
      <c r="B741">
        <v>56</v>
      </c>
    </row>
    <row r="742" spans="1:2" x14ac:dyDescent="0.5">
      <c r="A742">
        <v>794.5159912109375</v>
      </c>
      <c r="B742">
        <v>58</v>
      </c>
    </row>
    <row r="743" spans="1:2" x14ac:dyDescent="0.5">
      <c r="A743">
        <v>794.52899169921875</v>
      </c>
      <c r="B743">
        <v>50</v>
      </c>
    </row>
    <row r="744" spans="1:2" x14ac:dyDescent="0.5">
      <c r="A744">
        <v>794.541015625</v>
      </c>
      <c r="B744">
        <v>45.75</v>
      </c>
    </row>
    <row r="745" spans="1:2" x14ac:dyDescent="0.5">
      <c r="A745">
        <v>794.552978515625</v>
      </c>
      <c r="B745">
        <v>33</v>
      </c>
    </row>
    <row r="746" spans="1:2" x14ac:dyDescent="0.5">
      <c r="A746">
        <v>794.56597900390625</v>
      </c>
      <c r="B746">
        <v>20</v>
      </c>
    </row>
    <row r="747" spans="1:2" x14ac:dyDescent="0.5">
      <c r="A747">
        <v>794.5780029296875</v>
      </c>
      <c r="B747">
        <v>33.5</v>
      </c>
    </row>
    <row r="748" spans="1:2" x14ac:dyDescent="0.5">
      <c r="A748">
        <v>794.59002685546875</v>
      </c>
      <c r="B748">
        <v>69.25</v>
      </c>
    </row>
    <row r="749" spans="1:2" x14ac:dyDescent="0.5">
      <c r="A749">
        <v>794.60198974609375</v>
      </c>
      <c r="B749">
        <v>80</v>
      </c>
    </row>
    <row r="750" spans="1:2" x14ac:dyDescent="0.5">
      <c r="A750">
        <v>794.614990234375</v>
      </c>
      <c r="B750">
        <v>72</v>
      </c>
    </row>
    <row r="751" spans="1:2" x14ac:dyDescent="0.5">
      <c r="A751">
        <v>794.62701416015625</v>
      </c>
      <c r="B751">
        <v>95.5</v>
      </c>
    </row>
    <row r="752" spans="1:2" x14ac:dyDescent="0.5">
      <c r="A752">
        <v>794.63897705078125</v>
      </c>
      <c r="B752">
        <v>109</v>
      </c>
    </row>
    <row r="753" spans="1:2" x14ac:dyDescent="0.5">
      <c r="A753">
        <v>794.6519775390625</v>
      </c>
      <c r="B753">
        <v>102</v>
      </c>
    </row>
    <row r="754" spans="1:2" x14ac:dyDescent="0.5">
      <c r="A754">
        <v>794.66400146484375</v>
      </c>
      <c r="B754">
        <v>100.19999694824219</v>
      </c>
    </row>
    <row r="755" spans="1:2" x14ac:dyDescent="0.5">
      <c r="A755">
        <v>794.676025390625</v>
      </c>
      <c r="B755">
        <v>87.25</v>
      </c>
    </row>
    <row r="756" spans="1:2" x14ac:dyDescent="0.5">
      <c r="A756">
        <v>794.68902587890625</v>
      </c>
      <c r="B756">
        <v>77.25</v>
      </c>
    </row>
    <row r="757" spans="1:2" x14ac:dyDescent="0.5">
      <c r="A757">
        <v>794.70098876953125</v>
      </c>
      <c r="B757">
        <v>98.25</v>
      </c>
    </row>
    <row r="758" spans="1:2" x14ac:dyDescent="0.5">
      <c r="A758">
        <v>794.7130126953125</v>
      </c>
      <c r="B758">
        <v>119.5</v>
      </c>
    </row>
    <row r="759" spans="1:2" x14ac:dyDescent="0.5">
      <c r="A759">
        <v>794.72601318359375</v>
      </c>
      <c r="B759">
        <v>98</v>
      </c>
    </row>
    <row r="760" spans="1:2" x14ac:dyDescent="0.5">
      <c r="A760">
        <v>794.73797607421875</v>
      </c>
      <c r="B760">
        <v>76.75</v>
      </c>
    </row>
    <row r="761" spans="1:2" x14ac:dyDescent="0.5">
      <c r="A761">
        <v>794.75</v>
      </c>
      <c r="B761">
        <v>70.5</v>
      </c>
    </row>
    <row r="762" spans="1:2" x14ac:dyDescent="0.5">
      <c r="A762">
        <v>794.76202392578125</v>
      </c>
      <c r="B762">
        <v>82.75</v>
      </c>
    </row>
    <row r="763" spans="1:2" x14ac:dyDescent="0.5">
      <c r="A763">
        <v>794.7750244140625</v>
      </c>
      <c r="B763">
        <v>124.19999694824219</v>
      </c>
    </row>
    <row r="764" spans="1:2" x14ac:dyDescent="0.5">
      <c r="A764">
        <v>794.7869873046875</v>
      </c>
      <c r="B764">
        <v>140.30000305175781</v>
      </c>
    </row>
    <row r="765" spans="1:2" x14ac:dyDescent="0.5">
      <c r="A765">
        <v>794.79901123046875</v>
      </c>
      <c r="B765">
        <v>135</v>
      </c>
    </row>
    <row r="766" spans="1:2" x14ac:dyDescent="0.5">
      <c r="A766">
        <v>794.81201171875</v>
      </c>
      <c r="B766">
        <v>184.30000305175781</v>
      </c>
    </row>
    <row r="767" spans="1:2" x14ac:dyDescent="0.5">
      <c r="A767">
        <v>794.823974609375</v>
      </c>
      <c r="B767">
        <v>308.5</v>
      </c>
    </row>
    <row r="768" spans="1:2" x14ac:dyDescent="0.5">
      <c r="A768">
        <v>794.83599853515625</v>
      </c>
      <c r="B768">
        <v>434</v>
      </c>
    </row>
    <row r="769" spans="1:2" x14ac:dyDescent="0.5">
      <c r="A769">
        <v>794.8489990234375</v>
      </c>
      <c r="B769">
        <v>580</v>
      </c>
    </row>
    <row r="770" spans="1:2" x14ac:dyDescent="0.5">
      <c r="A770">
        <v>794.86102294921875</v>
      </c>
      <c r="B770">
        <v>942</v>
      </c>
    </row>
    <row r="771" spans="1:2" x14ac:dyDescent="0.5">
      <c r="A771">
        <v>794.87298583984375</v>
      </c>
      <c r="B771">
        <v>1367</v>
      </c>
    </row>
    <row r="772" spans="1:2" x14ac:dyDescent="0.5">
      <c r="A772">
        <v>794.885986328125</v>
      </c>
      <c r="B772">
        <v>1515</v>
      </c>
    </row>
    <row r="773" spans="1:2" x14ac:dyDescent="0.5">
      <c r="A773">
        <v>794.89801025390625</v>
      </c>
      <c r="B773">
        <v>1350</v>
      </c>
    </row>
    <row r="774" spans="1:2" x14ac:dyDescent="0.5">
      <c r="A774">
        <v>794.90997314453125</v>
      </c>
      <c r="B774">
        <v>962</v>
      </c>
    </row>
    <row r="775" spans="1:2" x14ac:dyDescent="0.5">
      <c r="A775">
        <v>794.9219970703125</v>
      </c>
      <c r="B775">
        <v>527</v>
      </c>
    </row>
    <row r="776" spans="1:2" x14ac:dyDescent="0.5">
      <c r="A776">
        <v>794.93499755859375</v>
      </c>
      <c r="B776">
        <v>205.30000305175781</v>
      </c>
    </row>
    <row r="777" spans="1:2" x14ac:dyDescent="0.5">
      <c r="A777">
        <v>794.947021484375</v>
      </c>
      <c r="B777">
        <v>62.25</v>
      </c>
    </row>
    <row r="778" spans="1:2" x14ac:dyDescent="0.5">
      <c r="A778">
        <v>794.958984375</v>
      </c>
      <c r="B778">
        <v>60.5</v>
      </c>
    </row>
    <row r="779" spans="1:2" x14ac:dyDescent="0.5">
      <c r="A779">
        <v>794.97198486328125</v>
      </c>
      <c r="B779">
        <v>78.5</v>
      </c>
    </row>
    <row r="780" spans="1:2" x14ac:dyDescent="0.5">
      <c r="A780">
        <v>794.9840087890625</v>
      </c>
      <c r="B780">
        <v>60</v>
      </c>
    </row>
    <row r="781" spans="1:2" x14ac:dyDescent="0.5">
      <c r="A781">
        <v>794.9959716796875</v>
      </c>
      <c r="B781">
        <v>31.75</v>
      </c>
    </row>
    <row r="782" spans="1:2" x14ac:dyDescent="0.5">
      <c r="A782">
        <v>795.00897216796875</v>
      </c>
      <c r="B782">
        <v>21.5</v>
      </c>
    </row>
    <row r="783" spans="1:2" x14ac:dyDescent="0.5">
      <c r="A783">
        <v>795.02099609375</v>
      </c>
      <c r="B783">
        <v>28.5</v>
      </c>
    </row>
    <row r="784" spans="1:2" x14ac:dyDescent="0.5">
      <c r="A784">
        <v>795.03302001953125</v>
      </c>
      <c r="B784">
        <v>45</v>
      </c>
    </row>
    <row r="785" spans="1:2" x14ac:dyDescent="0.5">
      <c r="A785">
        <v>795.0460205078125</v>
      </c>
      <c r="B785">
        <v>56</v>
      </c>
    </row>
    <row r="786" spans="1:2" x14ac:dyDescent="0.5">
      <c r="A786">
        <v>795.0579833984375</v>
      </c>
      <c r="B786">
        <v>60.25</v>
      </c>
    </row>
    <row r="787" spans="1:2" x14ac:dyDescent="0.5">
      <c r="A787">
        <v>795.07000732421875</v>
      </c>
      <c r="B787">
        <v>59</v>
      </c>
    </row>
    <row r="788" spans="1:2" x14ac:dyDescent="0.5">
      <c r="A788">
        <v>795.08197021484375</v>
      </c>
      <c r="B788">
        <v>67.5</v>
      </c>
    </row>
    <row r="789" spans="1:2" x14ac:dyDescent="0.5">
      <c r="A789">
        <v>795.094970703125</v>
      </c>
      <c r="B789">
        <v>76.25</v>
      </c>
    </row>
    <row r="790" spans="1:2" x14ac:dyDescent="0.5">
      <c r="A790">
        <v>795.10699462890625</v>
      </c>
      <c r="B790">
        <v>58.25</v>
      </c>
    </row>
    <row r="791" spans="1:2" x14ac:dyDescent="0.5">
      <c r="A791">
        <v>795.1190185546875</v>
      </c>
      <c r="B791">
        <v>62.5</v>
      </c>
    </row>
    <row r="792" spans="1:2" x14ac:dyDescent="0.5">
      <c r="A792">
        <v>795.13201904296875</v>
      </c>
      <c r="B792">
        <v>103.30000305175781</v>
      </c>
    </row>
    <row r="793" spans="1:2" x14ac:dyDescent="0.5">
      <c r="A793">
        <v>795.14398193359375</v>
      </c>
      <c r="B793">
        <v>125.19999694824219</v>
      </c>
    </row>
    <row r="794" spans="1:2" x14ac:dyDescent="0.5">
      <c r="A794">
        <v>795.156005859375</v>
      </c>
      <c r="B794">
        <v>124</v>
      </c>
    </row>
    <row r="795" spans="1:2" x14ac:dyDescent="0.5">
      <c r="A795">
        <v>795.16900634765625</v>
      </c>
      <c r="B795">
        <v>119</v>
      </c>
    </row>
    <row r="796" spans="1:2" x14ac:dyDescent="0.5">
      <c r="A796">
        <v>795.1810302734375</v>
      </c>
      <c r="B796">
        <v>113.30000305175781</v>
      </c>
    </row>
    <row r="797" spans="1:2" x14ac:dyDescent="0.5">
      <c r="A797">
        <v>795.1929931640625</v>
      </c>
      <c r="B797">
        <v>93.5</v>
      </c>
    </row>
    <row r="798" spans="1:2" x14ac:dyDescent="0.5">
      <c r="A798">
        <v>795.20599365234375</v>
      </c>
      <c r="B798">
        <v>78.5</v>
      </c>
    </row>
    <row r="799" spans="1:2" x14ac:dyDescent="0.5">
      <c r="A799">
        <v>795.218017578125</v>
      </c>
      <c r="B799">
        <v>95.25</v>
      </c>
    </row>
    <row r="800" spans="1:2" x14ac:dyDescent="0.5">
      <c r="A800">
        <v>795.22998046875</v>
      </c>
      <c r="B800">
        <v>108.30000305175781</v>
      </c>
    </row>
    <row r="801" spans="1:2" x14ac:dyDescent="0.5">
      <c r="A801">
        <v>795.24298095703125</v>
      </c>
      <c r="B801">
        <v>86.75</v>
      </c>
    </row>
    <row r="802" spans="1:2" x14ac:dyDescent="0.5">
      <c r="A802">
        <v>795.2550048828125</v>
      </c>
      <c r="B802">
        <v>62.75</v>
      </c>
    </row>
    <row r="803" spans="1:2" x14ac:dyDescent="0.5">
      <c r="A803">
        <v>795.26702880859375</v>
      </c>
      <c r="B803">
        <v>68</v>
      </c>
    </row>
    <row r="804" spans="1:2" x14ac:dyDescent="0.5">
      <c r="A804">
        <v>795.27899169921875</v>
      </c>
      <c r="B804">
        <v>80.25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804"/>
  <sheetViews>
    <sheetView workbookViewId="0">
      <selection activeCell="I18" sqref="I18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223.69999694824219</v>
      </c>
      <c r="C1" s="2" t="s">
        <v>21</v>
      </c>
      <c r="D1">
        <v>785.84002685546875</v>
      </c>
      <c r="E1">
        <v>469600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0.99999989999999994</v>
      </c>
      <c r="M1">
        <f>I$7*(L$1*J1) + $I$4</f>
        <v>473035.20642639487</v>
      </c>
      <c r="P1">
        <f>IF(ISNUMBER(D1),M1,"")</f>
        <v>473035.20642639487</v>
      </c>
      <c r="Q1">
        <f>IF(ISNUMBER(P1),P1-E1,"")</f>
        <v>3435.2064263948705</v>
      </c>
      <c r="R1">
        <f>IF(ISNUMBER(P1),Q1*Q1,"")</f>
        <v>11800643.191944618</v>
      </c>
      <c r="S1">
        <f>IF(ISNUMBER(P1),((IF(P1&gt;E1,I$5*(P1-E1),P1-E1)))^2,"")</f>
        <v>11800643.191944618</v>
      </c>
      <c r="T1">
        <f>IF(ISNUMBER(P1),(M1*D1),"")</f>
        <v>371729999.32170033</v>
      </c>
    </row>
    <row r="2" spans="1:20" ht="14.7" thickTop="1" x14ac:dyDescent="0.5">
      <c r="A2">
        <v>785.43597412109375</v>
      </c>
      <c r="B2">
        <v>204.69999694824219</v>
      </c>
      <c r="C2" s="2" t="s">
        <v>22</v>
      </c>
      <c r="D2">
        <v>786.34197998046875</v>
      </c>
      <c r="E2">
        <v>392700</v>
      </c>
      <c r="F2" s="3" t="s">
        <v>25</v>
      </c>
      <c r="G2" s="4">
        <v>1.53125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1.0000000000295324E-7</v>
      </c>
      <c r="M2">
        <f>I$7*((L$1*J2)+(L$2*J1)) + $I$4</f>
        <v>380058.37546048482</v>
      </c>
      <c r="P2">
        <f t="shared" ref="P2:P48" si="2">IF(ISNUMBER(D2),M2,"")</f>
        <v>380058.37546048482</v>
      </c>
      <c r="Q2">
        <f t="shared" ref="Q2:Q48" si="3">IF(ISNUMBER(P2),P2-E2,"")</f>
        <v>-12641.624539515178</v>
      </c>
      <c r="R2">
        <f t="shared" ref="R2:R48" si="4">IF(ISNUMBER(P2),Q2*Q2,"")</f>
        <v>159810670.99807233</v>
      </c>
      <c r="S2">
        <f t="shared" ref="S2:S48" si="5">IF(ISNUMBER(P2),((IF(P2&gt;E2,I$5*(P2-E2),P2-E2)))^2,"")</f>
        <v>159810670.99807233</v>
      </c>
      <c r="T2">
        <f t="shared" ref="T2:T48" si="6">IF(ISNUMBER(P2),(M2*D2),"")</f>
        <v>298855855.46775806</v>
      </c>
    </row>
    <row r="3" spans="1:20" x14ac:dyDescent="0.5">
      <c r="A3">
        <v>785.447998046875</v>
      </c>
      <c r="B3">
        <v>206.69999694824219</v>
      </c>
      <c r="D3">
        <v>786.843994140625</v>
      </c>
      <c r="E3">
        <v>162800</v>
      </c>
      <c r="F3" s="7" t="s">
        <v>19</v>
      </c>
      <c r="G3" s="8">
        <f>IF(ISBLANK(G2),"",$G$2*$G$6)</f>
        <v>3.0625</v>
      </c>
      <c r="H3" t="s">
        <v>432</v>
      </c>
      <c r="I3">
        <v>1</v>
      </c>
      <c r="J3">
        <f>'hidden params'!J3</f>
        <v>0.37217999724675188</v>
      </c>
      <c r="K3">
        <f t="shared" si="0"/>
        <v>2</v>
      </c>
      <c r="L3">
        <f t="shared" si="1"/>
        <v>0</v>
      </c>
      <c r="M3">
        <f>I$7*((L$1*J3)+(L$2*J2)+(L$3*J1)) + $I$4</f>
        <v>176054.27983122895</v>
      </c>
      <c r="P3">
        <f t="shared" si="2"/>
        <v>176054.27983122895</v>
      </c>
      <c r="Q3">
        <f t="shared" si="3"/>
        <v>13254.279831228952</v>
      </c>
      <c r="R3">
        <f t="shared" si="4"/>
        <v>175675933.8445226</v>
      </c>
      <c r="S3">
        <f t="shared" si="5"/>
        <v>175675933.8445226</v>
      </c>
      <c r="T3">
        <f t="shared" si="6"/>
        <v>138527252.72795546</v>
      </c>
    </row>
    <row r="4" spans="1:20" x14ac:dyDescent="0.5">
      <c r="A4">
        <v>785.46099853515625</v>
      </c>
      <c r="B4">
        <v>184</v>
      </c>
      <c r="D4">
        <v>787.34600830078125</v>
      </c>
      <c r="E4">
        <v>46940</v>
      </c>
      <c r="F4" s="5" t="s">
        <v>26</v>
      </c>
      <c r="G4" s="6">
        <v>786.2376708984375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59684.296294384723</v>
      </c>
      <c r="P4">
        <f t="shared" si="2"/>
        <v>59684.296294384723</v>
      </c>
      <c r="Q4">
        <f t="shared" si="3"/>
        <v>12744.296294384723</v>
      </c>
      <c r="R4">
        <f t="shared" si="4"/>
        <v>162417088.03906819</v>
      </c>
      <c r="S4">
        <f t="shared" si="5"/>
        <v>162417088.03906819</v>
      </c>
      <c r="T4">
        <f t="shared" si="6"/>
        <v>46992192.445624925</v>
      </c>
    </row>
    <row r="5" spans="1:20" ht="14.7" thickBot="1" x14ac:dyDescent="0.55000000000000004">
      <c r="A5">
        <v>785.4730224609375</v>
      </c>
      <c r="B5">
        <v>218.80000305175781</v>
      </c>
      <c r="D5">
        <v>787.8480224609375</v>
      </c>
      <c r="E5">
        <v>12000</v>
      </c>
      <c r="F5" s="9" t="s">
        <v>27</v>
      </c>
      <c r="G5" s="10">
        <f>($G$4-1.00794)*$G$6</f>
        <v>1570.4594617968751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16320.297622886323</v>
      </c>
      <c r="P5">
        <f t="shared" si="2"/>
        <v>16320.297622886323</v>
      </c>
      <c r="Q5">
        <f t="shared" si="3"/>
        <v>4320.2976228863226</v>
      </c>
      <c r="R5">
        <f t="shared" si="4"/>
        <v>18664971.550317209</v>
      </c>
      <c r="S5">
        <f t="shared" si="5"/>
        <v>18664971.550317209</v>
      </c>
      <c r="T5">
        <f t="shared" si="6"/>
        <v>12857914.208164928</v>
      </c>
    </row>
    <row r="6" spans="1:20" ht="14.7" thickTop="1" x14ac:dyDescent="0.5">
      <c r="A6">
        <v>785.4849853515625</v>
      </c>
      <c r="B6">
        <v>228</v>
      </c>
      <c r="D6">
        <f>D5 + (1/$G$6)</f>
        <v>788.3480224609375</v>
      </c>
      <c r="E6">
        <v>0</v>
      </c>
      <c r="F6" t="s">
        <v>28</v>
      </c>
      <c r="G6">
        <v>2</v>
      </c>
      <c r="H6" t="s">
        <v>434</v>
      </c>
      <c r="I6">
        <f>SUM(S$1:S$48)</f>
        <v>543335422.77543497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3788.4937290844846</v>
      </c>
      <c r="P6">
        <f t="shared" si="2"/>
        <v>3788.4937290844846</v>
      </c>
      <c r="Q6">
        <f t="shared" si="3"/>
        <v>3788.4937290844846</v>
      </c>
      <c r="R6">
        <f t="shared" si="4"/>
        <v>14352684.735312464</v>
      </c>
      <c r="S6">
        <f t="shared" si="5"/>
        <v>14352684.735312464</v>
      </c>
      <c r="T6">
        <f t="shared" si="6"/>
        <v>2986651.5394294159</v>
      </c>
    </row>
    <row r="7" spans="1:20" x14ac:dyDescent="0.5">
      <c r="A7">
        <v>785.49700927734375</v>
      </c>
      <c r="B7">
        <v>163.80000305175781</v>
      </c>
      <c r="D7">
        <f>D6 + (1/$G$6)</f>
        <v>788.8480224609375</v>
      </c>
      <c r="E7">
        <v>0</v>
      </c>
      <c r="F7" t="s">
        <v>29</v>
      </c>
      <c r="G7" s="11">
        <v>0.10000000149011612</v>
      </c>
      <c r="H7" t="s">
        <v>435</v>
      </c>
      <c r="I7">
        <v>473035.25372992025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770.55372798749659</v>
      </c>
      <c r="P7">
        <f t="shared" si="2"/>
        <v>770.55372798749659</v>
      </c>
      <c r="Q7">
        <f t="shared" si="3"/>
        <v>770.55372798749659</v>
      </c>
      <c r="R7">
        <f t="shared" si="4"/>
        <v>593753.04771542887</v>
      </c>
      <c r="S7">
        <f t="shared" si="5"/>
        <v>593753.04771542887</v>
      </c>
      <c r="T7">
        <f t="shared" si="6"/>
        <v>607849.78452283982</v>
      </c>
    </row>
    <row r="8" spans="1:20" x14ac:dyDescent="0.5">
      <c r="A8">
        <v>785.510009765625</v>
      </c>
      <c r="B8">
        <v>160.5</v>
      </c>
      <c r="D8">
        <f>D7 + (1/$G$6)</f>
        <v>789.3480224609375</v>
      </c>
      <c r="E8">
        <v>0</v>
      </c>
      <c r="F8" t="s">
        <v>30</v>
      </c>
      <c r="G8" s="11">
        <v>1.9999999552965164E-2</v>
      </c>
      <c r="H8" t="s">
        <v>436</v>
      </c>
      <c r="I8">
        <v>1.0000000000295324E-7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140.27604386342531</v>
      </c>
      <c r="P8">
        <f t="shared" si="2"/>
        <v>140.27604386342531</v>
      </c>
      <c r="Q8">
        <f t="shared" si="3"/>
        <v>140.27604386342531</v>
      </c>
      <c r="R8">
        <f t="shared" si="4"/>
        <v>19677.368481973623</v>
      </c>
      <c r="S8">
        <f t="shared" si="5"/>
        <v>19677.368481973623</v>
      </c>
      <c r="T8">
        <f t="shared" si="6"/>
        <v>110726.61782223851</v>
      </c>
    </row>
    <row r="9" spans="1:20" x14ac:dyDescent="0.5">
      <c r="A9">
        <v>785.52197265625</v>
      </c>
      <c r="B9">
        <v>191.5</v>
      </c>
      <c r="F9" t="s">
        <v>31</v>
      </c>
      <c r="G9">
        <v>6</v>
      </c>
      <c r="H9" t="s">
        <v>442</v>
      </c>
      <c r="I9">
        <f>I3*I8</f>
        <v>1.0000000000295324E-7</v>
      </c>
      <c r="J9">
        <f>'hidden params'!J9</f>
        <v>4.9062092495307995E-5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23.208111078826978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5">
      <c r="A10">
        <v>785.53399658203125</v>
      </c>
      <c r="B10">
        <v>224</v>
      </c>
      <c r="F10" s="2" t="s">
        <v>22</v>
      </c>
      <c r="G10">
        <v>785.814697265625</v>
      </c>
      <c r="H10">
        <v>46960</v>
      </c>
      <c r="J10">
        <f>'hidden params'!J10</f>
        <v>7.4618768218493286E-6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3.5297327635617655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5">
      <c r="A11">
        <v>785.5460205078125</v>
      </c>
      <c r="B11">
        <v>268.5</v>
      </c>
      <c r="F11" s="2" t="s">
        <v>32</v>
      </c>
      <c r="G11">
        <v>787.345947265625</v>
      </c>
      <c r="H11">
        <v>46960</v>
      </c>
      <c r="J11">
        <f>'hidden params'!J11</f>
        <v>1.052564504578221E-6</v>
      </c>
      <c r="K11" t="str">
        <f t="shared" si="0"/>
        <v/>
      </c>
      <c r="L11">
        <f t="shared" si="1"/>
        <v>0</v>
      </c>
      <c r="M11">
        <f>I$7*((L1*J$11)+(L2*J$10)+(L3*J$9)+(L4*J$8)+(L5*J$7)+(L6*J$6)+(L7*J$5)+(L8*J$4)+(L9*J$3)+(L10*J$2)+(L11*J$1)) + $I$4</f>
        <v>0.49790042067333434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5">
      <c r="A12">
        <v>785.55902099609375</v>
      </c>
      <c r="B12">
        <v>324.79998779296875</v>
      </c>
      <c r="F12" t="s">
        <v>33</v>
      </c>
      <c r="G12" t="s">
        <v>34</v>
      </c>
      <c r="J12">
        <f>'hidden params'!J12</f>
        <v>1.3868021752309093E-7</v>
      </c>
      <c r="K12" t="str">
        <f t="shared" si="0"/>
        <v/>
      </c>
      <c r="L12">
        <f t="shared" si="1"/>
        <v>0</v>
      </c>
      <c r="M12">
        <f>I$7*((L1*J$12)+(L2*J$11)+(L3*J$10)+(L4*J$9)+(L5*J$8)+(L6*J$7)+(L7*J$6)+(L8*J$5)+(L9*J$4)+(L10*J$3)+(L11*J$2)+(L12*J$1)) + $I$4</f>
        <v>6.5600675113304405E-2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5">
      <c r="A13">
        <v>785.57098388671875</v>
      </c>
      <c r="B13">
        <v>395.79998779296875</v>
      </c>
      <c r="F13">
        <v>46960</v>
      </c>
      <c r="J13">
        <f>'hidden params'!J13</f>
        <v>1.7100403136067916E-8</v>
      </c>
      <c r="K13" t="str">
        <f t="shared" si="0"/>
        <v/>
      </c>
      <c r="L13">
        <f t="shared" si="1"/>
        <v>0</v>
      </c>
      <c r="M13">
        <f>I$7*((L1*J$13)+(L2*J$12)+(L3*J$11)+(L4*J$10)+(L5*J$9)+(L6*J$8)+(L7*J$7)+(L8*J$6)+(L9*J$5)+(L10*J$4)+(L11*J$3)+(L12*J$2)+(L13*J$1)) + $I$4</f>
        <v>8.0890992875076451E-3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5">
      <c r="A14">
        <v>785.5830078125</v>
      </c>
      <c r="B14">
        <v>447.29998779296875</v>
      </c>
      <c r="F14">
        <v>46960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9.4697848165291245E-4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785.594970703125</v>
      </c>
      <c r="B15">
        <v>480</v>
      </c>
      <c r="H15" t="s">
        <v>528</v>
      </c>
      <c r="I15">
        <v>528625392.32277298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9.4697776746930201E-11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785.60699462890625</v>
      </c>
      <c r="B16">
        <v>487.20001220703125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785.6199951171875</v>
      </c>
      <c r="B17">
        <v>454.5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ref="M17:M48" si="7">I$7*((L2*J$16)+(L3*J$15)+(L4*J$14)+(L5*J$13)+(L6*J$12)+(L7*J$11)+(L8*J$10)+(L9*J$9)+(L10*J$8)+(L11*J$7)+(L12*J$6)+(L13*J$5)+(L14*J$4)+(L15*J$3)+(L16*J$2)+(L17*J$1)) + $I$4</f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785.63201904296875</v>
      </c>
      <c r="B18">
        <v>438.29998779296875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785.64398193359375</v>
      </c>
      <c r="B19">
        <v>490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785.656005859375</v>
      </c>
      <c r="B20">
        <v>461.70001220703125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785.66900634765625</v>
      </c>
      <c r="B21">
        <v>386.79998779296875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785.6810302734375</v>
      </c>
      <c r="B22">
        <v>478.20001220703125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785.6929931640625</v>
      </c>
      <c r="B23">
        <v>642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785.70501708984375</v>
      </c>
      <c r="B24">
        <v>735.5</v>
      </c>
      <c r="H24" t="s">
        <v>443</v>
      </c>
      <c r="I24">
        <v>543335422.77543497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785.718017578125</v>
      </c>
      <c r="B25">
        <v>796.5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785.72998046875</v>
      </c>
      <c r="B26">
        <v>948.79998779296875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785.74200439453125</v>
      </c>
      <c r="B27">
        <v>1238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785.7540283203125</v>
      </c>
      <c r="B28">
        <v>1373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785.76702880859375</v>
      </c>
      <c r="B29">
        <v>1216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785.77899169921875</v>
      </c>
      <c r="B30">
        <v>1077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785.791015625</v>
      </c>
      <c r="B31">
        <v>1667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7"/>
        <v>0</v>
      </c>
      <c r="P31" t="str">
        <f t="shared" si="2"/>
        <v/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</row>
    <row r="32" spans="1:20" x14ac:dyDescent="0.5">
      <c r="A32">
        <v>785.802978515625</v>
      </c>
      <c r="B32">
        <v>7552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7"/>
        <v>0</v>
      </c>
      <c r="P32" t="str">
        <f t="shared" si="2"/>
        <v/>
      </c>
      <c r="Q32" t="str">
        <f t="shared" si="3"/>
        <v/>
      </c>
      <c r="R32" t="str">
        <f t="shared" si="4"/>
        <v/>
      </c>
      <c r="S32" t="str">
        <f t="shared" si="5"/>
        <v/>
      </c>
      <c r="T32" t="str">
        <f t="shared" si="6"/>
        <v/>
      </c>
    </row>
    <row r="33" spans="1:20" x14ac:dyDescent="0.5">
      <c r="A33">
        <v>785.81597900390625</v>
      </c>
      <c r="B33">
        <v>69890</v>
      </c>
      <c r="K33" t="str">
        <f t="shared" si="0"/>
        <v/>
      </c>
      <c r="L33">
        <f t="shared" si="1"/>
        <v>0</v>
      </c>
      <c r="M33">
        <f t="shared" si="7"/>
        <v>0</v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</row>
    <row r="34" spans="1:20" x14ac:dyDescent="0.5">
      <c r="A34">
        <v>785.8280029296875</v>
      </c>
      <c r="B34">
        <v>289500</v>
      </c>
      <c r="K34" t="str">
        <f t="shared" si="0"/>
        <v/>
      </c>
      <c r="L34">
        <f t="shared" si="1"/>
        <v>0</v>
      </c>
      <c r="M34">
        <f t="shared" si="7"/>
        <v>0</v>
      </c>
      <c r="P34" t="str">
        <f t="shared" si="2"/>
        <v/>
      </c>
      <c r="Q34" t="str">
        <f t="shared" si="3"/>
        <v/>
      </c>
      <c r="R34" t="str">
        <f t="shared" si="4"/>
        <v/>
      </c>
      <c r="S34" t="str">
        <f t="shared" si="5"/>
        <v/>
      </c>
      <c r="T34" t="str">
        <f t="shared" si="6"/>
        <v/>
      </c>
    </row>
    <row r="35" spans="1:20" x14ac:dyDescent="0.5">
      <c r="A35">
        <v>785.84002685546875</v>
      </c>
      <c r="B35">
        <v>469600</v>
      </c>
      <c r="K35" t="str">
        <f t="shared" si="0"/>
        <v/>
      </c>
      <c r="L35">
        <f t="shared" si="1"/>
        <v>0</v>
      </c>
      <c r="M35">
        <f t="shared" si="7"/>
        <v>0</v>
      </c>
      <c r="P35" t="str">
        <f t="shared" si="2"/>
        <v/>
      </c>
      <c r="Q35" t="str">
        <f t="shared" si="3"/>
        <v/>
      </c>
      <c r="R35" t="str">
        <f t="shared" si="4"/>
        <v/>
      </c>
      <c r="S35" t="str">
        <f t="shared" si="5"/>
        <v/>
      </c>
      <c r="T35" t="str">
        <f t="shared" si="6"/>
        <v/>
      </c>
    </row>
    <row r="36" spans="1:20" x14ac:dyDescent="0.5">
      <c r="A36">
        <v>785.85198974609375</v>
      </c>
      <c r="B36">
        <v>326200</v>
      </c>
      <c r="K36" t="str">
        <f t="shared" si="0"/>
        <v/>
      </c>
      <c r="L36">
        <f t="shared" si="1"/>
        <v>0</v>
      </c>
      <c r="M36">
        <f t="shared" si="7"/>
        <v>0</v>
      </c>
      <c r="P36" t="str">
        <f t="shared" si="2"/>
        <v/>
      </c>
      <c r="Q36" t="str">
        <f t="shared" si="3"/>
        <v/>
      </c>
      <c r="R36" t="str">
        <f t="shared" si="4"/>
        <v/>
      </c>
      <c r="S36" t="str">
        <f t="shared" si="5"/>
        <v/>
      </c>
      <c r="T36" t="str">
        <f t="shared" si="6"/>
        <v/>
      </c>
    </row>
    <row r="37" spans="1:20" x14ac:dyDescent="0.5">
      <c r="A37">
        <v>785.864990234375</v>
      </c>
      <c r="B37">
        <v>90650</v>
      </c>
      <c r="K37" t="str">
        <f t="shared" si="0"/>
        <v/>
      </c>
      <c r="L37">
        <f t="shared" si="1"/>
        <v>0</v>
      </c>
      <c r="M37">
        <f t="shared" si="7"/>
        <v>0</v>
      </c>
      <c r="P37" t="str">
        <f t="shared" si="2"/>
        <v/>
      </c>
      <c r="Q37" t="str">
        <f t="shared" si="3"/>
        <v/>
      </c>
      <c r="R37" t="str">
        <f t="shared" si="4"/>
        <v/>
      </c>
      <c r="S37" t="str">
        <f t="shared" si="5"/>
        <v/>
      </c>
      <c r="T37" t="str">
        <f t="shared" si="6"/>
        <v/>
      </c>
    </row>
    <row r="38" spans="1:20" x14ac:dyDescent="0.5">
      <c r="A38">
        <v>785.87701416015625</v>
      </c>
      <c r="B38">
        <v>9237</v>
      </c>
      <c r="K38" t="str">
        <f t="shared" si="0"/>
        <v/>
      </c>
      <c r="L38">
        <f t="shared" si="1"/>
        <v>0</v>
      </c>
      <c r="M38">
        <f t="shared" si="7"/>
        <v>0</v>
      </c>
      <c r="P38" t="str">
        <f t="shared" si="2"/>
        <v/>
      </c>
      <c r="Q38" t="str">
        <f t="shared" si="3"/>
        <v/>
      </c>
      <c r="R38" t="str">
        <f t="shared" si="4"/>
        <v/>
      </c>
      <c r="S38" t="str">
        <f t="shared" si="5"/>
        <v/>
      </c>
      <c r="T38" t="str">
        <f t="shared" si="6"/>
        <v/>
      </c>
    </row>
    <row r="39" spans="1:20" x14ac:dyDescent="0.5">
      <c r="A39">
        <v>785.88897705078125</v>
      </c>
      <c r="B39">
        <v>1909</v>
      </c>
      <c r="K39" t="str">
        <f t="shared" si="0"/>
        <v/>
      </c>
      <c r="L39">
        <f t="shared" si="1"/>
        <v>0</v>
      </c>
      <c r="M39">
        <f t="shared" si="7"/>
        <v>0</v>
      </c>
      <c r="P39" t="str">
        <f t="shared" si="2"/>
        <v/>
      </c>
      <c r="Q39" t="str">
        <f t="shared" si="3"/>
        <v/>
      </c>
      <c r="R39" t="str">
        <f t="shared" si="4"/>
        <v/>
      </c>
      <c r="S39" t="str">
        <f t="shared" si="5"/>
        <v/>
      </c>
      <c r="T39" t="str">
        <f t="shared" si="6"/>
        <v/>
      </c>
    </row>
    <row r="40" spans="1:20" x14ac:dyDescent="0.5">
      <c r="A40">
        <v>785.9010009765625</v>
      </c>
      <c r="B40">
        <v>1644</v>
      </c>
      <c r="K40" t="str">
        <f t="shared" si="0"/>
        <v/>
      </c>
      <c r="L40">
        <f t="shared" si="1"/>
        <v>0</v>
      </c>
      <c r="M40">
        <f t="shared" si="7"/>
        <v>0</v>
      </c>
      <c r="P40" t="str">
        <f t="shared" si="2"/>
        <v/>
      </c>
      <c r="Q40" t="str">
        <f t="shared" si="3"/>
        <v/>
      </c>
      <c r="R40" t="str">
        <f t="shared" si="4"/>
        <v/>
      </c>
      <c r="S40" t="str">
        <f t="shared" si="5"/>
        <v/>
      </c>
      <c r="T40" t="str">
        <f t="shared" si="6"/>
        <v/>
      </c>
    </row>
    <row r="41" spans="1:20" x14ac:dyDescent="0.5">
      <c r="A41">
        <v>785.91302490234375</v>
      </c>
      <c r="B41">
        <v>2229</v>
      </c>
      <c r="K41" t="str">
        <f t="shared" si="0"/>
        <v/>
      </c>
      <c r="L41">
        <f t="shared" si="1"/>
        <v>0</v>
      </c>
      <c r="M41">
        <f t="shared" si="7"/>
        <v>0</v>
      </c>
      <c r="P41" t="str">
        <f t="shared" si="2"/>
        <v/>
      </c>
      <c r="Q41" t="str">
        <f t="shared" si="3"/>
        <v/>
      </c>
      <c r="R41" t="str">
        <f t="shared" si="4"/>
        <v/>
      </c>
      <c r="S41" t="str">
        <f t="shared" si="5"/>
        <v/>
      </c>
      <c r="T41" t="str">
        <f t="shared" si="6"/>
        <v/>
      </c>
    </row>
    <row r="42" spans="1:20" x14ac:dyDescent="0.5">
      <c r="A42">
        <v>785.926025390625</v>
      </c>
      <c r="B42">
        <v>2371</v>
      </c>
      <c r="K42" t="str">
        <f t="shared" si="0"/>
        <v/>
      </c>
      <c r="L42">
        <f t="shared" si="1"/>
        <v>0</v>
      </c>
      <c r="M42">
        <f t="shared" si="7"/>
        <v>0</v>
      </c>
      <c r="P42" t="str">
        <f t="shared" si="2"/>
        <v/>
      </c>
      <c r="Q42" t="str">
        <f t="shared" si="3"/>
        <v/>
      </c>
      <c r="R42" t="str">
        <f t="shared" si="4"/>
        <v/>
      </c>
      <c r="S42" t="str">
        <f t="shared" si="5"/>
        <v/>
      </c>
      <c r="T42" t="str">
        <f t="shared" si="6"/>
        <v/>
      </c>
    </row>
    <row r="43" spans="1:20" x14ac:dyDescent="0.5">
      <c r="A43">
        <v>785.93798828125</v>
      </c>
      <c r="B43">
        <v>1701</v>
      </c>
      <c r="F43">
        <v>78.885844391661792</v>
      </c>
      <c r="K43" t="str">
        <f t="shared" si="0"/>
        <v/>
      </c>
      <c r="L43">
        <f t="shared" si="1"/>
        <v>0</v>
      </c>
      <c r="M43">
        <f t="shared" si="7"/>
        <v>0</v>
      </c>
      <c r="P43" t="str">
        <f t="shared" si="2"/>
        <v/>
      </c>
      <c r="Q43" t="str">
        <f t="shared" si="3"/>
        <v/>
      </c>
      <c r="R43" t="str">
        <f t="shared" si="4"/>
        <v/>
      </c>
      <c r="S43" t="str">
        <f t="shared" si="5"/>
        <v/>
      </c>
      <c r="T43" t="str">
        <f t="shared" si="6"/>
        <v/>
      </c>
    </row>
    <row r="44" spans="1:20" x14ac:dyDescent="0.5">
      <c r="A44">
        <v>785.95001220703125</v>
      </c>
      <c r="B44">
        <v>1046</v>
      </c>
      <c r="F44">
        <f xml:space="preserve"> $F$51 / 2</f>
        <v>78.885844391661792</v>
      </c>
      <c r="K44" t="str">
        <f t="shared" si="0"/>
        <v/>
      </c>
      <c r="L44">
        <f t="shared" si="1"/>
        <v>0</v>
      </c>
      <c r="M44">
        <f t="shared" si="7"/>
        <v>0</v>
      </c>
      <c r="P44" t="str">
        <f t="shared" si="2"/>
        <v/>
      </c>
      <c r="Q44" t="str">
        <f t="shared" si="3"/>
        <v/>
      </c>
      <c r="R44" t="str">
        <f t="shared" si="4"/>
        <v/>
      </c>
      <c r="S44" t="str">
        <f t="shared" si="5"/>
        <v/>
      </c>
      <c r="T44" t="str">
        <f t="shared" si="6"/>
        <v/>
      </c>
    </row>
    <row r="45" spans="1:20" x14ac:dyDescent="0.5">
      <c r="A45">
        <v>785.96197509765625</v>
      </c>
      <c r="B45">
        <v>847</v>
      </c>
      <c r="K45" t="str">
        <f t="shared" si="0"/>
        <v/>
      </c>
      <c r="L45">
        <f t="shared" si="1"/>
        <v>0</v>
      </c>
      <c r="M45">
        <f t="shared" si="7"/>
        <v>0</v>
      </c>
      <c r="P45" t="str">
        <f t="shared" si="2"/>
        <v/>
      </c>
      <c r="Q45" t="str">
        <f t="shared" si="3"/>
        <v/>
      </c>
      <c r="R45" t="str">
        <f t="shared" si="4"/>
        <v/>
      </c>
      <c r="S45" t="str">
        <f t="shared" si="5"/>
        <v/>
      </c>
      <c r="T45" t="str">
        <f t="shared" si="6"/>
        <v/>
      </c>
    </row>
    <row r="46" spans="1:20" x14ac:dyDescent="0.5">
      <c r="A46">
        <v>785.9749755859375</v>
      </c>
      <c r="B46">
        <v>790</v>
      </c>
      <c r="K46" t="str">
        <f t="shared" si="0"/>
        <v/>
      </c>
      <c r="L46">
        <f t="shared" si="1"/>
        <v>0</v>
      </c>
      <c r="M46">
        <f t="shared" si="7"/>
        <v>0</v>
      </c>
      <c r="P46" t="str">
        <f t="shared" si="2"/>
        <v/>
      </c>
      <c r="Q46" t="str">
        <f t="shared" si="3"/>
        <v/>
      </c>
      <c r="R46" t="str">
        <f t="shared" si="4"/>
        <v/>
      </c>
      <c r="S46" t="str">
        <f t="shared" si="5"/>
        <v/>
      </c>
      <c r="T46" t="str">
        <f t="shared" si="6"/>
        <v/>
      </c>
    </row>
    <row r="47" spans="1:20" x14ac:dyDescent="0.5">
      <c r="A47">
        <v>785.98699951171875</v>
      </c>
      <c r="B47">
        <v>933.79998779296875</v>
      </c>
      <c r="K47" t="str">
        <f t="shared" si="0"/>
        <v/>
      </c>
      <c r="L47">
        <f t="shared" si="1"/>
        <v>0</v>
      </c>
      <c r="M47">
        <f t="shared" si="7"/>
        <v>0</v>
      </c>
      <c r="P47" t="str">
        <f t="shared" si="2"/>
        <v/>
      </c>
      <c r="Q47" t="str">
        <f t="shared" si="3"/>
        <v/>
      </c>
      <c r="R47" t="str">
        <f t="shared" si="4"/>
        <v/>
      </c>
      <c r="S47" t="str">
        <f t="shared" si="5"/>
        <v/>
      </c>
      <c r="T47" t="str">
        <f t="shared" si="6"/>
        <v/>
      </c>
    </row>
    <row r="48" spans="1:20" x14ac:dyDescent="0.5">
      <c r="A48">
        <v>785.9990234375</v>
      </c>
      <c r="B48">
        <v>1042</v>
      </c>
      <c r="K48" t="str">
        <f t="shared" si="0"/>
        <v/>
      </c>
      <c r="L48">
        <f t="shared" si="1"/>
        <v>0</v>
      </c>
      <c r="M48">
        <f t="shared" si="7"/>
        <v>0</v>
      </c>
      <c r="P48" t="str">
        <f t="shared" si="2"/>
        <v/>
      </c>
      <c r="Q48" t="str">
        <f t="shared" si="3"/>
        <v/>
      </c>
      <c r="R48" t="str">
        <f t="shared" si="4"/>
        <v/>
      </c>
      <c r="S48" t="str">
        <f t="shared" si="5"/>
        <v/>
      </c>
      <c r="T48" t="str">
        <f t="shared" si="6"/>
        <v/>
      </c>
    </row>
    <row r="49" spans="1:6" x14ac:dyDescent="0.5">
      <c r="A49">
        <v>786.010986328125</v>
      </c>
      <c r="B49">
        <v>774</v>
      </c>
    </row>
    <row r="50" spans="1:6" x14ac:dyDescent="0.5">
      <c r="A50">
        <v>786.02398681640625</v>
      </c>
      <c r="B50">
        <v>456.70001220703125</v>
      </c>
      <c r="E50" t="s">
        <v>437</v>
      </c>
      <c r="F50">
        <f>MEDIAN(F54:F63)</f>
        <v>105.53181873668323</v>
      </c>
    </row>
    <row r="51" spans="1:6" x14ac:dyDescent="0.5">
      <c r="A51">
        <v>786.0360107421875</v>
      </c>
      <c r="B51">
        <v>387.5</v>
      </c>
      <c r="E51" t="s">
        <v>438</v>
      </c>
      <c r="F51">
        <f>AVERAGE(F54:F63)</f>
        <v>157.77168878332358</v>
      </c>
    </row>
    <row r="52" spans="1:6" x14ac:dyDescent="0.5">
      <c r="A52">
        <v>786.0479736328125</v>
      </c>
      <c r="B52">
        <v>724</v>
      </c>
      <c r="E52" t="s">
        <v>439</v>
      </c>
      <c r="F52">
        <f>SUM(E$1:E$7)</f>
        <v>1084040</v>
      </c>
    </row>
    <row r="53" spans="1:6" x14ac:dyDescent="0.5">
      <c r="A53">
        <v>786.05999755859375</v>
      </c>
      <c r="B53">
        <v>1952</v>
      </c>
      <c r="E53" t="s">
        <v>440</v>
      </c>
      <c r="F53">
        <f>ABS(F52/F50)</f>
        <v>10272.162585436272</v>
      </c>
    </row>
    <row r="54" spans="1:6" x14ac:dyDescent="0.5">
      <c r="A54">
        <v>786.072998046875</v>
      </c>
      <c r="B54">
        <v>3590</v>
      </c>
      <c r="F54">
        <f>AVERAGE(B1:B10)</f>
        <v>200.56999969482422</v>
      </c>
    </row>
    <row r="55" spans="1:6" x14ac:dyDescent="0.5">
      <c r="A55">
        <v>786.08502197265625</v>
      </c>
      <c r="B55">
        <v>3525</v>
      </c>
    </row>
    <row r="56" spans="1:6" x14ac:dyDescent="0.5">
      <c r="A56">
        <v>786.09698486328125</v>
      </c>
      <c r="B56">
        <v>1837</v>
      </c>
    </row>
    <row r="57" spans="1:6" x14ac:dyDescent="0.5">
      <c r="A57">
        <v>786.1090087890625</v>
      </c>
      <c r="B57">
        <v>780</v>
      </c>
      <c r="F57">
        <v>468.5</v>
      </c>
    </row>
    <row r="58" spans="1:6" x14ac:dyDescent="0.5">
      <c r="A58">
        <v>786.12200927734375</v>
      </c>
      <c r="B58">
        <v>682.20001220703125</v>
      </c>
      <c r="F58">
        <v>148.80000305175781</v>
      </c>
    </row>
    <row r="59" spans="1:6" x14ac:dyDescent="0.5">
      <c r="A59">
        <v>786.13397216796875</v>
      </c>
      <c r="B59">
        <v>813.29998779296875</v>
      </c>
      <c r="F59">
        <v>72.5</v>
      </c>
    </row>
    <row r="60" spans="1:6" x14ac:dyDescent="0.5">
      <c r="A60">
        <v>786.14599609375</v>
      </c>
      <c r="B60">
        <v>922.70001220703125</v>
      </c>
      <c r="F60">
        <v>64</v>
      </c>
    </row>
    <row r="61" spans="1:6" x14ac:dyDescent="0.5">
      <c r="A61">
        <v>786.15802001953125</v>
      </c>
      <c r="B61">
        <v>861</v>
      </c>
      <c r="F61">
        <v>44.5</v>
      </c>
    </row>
    <row r="62" spans="1:6" x14ac:dyDescent="0.5">
      <c r="A62">
        <v>786.1710205078125</v>
      </c>
      <c r="B62">
        <v>744.20001220703125</v>
      </c>
      <c r="F62">
        <f>AVERAGE(B$794:B$804)</f>
        <v>105.53181873668323</v>
      </c>
    </row>
    <row r="63" spans="1:6" x14ac:dyDescent="0.5">
      <c r="A63">
        <v>786.1829833984375</v>
      </c>
      <c r="B63">
        <v>769.70001220703125</v>
      </c>
    </row>
    <row r="64" spans="1:6" x14ac:dyDescent="0.5">
      <c r="A64">
        <v>786.19500732421875</v>
      </c>
      <c r="B64">
        <v>1081</v>
      </c>
    </row>
    <row r="65" spans="1:2" x14ac:dyDescent="0.5">
      <c r="A65">
        <v>786.20697021484375</v>
      </c>
      <c r="B65">
        <v>1545</v>
      </c>
    </row>
    <row r="66" spans="1:2" x14ac:dyDescent="0.5">
      <c r="A66">
        <v>786.218994140625</v>
      </c>
      <c r="B66">
        <v>1624</v>
      </c>
    </row>
    <row r="67" spans="1:2" x14ac:dyDescent="0.5">
      <c r="A67">
        <v>786.23199462890625</v>
      </c>
      <c r="B67">
        <v>1278</v>
      </c>
    </row>
    <row r="68" spans="1:2" x14ac:dyDescent="0.5">
      <c r="A68">
        <v>786.2440185546875</v>
      </c>
      <c r="B68">
        <v>1027</v>
      </c>
    </row>
    <row r="69" spans="1:2" x14ac:dyDescent="0.5">
      <c r="A69">
        <v>786.2559814453125</v>
      </c>
      <c r="B69">
        <v>1080</v>
      </c>
    </row>
    <row r="70" spans="1:2" x14ac:dyDescent="0.5">
      <c r="A70">
        <v>786.26800537109375</v>
      </c>
      <c r="B70">
        <v>1155</v>
      </c>
    </row>
    <row r="71" spans="1:2" x14ac:dyDescent="0.5">
      <c r="A71">
        <v>786.281005859375</v>
      </c>
      <c r="B71">
        <v>1146</v>
      </c>
    </row>
    <row r="72" spans="1:2" x14ac:dyDescent="0.5">
      <c r="A72">
        <v>786.29302978515625</v>
      </c>
      <c r="B72">
        <v>1998</v>
      </c>
    </row>
    <row r="73" spans="1:2" x14ac:dyDescent="0.5">
      <c r="A73">
        <v>786.30499267578125</v>
      </c>
      <c r="B73">
        <v>9238</v>
      </c>
    </row>
    <row r="74" spans="1:2" x14ac:dyDescent="0.5">
      <c r="A74">
        <v>786.3170166015625</v>
      </c>
      <c r="B74">
        <v>73180</v>
      </c>
    </row>
    <row r="75" spans="1:2" x14ac:dyDescent="0.5">
      <c r="A75">
        <v>786.33001708984375</v>
      </c>
      <c r="B75">
        <v>263100</v>
      </c>
    </row>
    <row r="76" spans="1:2" x14ac:dyDescent="0.5">
      <c r="A76">
        <v>786.34197998046875</v>
      </c>
      <c r="B76">
        <v>392700</v>
      </c>
    </row>
    <row r="77" spans="1:2" x14ac:dyDescent="0.5">
      <c r="A77">
        <v>786.35400390625</v>
      </c>
      <c r="B77">
        <v>257800</v>
      </c>
    </row>
    <row r="78" spans="1:2" x14ac:dyDescent="0.5">
      <c r="A78">
        <v>786.36602783203125</v>
      </c>
      <c r="B78">
        <v>70360</v>
      </c>
    </row>
    <row r="79" spans="1:2" x14ac:dyDescent="0.5">
      <c r="A79">
        <v>786.3790283203125</v>
      </c>
      <c r="B79">
        <v>8668</v>
      </c>
    </row>
    <row r="80" spans="1:2" x14ac:dyDescent="0.5">
      <c r="A80">
        <v>786.3909912109375</v>
      </c>
      <c r="B80">
        <v>1802</v>
      </c>
    </row>
    <row r="81" spans="1:2" x14ac:dyDescent="0.5">
      <c r="A81">
        <v>786.40301513671875</v>
      </c>
      <c r="B81">
        <v>1762</v>
      </c>
    </row>
    <row r="82" spans="1:2" x14ac:dyDescent="0.5">
      <c r="A82">
        <v>786.41497802734375</v>
      </c>
      <c r="B82">
        <v>2342</v>
      </c>
    </row>
    <row r="83" spans="1:2" x14ac:dyDescent="0.5">
      <c r="A83">
        <v>786.427978515625</v>
      </c>
      <c r="B83">
        <v>2304</v>
      </c>
    </row>
    <row r="84" spans="1:2" x14ac:dyDescent="0.5">
      <c r="A84">
        <v>786.44000244140625</v>
      </c>
      <c r="B84">
        <v>1561</v>
      </c>
    </row>
    <row r="85" spans="1:2" x14ac:dyDescent="0.5">
      <c r="A85">
        <v>786.4520263671875</v>
      </c>
      <c r="B85">
        <v>938.5</v>
      </c>
    </row>
    <row r="86" spans="1:2" x14ac:dyDescent="0.5">
      <c r="A86">
        <v>786.4639892578125</v>
      </c>
      <c r="B86">
        <v>734.79998779296875</v>
      </c>
    </row>
    <row r="87" spans="1:2" x14ac:dyDescent="0.5">
      <c r="A87">
        <v>786.47698974609375</v>
      </c>
      <c r="B87">
        <v>775.5</v>
      </c>
    </row>
    <row r="88" spans="1:2" x14ac:dyDescent="0.5">
      <c r="A88">
        <v>786.489013671875</v>
      </c>
      <c r="B88">
        <v>935.5</v>
      </c>
    </row>
    <row r="89" spans="1:2" x14ac:dyDescent="0.5">
      <c r="A89">
        <v>786.5009765625</v>
      </c>
      <c r="B89">
        <v>958.20001220703125</v>
      </c>
    </row>
    <row r="90" spans="1:2" x14ac:dyDescent="0.5">
      <c r="A90">
        <v>786.51300048828125</v>
      </c>
      <c r="B90">
        <v>778.5</v>
      </c>
    </row>
    <row r="91" spans="1:2" x14ac:dyDescent="0.5">
      <c r="A91">
        <v>786.5260009765625</v>
      </c>
      <c r="B91">
        <v>616</v>
      </c>
    </row>
    <row r="92" spans="1:2" x14ac:dyDescent="0.5">
      <c r="A92">
        <v>786.53802490234375</v>
      </c>
      <c r="B92">
        <v>542</v>
      </c>
    </row>
    <row r="93" spans="1:2" x14ac:dyDescent="0.5">
      <c r="A93">
        <v>786.54998779296875</v>
      </c>
      <c r="B93">
        <v>477</v>
      </c>
    </row>
    <row r="94" spans="1:2" x14ac:dyDescent="0.5">
      <c r="A94">
        <v>786.56201171875</v>
      </c>
      <c r="B94">
        <v>472.79998779296875</v>
      </c>
    </row>
    <row r="95" spans="1:2" x14ac:dyDescent="0.5">
      <c r="A95">
        <v>786.57501220703125</v>
      </c>
      <c r="B95">
        <v>918</v>
      </c>
    </row>
    <row r="96" spans="1:2" x14ac:dyDescent="0.5">
      <c r="A96">
        <v>786.58697509765625</v>
      </c>
      <c r="B96">
        <v>2136</v>
      </c>
    </row>
    <row r="97" spans="1:2" x14ac:dyDescent="0.5">
      <c r="A97">
        <v>786.5989990234375</v>
      </c>
      <c r="B97">
        <v>3063</v>
      </c>
    </row>
    <row r="98" spans="1:2" x14ac:dyDescent="0.5">
      <c r="A98">
        <v>786.61102294921875</v>
      </c>
      <c r="B98">
        <v>2466</v>
      </c>
    </row>
    <row r="99" spans="1:2" x14ac:dyDescent="0.5">
      <c r="A99">
        <v>786.62298583984375</v>
      </c>
      <c r="B99">
        <v>1263</v>
      </c>
    </row>
    <row r="100" spans="1:2" x14ac:dyDescent="0.5">
      <c r="A100">
        <v>786.635986328125</v>
      </c>
      <c r="B100">
        <v>664.5</v>
      </c>
    </row>
    <row r="101" spans="1:2" x14ac:dyDescent="0.5">
      <c r="A101">
        <v>786.64801025390625</v>
      </c>
      <c r="B101">
        <v>488</v>
      </c>
    </row>
    <row r="102" spans="1:2" x14ac:dyDescent="0.5">
      <c r="A102">
        <v>786.65997314453125</v>
      </c>
      <c r="B102">
        <v>403.70001220703125</v>
      </c>
    </row>
    <row r="103" spans="1:2" x14ac:dyDescent="0.5">
      <c r="A103">
        <v>786.6719970703125</v>
      </c>
      <c r="B103">
        <v>377.5</v>
      </c>
    </row>
    <row r="104" spans="1:2" x14ac:dyDescent="0.5">
      <c r="A104">
        <v>786.68499755859375</v>
      </c>
      <c r="B104">
        <v>364.29998779296875</v>
      </c>
    </row>
    <row r="105" spans="1:2" x14ac:dyDescent="0.5">
      <c r="A105">
        <v>786.697021484375</v>
      </c>
      <c r="B105">
        <v>506.5</v>
      </c>
    </row>
    <row r="106" spans="1:2" x14ac:dyDescent="0.5">
      <c r="A106">
        <v>786.708984375</v>
      </c>
      <c r="B106">
        <v>850.20001220703125</v>
      </c>
    </row>
    <row r="107" spans="1:2" x14ac:dyDescent="0.5">
      <c r="A107">
        <v>786.72100830078125</v>
      </c>
      <c r="B107">
        <v>998.20001220703125</v>
      </c>
    </row>
    <row r="108" spans="1:2" x14ac:dyDescent="0.5">
      <c r="A108">
        <v>786.7340087890625</v>
      </c>
      <c r="B108">
        <v>761.20001220703125</v>
      </c>
    </row>
    <row r="109" spans="1:2" x14ac:dyDescent="0.5">
      <c r="A109">
        <v>786.7459716796875</v>
      </c>
      <c r="B109">
        <v>603.70001220703125</v>
      </c>
    </row>
    <row r="110" spans="1:2" x14ac:dyDescent="0.5">
      <c r="A110">
        <v>786.75799560546875</v>
      </c>
      <c r="B110">
        <v>754.5</v>
      </c>
    </row>
    <row r="111" spans="1:2" x14ac:dyDescent="0.5">
      <c r="A111">
        <v>786.77001953125</v>
      </c>
      <c r="B111">
        <v>833.79998779296875</v>
      </c>
    </row>
    <row r="112" spans="1:2" x14ac:dyDescent="0.5">
      <c r="A112">
        <v>786.78302001953125</v>
      </c>
      <c r="B112">
        <v>849.20001220703125</v>
      </c>
    </row>
    <row r="113" spans="1:2" x14ac:dyDescent="0.5">
      <c r="A113">
        <v>786.79498291015625</v>
      </c>
      <c r="B113">
        <v>1810</v>
      </c>
    </row>
    <row r="114" spans="1:2" x14ac:dyDescent="0.5">
      <c r="A114">
        <v>786.8070068359375</v>
      </c>
      <c r="B114">
        <v>9255</v>
      </c>
    </row>
    <row r="115" spans="1:2" x14ac:dyDescent="0.5">
      <c r="A115">
        <v>786.8189697265625</v>
      </c>
      <c r="B115">
        <v>46910</v>
      </c>
    </row>
    <row r="116" spans="1:2" x14ac:dyDescent="0.5">
      <c r="A116">
        <v>786.83197021484375</v>
      </c>
      <c r="B116">
        <v>124900</v>
      </c>
    </row>
    <row r="117" spans="1:2" x14ac:dyDescent="0.5">
      <c r="A117">
        <v>786.843994140625</v>
      </c>
      <c r="B117">
        <v>162800</v>
      </c>
    </row>
    <row r="118" spans="1:2" x14ac:dyDescent="0.5">
      <c r="A118">
        <v>786.85601806640625</v>
      </c>
      <c r="B118">
        <v>104100</v>
      </c>
    </row>
    <row r="119" spans="1:2" x14ac:dyDescent="0.5">
      <c r="A119">
        <v>786.86798095703125</v>
      </c>
      <c r="B119">
        <v>31910</v>
      </c>
    </row>
    <row r="120" spans="1:2" x14ac:dyDescent="0.5">
      <c r="A120">
        <v>786.8809814453125</v>
      </c>
      <c r="B120">
        <v>5805</v>
      </c>
    </row>
    <row r="121" spans="1:2" x14ac:dyDescent="0.5">
      <c r="A121">
        <v>786.89300537109375</v>
      </c>
      <c r="B121">
        <v>1663</v>
      </c>
    </row>
    <row r="122" spans="1:2" x14ac:dyDescent="0.5">
      <c r="A122">
        <v>786.905029296875</v>
      </c>
      <c r="B122">
        <v>1176</v>
      </c>
    </row>
    <row r="123" spans="1:2" x14ac:dyDescent="0.5">
      <c r="A123">
        <v>786.9169921875</v>
      </c>
      <c r="B123">
        <v>1174</v>
      </c>
    </row>
    <row r="124" spans="1:2" x14ac:dyDescent="0.5">
      <c r="A124">
        <v>786.92999267578125</v>
      </c>
      <c r="B124">
        <v>948.5</v>
      </c>
    </row>
    <row r="125" spans="1:2" x14ac:dyDescent="0.5">
      <c r="A125">
        <v>786.9420166015625</v>
      </c>
      <c r="B125">
        <v>573.5</v>
      </c>
    </row>
    <row r="126" spans="1:2" x14ac:dyDescent="0.5">
      <c r="A126">
        <v>786.9539794921875</v>
      </c>
      <c r="B126">
        <v>393.5</v>
      </c>
    </row>
    <row r="127" spans="1:2" x14ac:dyDescent="0.5">
      <c r="A127">
        <v>786.96600341796875</v>
      </c>
      <c r="B127">
        <v>448.5</v>
      </c>
    </row>
    <row r="128" spans="1:2" x14ac:dyDescent="0.5">
      <c r="A128">
        <v>786.97900390625</v>
      </c>
      <c r="B128">
        <v>510</v>
      </c>
    </row>
    <row r="129" spans="1:2" x14ac:dyDescent="0.5">
      <c r="A129">
        <v>786.99102783203125</v>
      </c>
      <c r="B129">
        <v>433.79998779296875</v>
      </c>
    </row>
    <row r="130" spans="1:2" x14ac:dyDescent="0.5">
      <c r="A130">
        <v>787.00299072265625</v>
      </c>
      <c r="B130">
        <v>335.29998779296875</v>
      </c>
    </row>
    <row r="131" spans="1:2" x14ac:dyDescent="0.5">
      <c r="A131">
        <v>787.0150146484375</v>
      </c>
      <c r="B131">
        <v>312</v>
      </c>
    </row>
    <row r="132" spans="1:2" x14ac:dyDescent="0.5">
      <c r="A132">
        <v>787.02801513671875</v>
      </c>
      <c r="B132">
        <v>331.29998779296875</v>
      </c>
    </row>
    <row r="133" spans="1:2" x14ac:dyDescent="0.5">
      <c r="A133">
        <v>787.03997802734375</v>
      </c>
      <c r="B133">
        <v>359</v>
      </c>
    </row>
    <row r="134" spans="1:2" x14ac:dyDescent="0.5">
      <c r="A134">
        <v>787.052001953125</v>
      </c>
      <c r="B134">
        <v>320.5</v>
      </c>
    </row>
    <row r="135" spans="1:2" x14ac:dyDescent="0.5">
      <c r="A135">
        <v>787.06402587890625</v>
      </c>
      <c r="B135">
        <v>254.69999694824219</v>
      </c>
    </row>
    <row r="136" spans="1:2" x14ac:dyDescent="0.5">
      <c r="A136">
        <v>787.0770263671875</v>
      </c>
      <c r="B136">
        <v>279.70001220703125</v>
      </c>
    </row>
    <row r="137" spans="1:2" x14ac:dyDescent="0.5">
      <c r="A137">
        <v>787.0889892578125</v>
      </c>
      <c r="B137">
        <v>468.5</v>
      </c>
    </row>
    <row r="138" spans="1:2" x14ac:dyDescent="0.5">
      <c r="A138">
        <v>787.10101318359375</v>
      </c>
      <c r="B138">
        <v>688.29998779296875</v>
      </c>
    </row>
    <row r="139" spans="1:2" x14ac:dyDescent="0.5">
      <c r="A139">
        <v>787.11297607421875</v>
      </c>
      <c r="B139">
        <v>602.70001220703125</v>
      </c>
    </row>
    <row r="140" spans="1:2" x14ac:dyDescent="0.5">
      <c r="A140">
        <v>787.1259765625</v>
      </c>
      <c r="B140">
        <v>345.79998779296875</v>
      </c>
    </row>
    <row r="141" spans="1:2" x14ac:dyDescent="0.5">
      <c r="A141">
        <v>787.13800048828125</v>
      </c>
      <c r="B141">
        <v>277.70001220703125</v>
      </c>
    </row>
    <row r="142" spans="1:2" x14ac:dyDescent="0.5">
      <c r="A142">
        <v>787.1500244140625</v>
      </c>
      <c r="B142">
        <v>300.20001220703125</v>
      </c>
    </row>
    <row r="143" spans="1:2" x14ac:dyDescent="0.5">
      <c r="A143">
        <v>787.1619873046875</v>
      </c>
      <c r="B143">
        <v>249</v>
      </c>
    </row>
    <row r="144" spans="1:2" x14ac:dyDescent="0.5">
      <c r="A144">
        <v>787.17498779296875</v>
      </c>
      <c r="B144">
        <v>195.80000305175781</v>
      </c>
    </row>
    <row r="145" spans="1:2" x14ac:dyDescent="0.5">
      <c r="A145">
        <v>787.18701171875</v>
      </c>
      <c r="B145">
        <v>188.30000305175781</v>
      </c>
    </row>
    <row r="146" spans="1:2" x14ac:dyDescent="0.5">
      <c r="A146">
        <v>787.198974609375</v>
      </c>
      <c r="B146">
        <v>207.5</v>
      </c>
    </row>
    <row r="147" spans="1:2" x14ac:dyDescent="0.5">
      <c r="A147">
        <v>787.21099853515625</v>
      </c>
      <c r="B147">
        <v>248</v>
      </c>
    </row>
    <row r="148" spans="1:2" x14ac:dyDescent="0.5">
      <c r="A148">
        <v>787.2239990234375</v>
      </c>
      <c r="B148">
        <v>295.5</v>
      </c>
    </row>
    <row r="149" spans="1:2" x14ac:dyDescent="0.5">
      <c r="A149">
        <v>787.23602294921875</v>
      </c>
      <c r="B149">
        <v>367.20001220703125</v>
      </c>
    </row>
    <row r="150" spans="1:2" x14ac:dyDescent="0.5">
      <c r="A150">
        <v>787.24798583984375</v>
      </c>
      <c r="B150">
        <v>406.70001220703125</v>
      </c>
    </row>
    <row r="151" spans="1:2" x14ac:dyDescent="0.5">
      <c r="A151">
        <v>787.260009765625</v>
      </c>
      <c r="B151">
        <v>428.5</v>
      </c>
    </row>
    <row r="152" spans="1:2" x14ac:dyDescent="0.5">
      <c r="A152">
        <v>787.27301025390625</v>
      </c>
      <c r="B152">
        <v>553</v>
      </c>
    </row>
    <row r="153" spans="1:2" x14ac:dyDescent="0.5">
      <c r="A153">
        <v>787.28497314453125</v>
      </c>
      <c r="B153">
        <v>792</v>
      </c>
    </row>
    <row r="154" spans="1:2" x14ac:dyDescent="0.5">
      <c r="A154">
        <v>787.2969970703125</v>
      </c>
      <c r="B154">
        <v>1595</v>
      </c>
    </row>
    <row r="155" spans="1:2" x14ac:dyDescent="0.5">
      <c r="A155">
        <v>787.30902099609375</v>
      </c>
      <c r="B155">
        <v>5552</v>
      </c>
    </row>
    <row r="156" spans="1:2" x14ac:dyDescent="0.5">
      <c r="A156">
        <v>787.322021484375</v>
      </c>
      <c r="B156">
        <v>19320</v>
      </c>
    </row>
    <row r="157" spans="1:2" x14ac:dyDescent="0.5">
      <c r="A157">
        <v>787.333984375</v>
      </c>
      <c r="B157">
        <v>40310</v>
      </c>
    </row>
    <row r="158" spans="1:2" x14ac:dyDescent="0.5">
      <c r="A158">
        <v>787.34600830078125</v>
      </c>
      <c r="B158">
        <v>46940</v>
      </c>
    </row>
    <row r="159" spans="1:2" x14ac:dyDescent="0.5">
      <c r="A159">
        <v>787.35797119140625</v>
      </c>
      <c r="B159">
        <v>31240</v>
      </c>
    </row>
    <row r="160" spans="1:2" x14ac:dyDescent="0.5">
      <c r="A160">
        <v>787.3709716796875</v>
      </c>
      <c r="B160">
        <v>12570</v>
      </c>
    </row>
    <row r="161" spans="1:2" x14ac:dyDescent="0.5">
      <c r="A161">
        <v>787.38299560546875</v>
      </c>
      <c r="B161">
        <v>3661</v>
      </c>
    </row>
    <row r="162" spans="1:2" x14ac:dyDescent="0.5">
      <c r="A162">
        <v>787.39501953125</v>
      </c>
      <c r="B162">
        <v>1190</v>
      </c>
    </row>
    <row r="163" spans="1:2" x14ac:dyDescent="0.5">
      <c r="A163">
        <v>787.406982421875</v>
      </c>
      <c r="B163">
        <v>641</v>
      </c>
    </row>
    <row r="164" spans="1:2" x14ac:dyDescent="0.5">
      <c r="A164">
        <v>787.41998291015625</v>
      </c>
      <c r="B164">
        <v>423.20001220703125</v>
      </c>
    </row>
    <row r="165" spans="1:2" x14ac:dyDescent="0.5">
      <c r="A165">
        <v>787.4320068359375</v>
      </c>
      <c r="B165">
        <v>277.5</v>
      </c>
    </row>
    <row r="166" spans="1:2" x14ac:dyDescent="0.5">
      <c r="A166">
        <v>787.4439697265625</v>
      </c>
      <c r="B166">
        <v>190.5</v>
      </c>
    </row>
    <row r="167" spans="1:2" x14ac:dyDescent="0.5">
      <c r="A167">
        <v>787.45599365234375</v>
      </c>
      <c r="B167">
        <v>215</v>
      </c>
    </row>
    <row r="168" spans="1:2" x14ac:dyDescent="0.5">
      <c r="A168">
        <v>787.468994140625</v>
      </c>
      <c r="B168">
        <v>343</v>
      </c>
    </row>
    <row r="169" spans="1:2" x14ac:dyDescent="0.5">
      <c r="A169">
        <v>787.48101806640625</v>
      </c>
      <c r="B169">
        <v>390</v>
      </c>
    </row>
    <row r="170" spans="1:2" x14ac:dyDescent="0.5">
      <c r="A170">
        <v>787.49298095703125</v>
      </c>
      <c r="B170">
        <v>274</v>
      </c>
    </row>
    <row r="171" spans="1:2" x14ac:dyDescent="0.5">
      <c r="A171">
        <v>787.5050048828125</v>
      </c>
      <c r="B171">
        <v>211.5</v>
      </c>
    </row>
    <row r="172" spans="1:2" x14ac:dyDescent="0.5">
      <c r="A172">
        <v>787.51800537109375</v>
      </c>
      <c r="B172">
        <v>236</v>
      </c>
    </row>
    <row r="173" spans="1:2" x14ac:dyDescent="0.5">
      <c r="A173">
        <v>787.530029296875</v>
      </c>
      <c r="B173">
        <v>188.80000305175781</v>
      </c>
    </row>
    <row r="174" spans="1:2" x14ac:dyDescent="0.5">
      <c r="A174">
        <v>787.5419921875</v>
      </c>
      <c r="B174">
        <v>129.30000305175781</v>
      </c>
    </row>
    <row r="175" spans="1:2" x14ac:dyDescent="0.5">
      <c r="A175">
        <v>787.55401611328125</v>
      </c>
      <c r="B175">
        <v>131</v>
      </c>
    </row>
    <row r="176" spans="1:2" x14ac:dyDescent="0.5">
      <c r="A176">
        <v>787.5670166015625</v>
      </c>
      <c r="B176">
        <v>144</v>
      </c>
    </row>
    <row r="177" spans="1:2" x14ac:dyDescent="0.5">
      <c r="A177">
        <v>787.5789794921875</v>
      </c>
      <c r="B177">
        <v>139.80000305175781</v>
      </c>
    </row>
    <row r="178" spans="1:2" x14ac:dyDescent="0.5">
      <c r="A178">
        <v>787.59100341796875</v>
      </c>
      <c r="B178">
        <v>148.80000305175781</v>
      </c>
    </row>
    <row r="179" spans="1:2" x14ac:dyDescent="0.5">
      <c r="A179">
        <v>787.60302734375</v>
      </c>
      <c r="B179">
        <v>181.30000305175781</v>
      </c>
    </row>
    <row r="180" spans="1:2" x14ac:dyDescent="0.5">
      <c r="A180">
        <v>787.61602783203125</v>
      </c>
      <c r="B180">
        <v>170.5</v>
      </c>
    </row>
    <row r="181" spans="1:2" x14ac:dyDescent="0.5">
      <c r="A181">
        <v>787.62799072265625</v>
      </c>
      <c r="B181">
        <v>107.69999694824219</v>
      </c>
    </row>
    <row r="182" spans="1:2" x14ac:dyDescent="0.5">
      <c r="A182">
        <v>787.6400146484375</v>
      </c>
      <c r="B182">
        <v>100</v>
      </c>
    </row>
    <row r="183" spans="1:2" x14ac:dyDescent="0.5">
      <c r="A183">
        <v>787.6519775390625</v>
      </c>
      <c r="B183">
        <v>126</v>
      </c>
    </row>
    <row r="184" spans="1:2" x14ac:dyDescent="0.5">
      <c r="A184">
        <v>787.66497802734375</v>
      </c>
      <c r="B184">
        <v>101.5</v>
      </c>
    </row>
    <row r="185" spans="1:2" x14ac:dyDescent="0.5">
      <c r="A185">
        <v>787.677001953125</v>
      </c>
      <c r="B185">
        <v>73.75</v>
      </c>
    </row>
    <row r="186" spans="1:2" x14ac:dyDescent="0.5">
      <c r="A186">
        <v>787.68902587890625</v>
      </c>
      <c r="B186">
        <v>88.25</v>
      </c>
    </row>
    <row r="187" spans="1:2" x14ac:dyDescent="0.5">
      <c r="A187">
        <v>787.70098876953125</v>
      </c>
      <c r="B187">
        <v>128.80000305175781</v>
      </c>
    </row>
    <row r="188" spans="1:2" x14ac:dyDescent="0.5">
      <c r="A188">
        <v>787.7139892578125</v>
      </c>
      <c r="B188">
        <v>179.30000305175781</v>
      </c>
    </row>
    <row r="189" spans="1:2" x14ac:dyDescent="0.5">
      <c r="A189">
        <v>787.72601318359375</v>
      </c>
      <c r="B189">
        <v>215.19999694824219</v>
      </c>
    </row>
    <row r="190" spans="1:2" x14ac:dyDescent="0.5">
      <c r="A190">
        <v>787.73797607421875</v>
      </c>
      <c r="B190">
        <v>197</v>
      </c>
    </row>
    <row r="191" spans="1:2" x14ac:dyDescent="0.5">
      <c r="A191">
        <v>787.75</v>
      </c>
      <c r="B191">
        <v>173.5</v>
      </c>
    </row>
    <row r="192" spans="1:2" x14ac:dyDescent="0.5">
      <c r="A192">
        <v>787.76300048828125</v>
      </c>
      <c r="B192">
        <v>207.19999694824219</v>
      </c>
    </row>
    <row r="193" spans="1:2" x14ac:dyDescent="0.5">
      <c r="A193">
        <v>787.7750244140625</v>
      </c>
      <c r="B193">
        <v>296.70001220703125</v>
      </c>
    </row>
    <row r="194" spans="1:2" x14ac:dyDescent="0.5">
      <c r="A194">
        <v>787.7869873046875</v>
      </c>
      <c r="B194">
        <v>447.5</v>
      </c>
    </row>
    <row r="195" spans="1:2" x14ac:dyDescent="0.5">
      <c r="A195">
        <v>787.79901123046875</v>
      </c>
      <c r="B195">
        <v>963.5</v>
      </c>
    </row>
    <row r="196" spans="1:2" x14ac:dyDescent="0.5">
      <c r="A196">
        <v>787.81201171875</v>
      </c>
      <c r="B196">
        <v>3081</v>
      </c>
    </row>
    <row r="197" spans="1:2" x14ac:dyDescent="0.5">
      <c r="A197">
        <v>787.823974609375</v>
      </c>
      <c r="B197">
        <v>7535</v>
      </c>
    </row>
    <row r="198" spans="1:2" x14ac:dyDescent="0.5">
      <c r="A198">
        <v>787.83599853515625</v>
      </c>
      <c r="B198">
        <v>11710</v>
      </c>
    </row>
    <row r="199" spans="1:2" x14ac:dyDescent="0.5">
      <c r="A199">
        <v>787.8480224609375</v>
      </c>
      <c r="B199">
        <v>12000</v>
      </c>
    </row>
    <row r="200" spans="1:2" x14ac:dyDescent="0.5">
      <c r="A200">
        <v>787.86102294921875</v>
      </c>
      <c r="B200">
        <v>8420</v>
      </c>
    </row>
    <row r="201" spans="1:2" x14ac:dyDescent="0.5">
      <c r="A201">
        <v>787.87298583984375</v>
      </c>
      <c r="B201">
        <v>4114</v>
      </c>
    </row>
    <row r="202" spans="1:2" x14ac:dyDescent="0.5">
      <c r="A202">
        <v>787.885009765625</v>
      </c>
      <c r="B202">
        <v>1492</v>
      </c>
    </row>
    <row r="203" spans="1:2" x14ac:dyDescent="0.5">
      <c r="A203">
        <v>787.89697265625</v>
      </c>
      <c r="B203">
        <v>509.5</v>
      </c>
    </row>
    <row r="204" spans="1:2" x14ac:dyDescent="0.5">
      <c r="A204">
        <v>787.90997314453125</v>
      </c>
      <c r="B204">
        <v>267</v>
      </c>
    </row>
    <row r="205" spans="1:2" x14ac:dyDescent="0.5">
      <c r="A205">
        <v>787.9219970703125</v>
      </c>
      <c r="B205">
        <v>237</v>
      </c>
    </row>
    <row r="206" spans="1:2" x14ac:dyDescent="0.5">
      <c r="A206">
        <v>787.93402099609375</v>
      </c>
      <c r="B206">
        <v>176.5</v>
      </c>
    </row>
    <row r="207" spans="1:2" x14ac:dyDescent="0.5">
      <c r="A207">
        <v>787.94598388671875</v>
      </c>
      <c r="B207">
        <v>110</v>
      </c>
    </row>
    <row r="208" spans="1:2" x14ac:dyDescent="0.5">
      <c r="A208">
        <v>787.958984375</v>
      </c>
      <c r="B208">
        <v>117.80000305175781</v>
      </c>
    </row>
    <row r="209" spans="1:2" x14ac:dyDescent="0.5">
      <c r="A209">
        <v>787.97100830078125</v>
      </c>
      <c r="B209">
        <v>138.5</v>
      </c>
    </row>
    <row r="210" spans="1:2" x14ac:dyDescent="0.5">
      <c r="A210">
        <v>787.98297119140625</v>
      </c>
      <c r="B210">
        <v>107.30000305175781</v>
      </c>
    </row>
    <row r="211" spans="1:2" x14ac:dyDescent="0.5">
      <c r="A211">
        <v>787.9949951171875</v>
      </c>
      <c r="B211">
        <v>104.5</v>
      </c>
    </row>
    <row r="212" spans="1:2" x14ac:dyDescent="0.5">
      <c r="A212">
        <v>788.00799560546875</v>
      </c>
      <c r="B212">
        <v>135.30000305175781</v>
      </c>
    </row>
    <row r="213" spans="1:2" x14ac:dyDescent="0.5">
      <c r="A213">
        <v>788.02001953125</v>
      </c>
      <c r="B213">
        <v>121.80000305175781</v>
      </c>
    </row>
    <row r="214" spans="1:2" x14ac:dyDescent="0.5">
      <c r="A214">
        <v>788.031982421875</v>
      </c>
      <c r="B214">
        <v>65.5</v>
      </c>
    </row>
    <row r="215" spans="1:2" x14ac:dyDescent="0.5">
      <c r="A215">
        <v>788.04400634765625</v>
      </c>
      <c r="B215">
        <v>27.25</v>
      </c>
    </row>
    <row r="216" spans="1:2" x14ac:dyDescent="0.5">
      <c r="A216">
        <v>788.0570068359375</v>
      </c>
      <c r="B216">
        <v>32</v>
      </c>
    </row>
    <row r="217" spans="1:2" x14ac:dyDescent="0.5">
      <c r="A217">
        <v>788.0689697265625</v>
      </c>
      <c r="B217">
        <v>46.5</v>
      </c>
    </row>
    <row r="218" spans="1:2" x14ac:dyDescent="0.5">
      <c r="A218">
        <v>788.08099365234375</v>
      </c>
      <c r="B218">
        <v>55.5</v>
      </c>
    </row>
    <row r="219" spans="1:2" x14ac:dyDescent="0.5">
      <c r="A219">
        <v>788.093994140625</v>
      </c>
      <c r="B219">
        <v>72.5</v>
      </c>
    </row>
    <row r="220" spans="1:2" x14ac:dyDescent="0.5">
      <c r="A220">
        <v>788.10601806640625</v>
      </c>
      <c r="B220">
        <v>87.5</v>
      </c>
    </row>
    <row r="221" spans="1:2" x14ac:dyDescent="0.5">
      <c r="A221">
        <v>788.11798095703125</v>
      </c>
      <c r="B221">
        <v>69.5</v>
      </c>
    </row>
    <row r="222" spans="1:2" x14ac:dyDescent="0.5">
      <c r="A222">
        <v>788.1300048828125</v>
      </c>
      <c r="B222">
        <v>67</v>
      </c>
    </row>
    <row r="223" spans="1:2" x14ac:dyDescent="0.5">
      <c r="A223">
        <v>788.14300537109375</v>
      </c>
      <c r="B223">
        <v>105.5</v>
      </c>
    </row>
    <row r="224" spans="1:2" x14ac:dyDescent="0.5">
      <c r="A224">
        <v>788.155029296875</v>
      </c>
      <c r="B224">
        <v>119.19999694824219</v>
      </c>
    </row>
    <row r="225" spans="1:2" x14ac:dyDescent="0.5">
      <c r="A225">
        <v>788.1669921875</v>
      </c>
      <c r="B225">
        <v>120.5</v>
      </c>
    </row>
    <row r="226" spans="1:2" x14ac:dyDescent="0.5">
      <c r="A226">
        <v>788.17901611328125</v>
      </c>
      <c r="B226">
        <v>116.30000305175781</v>
      </c>
    </row>
    <row r="227" spans="1:2" x14ac:dyDescent="0.5">
      <c r="A227">
        <v>788.1920166015625</v>
      </c>
      <c r="B227">
        <v>79</v>
      </c>
    </row>
    <row r="228" spans="1:2" x14ac:dyDescent="0.5">
      <c r="A228">
        <v>788.2039794921875</v>
      </c>
      <c r="B228">
        <v>65</v>
      </c>
    </row>
    <row r="229" spans="1:2" x14ac:dyDescent="0.5">
      <c r="A229">
        <v>788.21600341796875</v>
      </c>
      <c r="B229">
        <v>72.25</v>
      </c>
    </row>
    <row r="230" spans="1:2" x14ac:dyDescent="0.5">
      <c r="A230">
        <v>788.22802734375</v>
      </c>
      <c r="B230">
        <v>73.75</v>
      </c>
    </row>
    <row r="231" spans="1:2" x14ac:dyDescent="0.5">
      <c r="A231">
        <v>788.24102783203125</v>
      </c>
      <c r="B231">
        <v>159.69999694824219</v>
      </c>
    </row>
    <row r="232" spans="1:2" x14ac:dyDescent="0.5">
      <c r="A232">
        <v>788.25299072265625</v>
      </c>
      <c r="B232">
        <v>263.20001220703125</v>
      </c>
    </row>
    <row r="233" spans="1:2" x14ac:dyDescent="0.5">
      <c r="A233">
        <v>788.2650146484375</v>
      </c>
      <c r="B233">
        <v>244.69999694824219</v>
      </c>
    </row>
    <row r="234" spans="1:2" x14ac:dyDescent="0.5">
      <c r="A234">
        <v>788.2769775390625</v>
      </c>
      <c r="B234">
        <v>225</v>
      </c>
    </row>
    <row r="235" spans="1:2" x14ac:dyDescent="0.5">
      <c r="A235">
        <v>788.28997802734375</v>
      </c>
      <c r="B235">
        <v>326.5</v>
      </c>
    </row>
    <row r="236" spans="1:2" x14ac:dyDescent="0.5">
      <c r="A236">
        <v>788.302001953125</v>
      </c>
      <c r="B236">
        <v>670</v>
      </c>
    </row>
    <row r="237" spans="1:2" x14ac:dyDescent="0.5">
      <c r="A237">
        <v>788.31402587890625</v>
      </c>
      <c r="B237">
        <v>1310</v>
      </c>
    </row>
    <row r="238" spans="1:2" x14ac:dyDescent="0.5">
      <c r="A238">
        <v>788.32598876953125</v>
      </c>
      <c r="B238">
        <v>2037</v>
      </c>
    </row>
    <row r="239" spans="1:2" x14ac:dyDescent="0.5">
      <c r="A239">
        <v>788.3389892578125</v>
      </c>
      <c r="B239">
        <v>2732</v>
      </c>
    </row>
    <row r="240" spans="1:2" x14ac:dyDescent="0.5">
      <c r="A240">
        <v>788.35101318359375</v>
      </c>
      <c r="B240">
        <v>2927</v>
      </c>
    </row>
    <row r="241" spans="1:2" x14ac:dyDescent="0.5">
      <c r="A241">
        <v>788.36297607421875</v>
      </c>
      <c r="B241">
        <v>2163</v>
      </c>
    </row>
    <row r="242" spans="1:2" x14ac:dyDescent="0.5">
      <c r="A242">
        <v>788.375</v>
      </c>
      <c r="B242">
        <v>1097</v>
      </c>
    </row>
    <row r="243" spans="1:2" x14ac:dyDescent="0.5">
      <c r="A243">
        <v>788.38800048828125</v>
      </c>
      <c r="B243">
        <v>489.29998779296875</v>
      </c>
    </row>
    <row r="244" spans="1:2" x14ac:dyDescent="0.5">
      <c r="A244">
        <v>788.4000244140625</v>
      </c>
      <c r="B244">
        <v>282.79998779296875</v>
      </c>
    </row>
    <row r="245" spans="1:2" x14ac:dyDescent="0.5">
      <c r="A245">
        <v>788.4119873046875</v>
      </c>
      <c r="B245">
        <v>193</v>
      </c>
    </row>
    <row r="246" spans="1:2" x14ac:dyDescent="0.5">
      <c r="A246">
        <v>788.42401123046875</v>
      </c>
      <c r="B246">
        <v>119.80000305175781</v>
      </c>
    </row>
    <row r="247" spans="1:2" x14ac:dyDescent="0.5">
      <c r="A247">
        <v>788.43701171875</v>
      </c>
      <c r="B247">
        <v>109.30000305175781</v>
      </c>
    </row>
    <row r="248" spans="1:2" x14ac:dyDescent="0.5">
      <c r="A248">
        <v>788.448974609375</v>
      </c>
      <c r="B248">
        <v>137.5</v>
      </c>
    </row>
    <row r="249" spans="1:2" x14ac:dyDescent="0.5">
      <c r="A249">
        <v>788.46099853515625</v>
      </c>
      <c r="B249">
        <v>117</v>
      </c>
    </row>
    <row r="250" spans="1:2" x14ac:dyDescent="0.5">
      <c r="A250">
        <v>788.4739990234375</v>
      </c>
      <c r="B250">
        <v>81.75</v>
      </c>
    </row>
    <row r="251" spans="1:2" x14ac:dyDescent="0.5">
      <c r="A251">
        <v>788.48602294921875</v>
      </c>
      <c r="B251">
        <v>68.5</v>
      </c>
    </row>
    <row r="252" spans="1:2" x14ac:dyDescent="0.5">
      <c r="A252">
        <v>788.49798583984375</v>
      </c>
      <c r="B252">
        <v>61.5</v>
      </c>
    </row>
    <row r="253" spans="1:2" x14ac:dyDescent="0.5">
      <c r="A253">
        <v>788.510009765625</v>
      </c>
      <c r="B253">
        <v>69.5</v>
      </c>
    </row>
    <row r="254" spans="1:2" x14ac:dyDescent="0.5">
      <c r="A254">
        <v>788.52301025390625</v>
      </c>
      <c r="B254">
        <v>66</v>
      </c>
    </row>
    <row r="255" spans="1:2" x14ac:dyDescent="0.5">
      <c r="A255">
        <v>788.53497314453125</v>
      </c>
      <c r="B255">
        <v>40.5</v>
      </c>
    </row>
    <row r="256" spans="1:2" x14ac:dyDescent="0.5">
      <c r="A256">
        <v>788.5469970703125</v>
      </c>
      <c r="B256">
        <v>49.5</v>
      </c>
    </row>
    <row r="257" spans="1:2" x14ac:dyDescent="0.5">
      <c r="A257">
        <v>788.55902099609375</v>
      </c>
      <c r="B257">
        <v>74.5</v>
      </c>
    </row>
    <row r="258" spans="1:2" x14ac:dyDescent="0.5">
      <c r="A258">
        <v>788.572021484375</v>
      </c>
      <c r="B258">
        <v>54.5</v>
      </c>
    </row>
    <row r="259" spans="1:2" x14ac:dyDescent="0.5">
      <c r="A259">
        <v>788.583984375</v>
      </c>
      <c r="B259">
        <v>32.5</v>
      </c>
    </row>
    <row r="260" spans="1:2" x14ac:dyDescent="0.5">
      <c r="A260">
        <v>788.59600830078125</v>
      </c>
      <c r="B260">
        <v>64</v>
      </c>
    </row>
    <row r="261" spans="1:2" x14ac:dyDescent="0.5">
      <c r="A261">
        <v>788.60797119140625</v>
      </c>
      <c r="B261">
        <v>151.80000305175781</v>
      </c>
    </row>
    <row r="262" spans="1:2" x14ac:dyDescent="0.5">
      <c r="A262">
        <v>788.6209716796875</v>
      </c>
      <c r="B262">
        <v>206.69999694824219</v>
      </c>
    </row>
    <row r="263" spans="1:2" x14ac:dyDescent="0.5">
      <c r="A263">
        <v>788.63299560546875</v>
      </c>
      <c r="B263">
        <v>146.5</v>
      </c>
    </row>
    <row r="264" spans="1:2" x14ac:dyDescent="0.5">
      <c r="A264">
        <v>788.64501953125</v>
      </c>
      <c r="B264">
        <v>67.5</v>
      </c>
    </row>
    <row r="265" spans="1:2" x14ac:dyDescent="0.5">
      <c r="A265">
        <v>788.656982421875</v>
      </c>
      <c r="B265">
        <v>62.75</v>
      </c>
    </row>
    <row r="266" spans="1:2" x14ac:dyDescent="0.5">
      <c r="A266">
        <v>788.66998291015625</v>
      </c>
      <c r="B266">
        <v>98.5</v>
      </c>
    </row>
    <row r="267" spans="1:2" x14ac:dyDescent="0.5">
      <c r="A267">
        <v>788.6820068359375</v>
      </c>
      <c r="B267">
        <v>127</v>
      </c>
    </row>
    <row r="268" spans="1:2" x14ac:dyDescent="0.5">
      <c r="A268">
        <v>788.6939697265625</v>
      </c>
      <c r="B268">
        <v>142.5</v>
      </c>
    </row>
    <row r="269" spans="1:2" x14ac:dyDescent="0.5">
      <c r="A269">
        <v>788.70599365234375</v>
      </c>
      <c r="B269">
        <v>130</v>
      </c>
    </row>
    <row r="270" spans="1:2" x14ac:dyDescent="0.5">
      <c r="A270">
        <v>788.718994140625</v>
      </c>
      <c r="B270">
        <v>91</v>
      </c>
    </row>
    <row r="271" spans="1:2" x14ac:dyDescent="0.5">
      <c r="A271">
        <v>788.73101806640625</v>
      </c>
      <c r="B271">
        <v>84.5</v>
      </c>
    </row>
    <row r="272" spans="1:2" x14ac:dyDescent="0.5">
      <c r="A272">
        <v>788.74298095703125</v>
      </c>
      <c r="B272">
        <v>102.80000305175781</v>
      </c>
    </row>
    <row r="273" spans="1:2" x14ac:dyDescent="0.5">
      <c r="A273">
        <v>788.7550048828125</v>
      </c>
      <c r="B273">
        <v>104</v>
      </c>
    </row>
    <row r="274" spans="1:2" x14ac:dyDescent="0.5">
      <c r="A274">
        <v>788.76800537109375</v>
      </c>
      <c r="B274">
        <v>125.19999694824219</v>
      </c>
    </row>
    <row r="275" spans="1:2" x14ac:dyDescent="0.5">
      <c r="A275">
        <v>788.780029296875</v>
      </c>
      <c r="B275">
        <v>154.5</v>
      </c>
    </row>
    <row r="276" spans="1:2" x14ac:dyDescent="0.5">
      <c r="A276">
        <v>788.7919921875</v>
      </c>
      <c r="B276">
        <v>216.30000305175781</v>
      </c>
    </row>
    <row r="277" spans="1:2" x14ac:dyDescent="0.5">
      <c r="A277">
        <v>788.80499267578125</v>
      </c>
      <c r="B277">
        <v>380.29998779296875</v>
      </c>
    </row>
    <row r="278" spans="1:2" x14ac:dyDescent="0.5">
      <c r="A278">
        <v>788.8170166015625</v>
      </c>
      <c r="B278">
        <v>599.5</v>
      </c>
    </row>
    <row r="279" spans="1:2" x14ac:dyDescent="0.5">
      <c r="A279">
        <v>788.8289794921875</v>
      </c>
      <c r="B279">
        <v>802.29998779296875</v>
      </c>
    </row>
    <row r="280" spans="1:2" x14ac:dyDescent="0.5">
      <c r="A280">
        <v>788.84100341796875</v>
      </c>
      <c r="B280">
        <v>1032</v>
      </c>
    </row>
    <row r="281" spans="1:2" x14ac:dyDescent="0.5">
      <c r="A281">
        <v>788.85400390625</v>
      </c>
      <c r="B281">
        <v>1106</v>
      </c>
    </row>
    <row r="282" spans="1:2" x14ac:dyDescent="0.5">
      <c r="A282">
        <v>788.86602783203125</v>
      </c>
      <c r="B282">
        <v>753</v>
      </c>
    </row>
    <row r="283" spans="1:2" x14ac:dyDescent="0.5">
      <c r="A283">
        <v>788.87799072265625</v>
      </c>
      <c r="B283">
        <v>336.5</v>
      </c>
    </row>
    <row r="284" spans="1:2" x14ac:dyDescent="0.5">
      <c r="A284">
        <v>788.8900146484375</v>
      </c>
      <c r="B284">
        <v>147.5</v>
      </c>
    </row>
    <row r="285" spans="1:2" x14ac:dyDescent="0.5">
      <c r="A285">
        <v>788.90301513671875</v>
      </c>
      <c r="B285">
        <v>92.5</v>
      </c>
    </row>
    <row r="286" spans="1:2" x14ac:dyDescent="0.5">
      <c r="A286">
        <v>788.91497802734375</v>
      </c>
      <c r="B286">
        <v>124.80000305175781</v>
      </c>
    </row>
    <row r="287" spans="1:2" x14ac:dyDescent="0.5">
      <c r="A287">
        <v>788.927001953125</v>
      </c>
      <c r="B287">
        <v>140.5</v>
      </c>
    </row>
    <row r="288" spans="1:2" x14ac:dyDescent="0.5">
      <c r="A288">
        <v>788.93902587890625</v>
      </c>
      <c r="B288">
        <v>114.30000305175781</v>
      </c>
    </row>
    <row r="289" spans="1:2" x14ac:dyDescent="0.5">
      <c r="A289">
        <v>788.9520263671875</v>
      </c>
      <c r="B289">
        <v>76.5</v>
      </c>
    </row>
    <row r="290" spans="1:2" x14ac:dyDescent="0.5">
      <c r="A290">
        <v>788.9639892578125</v>
      </c>
      <c r="B290">
        <v>35</v>
      </c>
    </row>
    <row r="291" spans="1:2" x14ac:dyDescent="0.5">
      <c r="A291">
        <v>788.97601318359375</v>
      </c>
      <c r="B291">
        <v>19</v>
      </c>
    </row>
    <row r="292" spans="1:2" x14ac:dyDescent="0.5">
      <c r="A292">
        <v>788.98797607421875</v>
      </c>
      <c r="B292">
        <v>45</v>
      </c>
    </row>
    <row r="293" spans="1:2" x14ac:dyDescent="0.5">
      <c r="A293">
        <v>789.0009765625</v>
      </c>
      <c r="B293">
        <v>80.5</v>
      </c>
    </row>
    <row r="294" spans="1:2" x14ac:dyDescent="0.5">
      <c r="A294">
        <v>789.01300048828125</v>
      </c>
      <c r="B294">
        <v>85</v>
      </c>
    </row>
    <row r="295" spans="1:2" x14ac:dyDescent="0.5">
      <c r="A295">
        <v>789.0250244140625</v>
      </c>
      <c r="B295">
        <v>67.25</v>
      </c>
    </row>
    <row r="296" spans="1:2" x14ac:dyDescent="0.5">
      <c r="A296">
        <v>789.0369873046875</v>
      </c>
      <c r="B296">
        <v>53.25</v>
      </c>
    </row>
    <row r="297" spans="1:2" x14ac:dyDescent="0.5">
      <c r="A297">
        <v>789.04998779296875</v>
      </c>
      <c r="B297">
        <v>44.5</v>
      </c>
    </row>
    <row r="298" spans="1:2" x14ac:dyDescent="0.5">
      <c r="A298">
        <v>789.06201171875</v>
      </c>
      <c r="B298">
        <v>31</v>
      </c>
    </row>
    <row r="299" spans="1:2" x14ac:dyDescent="0.5">
      <c r="A299">
        <v>789.073974609375</v>
      </c>
      <c r="B299">
        <v>23.75</v>
      </c>
    </row>
    <row r="300" spans="1:2" x14ac:dyDescent="0.5">
      <c r="A300">
        <v>789.08599853515625</v>
      </c>
      <c r="B300">
        <v>44.5</v>
      </c>
    </row>
    <row r="301" spans="1:2" x14ac:dyDescent="0.5">
      <c r="A301">
        <v>789.0989990234375</v>
      </c>
      <c r="B301">
        <v>69.5</v>
      </c>
    </row>
    <row r="302" spans="1:2" x14ac:dyDescent="0.5">
      <c r="A302">
        <v>789.11102294921875</v>
      </c>
      <c r="B302">
        <v>83.25</v>
      </c>
    </row>
    <row r="303" spans="1:2" x14ac:dyDescent="0.5">
      <c r="A303">
        <v>789.12298583984375</v>
      </c>
      <c r="B303">
        <v>107.5</v>
      </c>
    </row>
    <row r="304" spans="1:2" x14ac:dyDescent="0.5">
      <c r="A304">
        <v>789.135986328125</v>
      </c>
      <c r="B304">
        <v>104</v>
      </c>
    </row>
    <row r="305" spans="1:2" x14ac:dyDescent="0.5">
      <c r="A305">
        <v>789.14801025390625</v>
      </c>
      <c r="B305">
        <v>67.75</v>
      </c>
    </row>
    <row r="306" spans="1:2" x14ac:dyDescent="0.5">
      <c r="A306">
        <v>789.15997314453125</v>
      </c>
      <c r="B306">
        <v>47.25</v>
      </c>
    </row>
    <row r="307" spans="1:2" x14ac:dyDescent="0.5">
      <c r="A307">
        <v>789.1719970703125</v>
      </c>
      <c r="B307">
        <v>50.25</v>
      </c>
    </row>
    <row r="308" spans="1:2" x14ac:dyDescent="0.5">
      <c r="A308">
        <v>789.18499755859375</v>
      </c>
      <c r="B308">
        <v>85</v>
      </c>
    </row>
    <row r="309" spans="1:2" x14ac:dyDescent="0.5">
      <c r="A309">
        <v>789.197021484375</v>
      </c>
      <c r="B309">
        <v>141.80000305175781</v>
      </c>
    </row>
    <row r="310" spans="1:2" x14ac:dyDescent="0.5">
      <c r="A310">
        <v>789.208984375</v>
      </c>
      <c r="B310">
        <v>142.80000305175781</v>
      </c>
    </row>
    <row r="311" spans="1:2" x14ac:dyDescent="0.5">
      <c r="A311">
        <v>789.22100830078125</v>
      </c>
      <c r="B311">
        <v>95</v>
      </c>
    </row>
    <row r="312" spans="1:2" x14ac:dyDescent="0.5">
      <c r="A312">
        <v>789.2340087890625</v>
      </c>
      <c r="B312">
        <v>110</v>
      </c>
    </row>
    <row r="313" spans="1:2" x14ac:dyDescent="0.5">
      <c r="A313">
        <v>789.2459716796875</v>
      </c>
      <c r="B313">
        <v>150.5</v>
      </c>
    </row>
    <row r="314" spans="1:2" x14ac:dyDescent="0.5">
      <c r="A314">
        <v>789.25799560546875</v>
      </c>
      <c r="B314">
        <v>131.5</v>
      </c>
    </row>
    <row r="315" spans="1:2" x14ac:dyDescent="0.5">
      <c r="A315">
        <v>789.27099609375</v>
      </c>
      <c r="B315">
        <v>100</v>
      </c>
    </row>
    <row r="316" spans="1:2" x14ac:dyDescent="0.5">
      <c r="A316">
        <v>789.28302001953125</v>
      </c>
      <c r="B316">
        <v>87</v>
      </c>
    </row>
    <row r="317" spans="1:2" x14ac:dyDescent="0.5">
      <c r="A317">
        <v>789.29498291015625</v>
      </c>
      <c r="B317">
        <v>88</v>
      </c>
    </row>
    <row r="318" spans="1:2" x14ac:dyDescent="0.5">
      <c r="A318">
        <v>789.3070068359375</v>
      </c>
      <c r="B318">
        <v>133.5</v>
      </c>
    </row>
    <row r="319" spans="1:2" x14ac:dyDescent="0.5">
      <c r="A319">
        <v>789.32000732421875</v>
      </c>
      <c r="B319">
        <v>226.80000305175781</v>
      </c>
    </row>
    <row r="320" spans="1:2" x14ac:dyDescent="0.5">
      <c r="A320">
        <v>789.33197021484375</v>
      </c>
      <c r="B320">
        <v>354</v>
      </c>
    </row>
    <row r="321" spans="1:2" x14ac:dyDescent="0.5">
      <c r="A321">
        <v>789.343994140625</v>
      </c>
      <c r="B321">
        <v>392.20001220703125</v>
      </c>
    </row>
    <row r="322" spans="1:2" x14ac:dyDescent="0.5">
      <c r="A322">
        <v>789.35601806640625</v>
      </c>
      <c r="B322">
        <v>321.70001220703125</v>
      </c>
    </row>
    <row r="323" spans="1:2" x14ac:dyDescent="0.5">
      <c r="A323">
        <v>789.3690185546875</v>
      </c>
      <c r="B323">
        <v>308.29998779296875</v>
      </c>
    </row>
    <row r="324" spans="1:2" x14ac:dyDescent="0.5">
      <c r="A324">
        <v>789.3809814453125</v>
      </c>
      <c r="B324">
        <v>261.20001220703125</v>
      </c>
    </row>
    <row r="325" spans="1:2" x14ac:dyDescent="0.5">
      <c r="A325">
        <v>789.39300537109375</v>
      </c>
      <c r="B325">
        <v>165.80000305175781</v>
      </c>
    </row>
    <row r="326" spans="1:2" x14ac:dyDescent="0.5">
      <c r="A326">
        <v>789.405029296875</v>
      </c>
      <c r="B326">
        <v>193</v>
      </c>
    </row>
    <row r="327" spans="1:2" x14ac:dyDescent="0.5">
      <c r="A327">
        <v>789.41802978515625</v>
      </c>
      <c r="B327">
        <v>229.5</v>
      </c>
    </row>
    <row r="328" spans="1:2" x14ac:dyDescent="0.5">
      <c r="A328">
        <v>789.42999267578125</v>
      </c>
      <c r="B328">
        <v>149.80000305175781</v>
      </c>
    </row>
    <row r="329" spans="1:2" x14ac:dyDescent="0.5">
      <c r="A329">
        <v>789.4420166015625</v>
      </c>
      <c r="B329">
        <v>67</v>
      </c>
    </row>
    <row r="330" spans="1:2" x14ac:dyDescent="0.5">
      <c r="A330">
        <v>789.4539794921875</v>
      </c>
      <c r="B330">
        <v>50.5</v>
      </c>
    </row>
    <row r="331" spans="1:2" x14ac:dyDescent="0.5">
      <c r="A331">
        <v>789.46697998046875</v>
      </c>
      <c r="B331">
        <v>57.25</v>
      </c>
    </row>
    <row r="332" spans="1:2" x14ac:dyDescent="0.5">
      <c r="A332">
        <v>789.47900390625</v>
      </c>
      <c r="B332">
        <v>65.25</v>
      </c>
    </row>
    <row r="333" spans="1:2" x14ac:dyDescent="0.5">
      <c r="A333">
        <v>789.49102783203125</v>
      </c>
      <c r="B333">
        <v>60.75</v>
      </c>
    </row>
    <row r="334" spans="1:2" x14ac:dyDescent="0.5">
      <c r="A334">
        <v>789.5040283203125</v>
      </c>
      <c r="B334">
        <v>64</v>
      </c>
    </row>
    <row r="335" spans="1:2" x14ac:dyDescent="0.5">
      <c r="A335">
        <v>789.5159912109375</v>
      </c>
      <c r="B335">
        <v>91.5</v>
      </c>
    </row>
    <row r="336" spans="1:2" x14ac:dyDescent="0.5">
      <c r="A336">
        <v>789.52801513671875</v>
      </c>
      <c r="B336">
        <v>125</v>
      </c>
    </row>
    <row r="337" spans="1:2" x14ac:dyDescent="0.5">
      <c r="A337">
        <v>789.53997802734375</v>
      </c>
      <c r="B337">
        <v>136.30000305175781</v>
      </c>
    </row>
    <row r="338" spans="1:2" x14ac:dyDescent="0.5">
      <c r="A338">
        <v>789.552978515625</v>
      </c>
      <c r="B338">
        <v>97.25</v>
      </c>
    </row>
    <row r="339" spans="1:2" x14ac:dyDescent="0.5">
      <c r="A339">
        <v>789.56500244140625</v>
      </c>
      <c r="B339">
        <v>56.25</v>
      </c>
    </row>
    <row r="340" spans="1:2" x14ac:dyDescent="0.5">
      <c r="A340">
        <v>789.5770263671875</v>
      </c>
      <c r="B340">
        <v>54.75</v>
      </c>
    </row>
    <row r="341" spans="1:2" x14ac:dyDescent="0.5">
      <c r="A341">
        <v>789.5889892578125</v>
      </c>
      <c r="B341">
        <v>68.75</v>
      </c>
    </row>
    <row r="342" spans="1:2" x14ac:dyDescent="0.5">
      <c r="A342">
        <v>789.60198974609375</v>
      </c>
      <c r="B342">
        <v>75.5</v>
      </c>
    </row>
    <row r="343" spans="1:2" x14ac:dyDescent="0.5">
      <c r="A343">
        <v>789.614013671875</v>
      </c>
      <c r="B343">
        <v>83.25</v>
      </c>
    </row>
    <row r="344" spans="1:2" x14ac:dyDescent="0.5">
      <c r="A344">
        <v>789.6259765625</v>
      </c>
      <c r="B344">
        <v>91</v>
      </c>
    </row>
    <row r="345" spans="1:2" x14ac:dyDescent="0.5">
      <c r="A345">
        <v>789.63800048828125</v>
      </c>
      <c r="B345">
        <v>81.75</v>
      </c>
    </row>
    <row r="346" spans="1:2" x14ac:dyDescent="0.5">
      <c r="A346">
        <v>789.6510009765625</v>
      </c>
      <c r="B346">
        <v>78.75</v>
      </c>
    </row>
    <row r="347" spans="1:2" x14ac:dyDescent="0.5">
      <c r="A347">
        <v>789.66302490234375</v>
      </c>
      <c r="B347">
        <v>90.75</v>
      </c>
    </row>
    <row r="348" spans="1:2" x14ac:dyDescent="0.5">
      <c r="A348">
        <v>789.67498779296875</v>
      </c>
      <c r="B348">
        <v>75.75</v>
      </c>
    </row>
    <row r="349" spans="1:2" x14ac:dyDescent="0.5">
      <c r="A349">
        <v>789.68798828125</v>
      </c>
      <c r="B349">
        <v>66.25</v>
      </c>
    </row>
    <row r="350" spans="1:2" x14ac:dyDescent="0.5">
      <c r="A350">
        <v>789.70001220703125</v>
      </c>
      <c r="B350">
        <v>121.5</v>
      </c>
    </row>
    <row r="351" spans="1:2" x14ac:dyDescent="0.5">
      <c r="A351">
        <v>789.71197509765625</v>
      </c>
      <c r="B351">
        <v>153</v>
      </c>
    </row>
    <row r="352" spans="1:2" x14ac:dyDescent="0.5">
      <c r="A352">
        <v>789.7239990234375</v>
      </c>
      <c r="B352">
        <v>111</v>
      </c>
    </row>
    <row r="353" spans="1:2" x14ac:dyDescent="0.5">
      <c r="A353">
        <v>789.73699951171875</v>
      </c>
      <c r="B353">
        <v>116.80000305175781</v>
      </c>
    </row>
    <row r="354" spans="1:2" x14ac:dyDescent="0.5">
      <c r="A354">
        <v>789.7490234375</v>
      </c>
      <c r="B354">
        <v>193.30000305175781</v>
      </c>
    </row>
    <row r="355" spans="1:2" x14ac:dyDescent="0.5">
      <c r="A355">
        <v>789.760986328125</v>
      </c>
      <c r="B355">
        <v>221.19999694824219</v>
      </c>
    </row>
    <row r="356" spans="1:2" x14ac:dyDescent="0.5">
      <c r="A356">
        <v>789.77301025390625</v>
      </c>
      <c r="B356">
        <v>192.80000305175781</v>
      </c>
    </row>
    <row r="357" spans="1:2" x14ac:dyDescent="0.5">
      <c r="A357">
        <v>789.7860107421875</v>
      </c>
      <c r="B357">
        <v>169.5</v>
      </c>
    </row>
    <row r="358" spans="1:2" x14ac:dyDescent="0.5">
      <c r="A358">
        <v>789.7979736328125</v>
      </c>
      <c r="B358">
        <v>142.30000305175781</v>
      </c>
    </row>
    <row r="359" spans="1:2" x14ac:dyDescent="0.5">
      <c r="A359">
        <v>789.80999755859375</v>
      </c>
      <c r="B359">
        <v>147.19999694824219</v>
      </c>
    </row>
    <row r="360" spans="1:2" x14ac:dyDescent="0.5">
      <c r="A360">
        <v>789.822998046875</v>
      </c>
      <c r="B360">
        <v>212.5</v>
      </c>
    </row>
    <row r="361" spans="1:2" x14ac:dyDescent="0.5">
      <c r="A361">
        <v>789.83502197265625</v>
      </c>
      <c r="B361">
        <v>252.5</v>
      </c>
    </row>
    <row r="362" spans="1:2" x14ac:dyDescent="0.5">
      <c r="A362">
        <v>789.84698486328125</v>
      </c>
      <c r="B362">
        <v>281.29998779296875</v>
      </c>
    </row>
    <row r="363" spans="1:2" x14ac:dyDescent="0.5">
      <c r="A363">
        <v>789.8590087890625</v>
      </c>
      <c r="B363">
        <v>367.20001220703125</v>
      </c>
    </row>
    <row r="364" spans="1:2" x14ac:dyDescent="0.5">
      <c r="A364">
        <v>789.87200927734375</v>
      </c>
      <c r="B364">
        <v>504.29998779296875</v>
      </c>
    </row>
    <row r="365" spans="1:2" x14ac:dyDescent="0.5">
      <c r="A365">
        <v>789.88397216796875</v>
      </c>
      <c r="B365">
        <v>634.79998779296875</v>
      </c>
    </row>
    <row r="366" spans="1:2" x14ac:dyDescent="0.5">
      <c r="A366">
        <v>789.89599609375</v>
      </c>
      <c r="B366">
        <v>688</v>
      </c>
    </row>
    <row r="367" spans="1:2" x14ac:dyDescent="0.5">
      <c r="A367">
        <v>789.90802001953125</v>
      </c>
      <c r="B367">
        <v>638.5</v>
      </c>
    </row>
    <row r="368" spans="1:2" x14ac:dyDescent="0.5">
      <c r="A368">
        <v>789.9210205078125</v>
      </c>
      <c r="B368">
        <v>429.29998779296875</v>
      </c>
    </row>
    <row r="369" spans="1:2" x14ac:dyDescent="0.5">
      <c r="A369">
        <v>789.9329833984375</v>
      </c>
      <c r="B369">
        <v>173.5</v>
      </c>
    </row>
    <row r="370" spans="1:2" x14ac:dyDescent="0.5">
      <c r="A370">
        <v>789.94500732421875</v>
      </c>
      <c r="B370">
        <v>56.75</v>
      </c>
    </row>
    <row r="371" spans="1:2" x14ac:dyDescent="0.5">
      <c r="A371">
        <v>789.95697021484375</v>
      </c>
      <c r="B371">
        <v>31.5</v>
      </c>
    </row>
    <row r="372" spans="1:2" x14ac:dyDescent="0.5">
      <c r="A372">
        <v>789.969970703125</v>
      </c>
      <c r="B372">
        <v>27.25</v>
      </c>
    </row>
    <row r="373" spans="1:2" x14ac:dyDescent="0.5">
      <c r="A373">
        <v>789.98199462890625</v>
      </c>
      <c r="B373">
        <v>49.5</v>
      </c>
    </row>
    <row r="374" spans="1:2" x14ac:dyDescent="0.5">
      <c r="A374">
        <v>789.9940185546875</v>
      </c>
      <c r="B374">
        <v>59.75</v>
      </c>
    </row>
    <row r="375" spans="1:2" x14ac:dyDescent="0.5">
      <c r="A375">
        <v>790.00701904296875</v>
      </c>
      <c r="B375">
        <v>36.25</v>
      </c>
    </row>
    <row r="376" spans="1:2" x14ac:dyDescent="0.5">
      <c r="A376">
        <v>790.01898193359375</v>
      </c>
      <c r="B376">
        <v>16.25</v>
      </c>
    </row>
    <row r="377" spans="1:2" x14ac:dyDescent="0.5">
      <c r="A377">
        <v>790.031005859375</v>
      </c>
      <c r="B377">
        <v>5.75</v>
      </c>
    </row>
    <row r="378" spans="1:2" x14ac:dyDescent="0.5">
      <c r="A378">
        <v>790.04302978515625</v>
      </c>
      <c r="B378">
        <v>8.5</v>
      </c>
    </row>
    <row r="379" spans="1:2" x14ac:dyDescent="0.5">
      <c r="A379">
        <v>790.0560302734375</v>
      </c>
      <c r="B379">
        <v>29.5</v>
      </c>
    </row>
    <row r="380" spans="1:2" x14ac:dyDescent="0.5">
      <c r="A380">
        <v>790.0679931640625</v>
      </c>
      <c r="B380">
        <v>40</v>
      </c>
    </row>
    <row r="381" spans="1:2" x14ac:dyDescent="0.5">
      <c r="A381">
        <v>790.08001708984375</v>
      </c>
      <c r="B381">
        <v>35</v>
      </c>
    </row>
    <row r="382" spans="1:2" x14ac:dyDescent="0.5">
      <c r="A382">
        <v>790.09197998046875</v>
      </c>
      <c r="B382">
        <v>32</v>
      </c>
    </row>
    <row r="383" spans="1:2" x14ac:dyDescent="0.5">
      <c r="A383">
        <v>790.10498046875</v>
      </c>
      <c r="B383">
        <v>36</v>
      </c>
    </row>
    <row r="384" spans="1:2" x14ac:dyDescent="0.5">
      <c r="A384">
        <v>790.11700439453125</v>
      </c>
      <c r="B384">
        <v>41.75</v>
      </c>
    </row>
    <row r="385" spans="1:2" x14ac:dyDescent="0.5">
      <c r="A385">
        <v>790.1290283203125</v>
      </c>
      <c r="B385">
        <v>41.25</v>
      </c>
    </row>
    <row r="386" spans="1:2" x14ac:dyDescent="0.5">
      <c r="A386">
        <v>790.14202880859375</v>
      </c>
      <c r="B386">
        <v>72.5</v>
      </c>
    </row>
    <row r="387" spans="1:2" x14ac:dyDescent="0.5">
      <c r="A387">
        <v>790.15399169921875</v>
      </c>
      <c r="B387">
        <v>113.30000305175781</v>
      </c>
    </row>
    <row r="388" spans="1:2" x14ac:dyDescent="0.5">
      <c r="A388">
        <v>790.166015625</v>
      </c>
      <c r="B388">
        <v>88.25</v>
      </c>
    </row>
    <row r="389" spans="1:2" x14ac:dyDescent="0.5">
      <c r="A389">
        <v>790.177978515625</v>
      </c>
      <c r="B389">
        <v>71</v>
      </c>
    </row>
    <row r="390" spans="1:2" x14ac:dyDescent="0.5">
      <c r="A390">
        <v>790.19097900390625</v>
      </c>
      <c r="B390">
        <v>94.5</v>
      </c>
    </row>
    <row r="391" spans="1:2" x14ac:dyDescent="0.5">
      <c r="A391">
        <v>790.2030029296875</v>
      </c>
      <c r="B391">
        <v>85</v>
      </c>
    </row>
    <row r="392" spans="1:2" x14ac:dyDescent="0.5">
      <c r="A392">
        <v>790.21502685546875</v>
      </c>
      <c r="B392">
        <v>64.75</v>
      </c>
    </row>
    <row r="393" spans="1:2" x14ac:dyDescent="0.5">
      <c r="A393">
        <v>790.22698974609375</v>
      </c>
      <c r="B393">
        <v>85.5</v>
      </c>
    </row>
    <row r="394" spans="1:2" x14ac:dyDescent="0.5">
      <c r="A394">
        <v>790.239990234375</v>
      </c>
      <c r="B394">
        <v>116</v>
      </c>
    </row>
    <row r="395" spans="1:2" x14ac:dyDescent="0.5">
      <c r="A395">
        <v>790.25201416015625</v>
      </c>
      <c r="B395">
        <v>137.30000305175781</v>
      </c>
    </row>
    <row r="396" spans="1:2" x14ac:dyDescent="0.5">
      <c r="A396">
        <v>790.26397705078125</v>
      </c>
      <c r="B396">
        <v>169.19999694824219</v>
      </c>
    </row>
    <row r="397" spans="1:2" x14ac:dyDescent="0.5">
      <c r="A397">
        <v>790.2769775390625</v>
      </c>
      <c r="B397">
        <v>183.69999694824219</v>
      </c>
    </row>
    <row r="398" spans="1:2" x14ac:dyDescent="0.5">
      <c r="A398">
        <v>790.28900146484375</v>
      </c>
      <c r="B398">
        <v>193.5</v>
      </c>
    </row>
    <row r="399" spans="1:2" x14ac:dyDescent="0.5">
      <c r="A399">
        <v>790.301025390625</v>
      </c>
      <c r="B399">
        <v>189.80000305175781</v>
      </c>
    </row>
    <row r="400" spans="1:2" x14ac:dyDescent="0.5">
      <c r="A400">
        <v>790.31298828125</v>
      </c>
      <c r="B400">
        <v>201</v>
      </c>
    </row>
    <row r="401" spans="1:2" x14ac:dyDescent="0.5">
      <c r="A401">
        <v>790.32598876953125</v>
      </c>
      <c r="B401">
        <v>255.80000305175781</v>
      </c>
    </row>
    <row r="402" spans="1:2" x14ac:dyDescent="0.5">
      <c r="A402">
        <v>790.3380126953125</v>
      </c>
      <c r="B402">
        <v>245.30000305175781</v>
      </c>
    </row>
    <row r="403" spans="1:2" x14ac:dyDescent="0.5">
      <c r="A403">
        <v>790.3499755859375</v>
      </c>
      <c r="B403">
        <v>288.5</v>
      </c>
    </row>
    <row r="404" spans="1:2" x14ac:dyDescent="0.5">
      <c r="A404">
        <v>790.36199951171875</v>
      </c>
      <c r="B404">
        <v>465</v>
      </c>
    </row>
    <row r="405" spans="1:2" x14ac:dyDescent="0.5">
      <c r="A405">
        <v>790.375</v>
      </c>
      <c r="B405">
        <v>568.79998779296875</v>
      </c>
    </row>
    <row r="406" spans="1:2" x14ac:dyDescent="0.5">
      <c r="A406">
        <v>790.38702392578125</v>
      </c>
      <c r="B406">
        <v>557</v>
      </c>
    </row>
    <row r="407" spans="1:2" x14ac:dyDescent="0.5">
      <c r="A407">
        <v>790.39898681640625</v>
      </c>
      <c r="B407">
        <v>462</v>
      </c>
    </row>
    <row r="408" spans="1:2" x14ac:dyDescent="0.5">
      <c r="A408">
        <v>790.4119873046875</v>
      </c>
      <c r="B408">
        <v>304.5</v>
      </c>
    </row>
    <row r="409" spans="1:2" x14ac:dyDescent="0.5">
      <c r="A409">
        <v>790.42401123046875</v>
      </c>
      <c r="B409">
        <v>166.30000305175781</v>
      </c>
    </row>
    <row r="410" spans="1:2" x14ac:dyDescent="0.5">
      <c r="A410">
        <v>790.43597412109375</v>
      </c>
      <c r="B410">
        <v>70.75</v>
      </c>
    </row>
    <row r="411" spans="1:2" x14ac:dyDescent="0.5">
      <c r="A411">
        <v>790.447998046875</v>
      </c>
      <c r="B411">
        <v>20.25</v>
      </c>
    </row>
    <row r="412" spans="1:2" x14ac:dyDescent="0.5">
      <c r="A412">
        <v>790.46099853515625</v>
      </c>
      <c r="B412">
        <v>4.5</v>
      </c>
    </row>
    <row r="413" spans="1:2" x14ac:dyDescent="0.5">
      <c r="A413">
        <v>790.4730224609375</v>
      </c>
      <c r="B413">
        <v>3.75</v>
      </c>
    </row>
    <row r="414" spans="1:2" x14ac:dyDescent="0.5">
      <c r="A414">
        <v>790.4849853515625</v>
      </c>
      <c r="B414">
        <v>7.75</v>
      </c>
    </row>
    <row r="415" spans="1:2" x14ac:dyDescent="0.5">
      <c r="A415">
        <v>790.49700927734375</v>
      </c>
      <c r="B415">
        <v>5</v>
      </c>
    </row>
    <row r="416" spans="1:2" x14ac:dyDescent="0.5">
      <c r="A416">
        <v>790.510009765625</v>
      </c>
      <c r="B416">
        <v>0.75</v>
      </c>
    </row>
    <row r="417" spans="1:2" x14ac:dyDescent="0.5">
      <c r="A417">
        <v>790.52197265625</v>
      </c>
      <c r="B417">
        <v>3.25</v>
      </c>
    </row>
    <row r="418" spans="1:2" x14ac:dyDescent="0.5">
      <c r="A418">
        <v>790.53399658203125</v>
      </c>
      <c r="B418">
        <v>16.5</v>
      </c>
    </row>
    <row r="419" spans="1:2" x14ac:dyDescent="0.5">
      <c r="A419">
        <v>790.5469970703125</v>
      </c>
      <c r="B419">
        <v>24</v>
      </c>
    </row>
    <row r="420" spans="1:2" x14ac:dyDescent="0.5">
      <c r="A420">
        <v>790.55902099609375</v>
      </c>
      <c r="B420">
        <v>16.25</v>
      </c>
    </row>
    <row r="421" spans="1:2" x14ac:dyDescent="0.5">
      <c r="A421">
        <v>790.57098388671875</v>
      </c>
      <c r="B421">
        <v>30.75</v>
      </c>
    </row>
    <row r="422" spans="1:2" x14ac:dyDescent="0.5">
      <c r="A422">
        <v>790.5830078125</v>
      </c>
      <c r="B422">
        <v>61.75</v>
      </c>
    </row>
    <row r="423" spans="1:2" x14ac:dyDescent="0.5">
      <c r="A423">
        <v>790.59600830078125</v>
      </c>
      <c r="B423">
        <v>70.75</v>
      </c>
    </row>
    <row r="424" spans="1:2" x14ac:dyDescent="0.5">
      <c r="A424">
        <v>790.60797119140625</v>
      </c>
      <c r="B424">
        <v>59.75</v>
      </c>
    </row>
    <row r="425" spans="1:2" x14ac:dyDescent="0.5">
      <c r="A425">
        <v>790.6199951171875</v>
      </c>
      <c r="B425">
        <v>42.75</v>
      </c>
    </row>
    <row r="426" spans="1:2" x14ac:dyDescent="0.5">
      <c r="A426">
        <v>790.63299560546875</v>
      </c>
      <c r="B426">
        <v>41.25</v>
      </c>
    </row>
    <row r="427" spans="1:2" x14ac:dyDescent="0.5">
      <c r="A427">
        <v>790.64501953125</v>
      </c>
      <c r="B427">
        <v>52</v>
      </c>
    </row>
    <row r="428" spans="1:2" x14ac:dyDescent="0.5">
      <c r="A428">
        <v>790.656982421875</v>
      </c>
      <c r="B428">
        <v>57.5</v>
      </c>
    </row>
    <row r="429" spans="1:2" x14ac:dyDescent="0.5">
      <c r="A429">
        <v>790.66900634765625</v>
      </c>
      <c r="B429">
        <v>64.75</v>
      </c>
    </row>
    <row r="430" spans="1:2" x14ac:dyDescent="0.5">
      <c r="A430">
        <v>790.6820068359375</v>
      </c>
      <c r="B430">
        <v>88</v>
      </c>
    </row>
    <row r="431" spans="1:2" x14ac:dyDescent="0.5">
      <c r="A431">
        <v>790.6939697265625</v>
      </c>
      <c r="B431">
        <v>104.5</v>
      </c>
    </row>
    <row r="432" spans="1:2" x14ac:dyDescent="0.5">
      <c r="A432">
        <v>790.70599365234375</v>
      </c>
      <c r="B432">
        <v>98.25</v>
      </c>
    </row>
    <row r="433" spans="1:2" x14ac:dyDescent="0.5">
      <c r="A433">
        <v>790.718017578125</v>
      </c>
      <c r="B433">
        <v>110.69999694824219</v>
      </c>
    </row>
    <row r="434" spans="1:2" x14ac:dyDescent="0.5">
      <c r="A434">
        <v>790.73101806640625</v>
      </c>
      <c r="B434">
        <v>121.19999694824219</v>
      </c>
    </row>
    <row r="435" spans="1:2" x14ac:dyDescent="0.5">
      <c r="A435">
        <v>790.74298095703125</v>
      </c>
      <c r="B435">
        <v>126.5</v>
      </c>
    </row>
    <row r="436" spans="1:2" x14ac:dyDescent="0.5">
      <c r="A436">
        <v>790.7550048828125</v>
      </c>
      <c r="B436">
        <v>164.5</v>
      </c>
    </row>
    <row r="437" spans="1:2" x14ac:dyDescent="0.5">
      <c r="A437">
        <v>790.76800537109375</v>
      </c>
      <c r="B437">
        <v>165.5</v>
      </c>
    </row>
    <row r="438" spans="1:2" x14ac:dyDescent="0.5">
      <c r="A438">
        <v>790.780029296875</v>
      </c>
      <c r="B438">
        <v>157.30000305175781</v>
      </c>
    </row>
    <row r="439" spans="1:2" x14ac:dyDescent="0.5">
      <c r="A439">
        <v>790.7919921875</v>
      </c>
      <c r="B439">
        <v>186</v>
      </c>
    </row>
    <row r="440" spans="1:2" x14ac:dyDescent="0.5">
      <c r="A440">
        <v>790.80401611328125</v>
      </c>
      <c r="B440">
        <v>181</v>
      </c>
    </row>
    <row r="441" spans="1:2" x14ac:dyDescent="0.5">
      <c r="A441">
        <v>790.8170166015625</v>
      </c>
      <c r="B441">
        <v>170.19999694824219</v>
      </c>
    </row>
    <row r="442" spans="1:2" x14ac:dyDescent="0.5">
      <c r="A442">
        <v>790.8289794921875</v>
      </c>
      <c r="B442">
        <v>211.5</v>
      </c>
    </row>
    <row r="443" spans="1:2" x14ac:dyDescent="0.5">
      <c r="A443">
        <v>790.84100341796875</v>
      </c>
      <c r="B443">
        <v>256.70001220703125</v>
      </c>
    </row>
    <row r="444" spans="1:2" x14ac:dyDescent="0.5">
      <c r="A444">
        <v>790.85302734375</v>
      </c>
      <c r="B444">
        <v>271.70001220703125</v>
      </c>
    </row>
    <row r="445" spans="1:2" x14ac:dyDescent="0.5">
      <c r="A445">
        <v>790.86602783203125</v>
      </c>
      <c r="B445">
        <v>307.79998779296875</v>
      </c>
    </row>
    <row r="446" spans="1:2" x14ac:dyDescent="0.5">
      <c r="A446">
        <v>790.87799072265625</v>
      </c>
      <c r="B446">
        <v>353.5</v>
      </c>
    </row>
    <row r="447" spans="1:2" x14ac:dyDescent="0.5">
      <c r="A447">
        <v>790.8900146484375</v>
      </c>
      <c r="B447">
        <v>342.20001220703125</v>
      </c>
    </row>
    <row r="448" spans="1:2" x14ac:dyDescent="0.5">
      <c r="A448">
        <v>790.90301513671875</v>
      </c>
      <c r="B448">
        <v>261.5</v>
      </c>
    </row>
    <row r="449" spans="1:2" x14ac:dyDescent="0.5">
      <c r="A449">
        <v>790.91497802734375</v>
      </c>
      <c r="B449">
        <v>155.30000305175781</v>
      </c>
    </row>
    <row r="450" spans="1:2" x14ac:dyDescent="0.5">
      <c r="A450">
        <v>790.927001953125</v>
      </c>
      <c r="B450">
        <v>67.5</v>
      </c>
    </row>
    <row r="451" spans="1:2" x14ac:dyDescent="0.5">
      <c r="A451">
        <v>790.93902587890625</v>
      </c>
      <c r="B451">
        <v>22.25</v>
      </c>
    </row>
    <row r="452" spans="1:2" x14ac:dyDescent="0.5">
      <c r="A452">
        <v>790.9520263671875</v>
      </c>
      <c r="B452">
        <v>11.5</v>
      </c>
    </row>
    <row r="453" spans="1:2" x14ac:dyDescent="0.5">
      <c r="A453">
        <v>790.9639892578125</v>
      </c>
      <c r="B453">
        <v>12.75</v>
      </c>
    </row>
    <row r="454" spans="1:2" x14ac:dyDescent="0.5">
      <c r="A454">
        <v>790.97601318359375</v>
      </c>
      <c r="B454">
        <v>22.25</v>
      </c>
    </row>
    <row r="455" spans="1:2" x14ac:dyDescent="0.5">
      <c r="A455">
        <v>790.989013671875</v>
      </c>
      <c r="B455">
        <v>31.5</v>
      </c>
    </row>
    <row r="456" spans="1:2" x14ac:dyDescent="0.5">
      <c r="A456">
        <v>791.0009765625</v>
      </c>
      <c r="B456">
        <v>36.25</v>
      </c>
    </row>
    <row r="457" spans="1:2" x14ac:dyDescent="0.5">
      <c r="A457">
        <v>791.01300048828125</v>
      </c>
      <c r="B457">
        <v>33.75</v>
      </c>
    </row>
    <row r="458" spans="1:2" x14ac:dyDescent="0.5">
      <c r="A458">
        <v>791.0250244140625</v>
      </c>
      <c r="B458">
        <v>22.25</v>
      </c>
    </row>
    <row r="459" spans="1:2" x14ac:dyDescent="0.5">
      <c r="A459">
        <v>791.03802490234375</v>
      </c>
      <c r="B459">
        <v>18.25</v>
      </c>
    </row>
    <row r="460" spans="1:2" x14ac:dyDescent="0.5">
      <c r="A460">
        <v>791.04998779296875</v>
      </c>
      <c r="B460">
        <v>31</v>
      </c>
    </row>
    <row r="461" spans="1:2" x14ac:dyDescent="0.5">
      <c r="A461">
        <v>791.06201171875</v>
      </c>
      <c r="B461">
        <v>39.25</v>
      </c>
    </row>
    <row r="462" spans="1:2" x14ac:dyDescent="0.5">
      <c r="A462">
        <v>791.073974609375</v>
      </c>
      <c r="B462">
        <v>34.75</v>
      </c>
    </row>
    <row r="463" spans="1:2" x14ac:dyDescent="0.5">
      <c r="A463">
        <v>791.08697509765625</v>
      </c>
      <c r="B463">
        <v>58.5</v>
      </c>
    </row>
    <row r="464" spans="1:2" x14ac:dyDescent="0.5">
      <c r="A464">
        <v>791.0989990234375</v>
      </c>
      <c r="B464">
        <v>104.80000305175781</v>
      </c>
    </row>
    <row r="465" spans="1:2" x14ac:dyDescent="0.5">
      <c r="A465">
        <v>791.11102294921875</v>
      </c>
      <c r="B465">
        <v>92.25</v>
      </c>
    </row>
    <row r="466" spans="1:2" x14ac:dyDescent="0.5">
      <c r="A466">
        <v>791.1240234375</v>
      </c>
      <c r="B466">
        <v>38.5</v>
      </c>
    </row>
    <row r="467" spans="1:2" x14ac:dyDescent="0.5">
      <c r="A467">
        <v>791.135986328125</v>
      </c>
      <c r="B467">
        <v>20</v>
      </c>
    </row>
    <row r="468" spans="1:2" x14ac:dyDescent="0.5">
      <c r="A468">
        <v>791.14801025390625</v>
      </c>
      <c r="B468">
        <v>41.5</v>
      </c>
    </row>
    <row r="469" spans="1:2" x14ac:dyDescent="0.5">
      <c r="A469">
        <v>791.15997314453125</v>
      </c>
      <c r="B469">
        <v>50.25</v>
      </c>
    </row>
    <row r="470" spans="1:2" x14ac:dyDescent="0.5">
      <c r="A470">
        <v>791.1729736328125</v>
      </c>
      <c r="B470">
        <v>51.5</v>
      </c>
    </row>
    <row r="471" spans="1:2" x14ac:dyDescent="0.5">
      <c r="A471">
        <v>791.18499755859375</v>
      </c>
      <c r="B471">
        <v>136.69999694824219</v>
      </c>
    </row>
    <row r="472" spans="1:2" x14ac:dyDescent="0.5">
      <c r="A472">
        <v>791.197021484375</v>
      </c>
      <c r="B472">
        <v>196</v>
      </c>
    </row>
    <row r="473" spans="1:2" x14ac:dyDescent="0.5">
      <c r="A473">
        <v>791.21002197265625</v>
      </c>
      <c r="B473">
        <v>132.69999694824219</v>
      </c>
    </row>
    <row r="474" spans="1:2" x14ac:dyDescent="0.5">
      <c r="A474">
        <v>791.22198486328125</v>
      </c>
      <c r="B474">
        <v>82</v>
      </c>
    </row>
    <row r="475" spans="1:2" x14ac:dyDescent="0.5">
      <c r="A475">
        <v>791.2340087890625</v>
      </c>
      <c r="B475">
        <v>100</v>
      </c>
    </row>
    <row r="476" spans="1:2" x14ac:dyDescent="0.5">
      <c r="A476">
        <v>791.2459716796875</v>
      </c>
      <c r="B476">
        <v>133.30000305175781</v>
      </c>
    </row>
    <row r="477" spans="1:2" x14ac:dyDescent="0.5">
      <c r="A477">
        <v>791.25897216796875</v>
      </c>
      <c r="B477">
        <v>110.5</v>
      </c>
    </row>
    <row r="478" spans="1:2" x14ac:dyDescent="0.5">
      <c r="A478">
        <v>791.27099609375</v>
      </c>
      <c r="B478">
        <v>78.25</v>
      </c>
    </row>
    <row r="479" spans="1:2" x14ac:dyDescent="0.5">
      <c r="A479">
        <v>791.28302001953125</v>
      </c>
      <c r="B479">
        <v>128.80000305175781</v>
      </c>
    </row>
    <row r="480" spans="1:2" x14ac:dyDescent="0.5">
      <c r="A480">
        <v>791.2960205078125</v>
      </c>
      <c r="B480">
        <v>214.30000305175781</v>
      </c>
    </row>
    <row r="481" spans="1:2" x14ac:dyDescent="0.5">
      <c r="A481">
        <v>791.3079833984375</v>
      </c>
      <c r="B481">
        <v>217.5</v>
      </c>
    </row>
    <row r="482" spans="1:2" x14ac:dyDescent="0.5">
      <c r="A482">
        <v>791.32000732421875</v>
      </c>
      <c r="B482">
        <v>198</v>
      </c>
    </row>
    <row r="483" spans="1:2" x14ac:dyDescent="0.5">
      <c r="A483">
        <v>791.33197021484375</v>
      </c>
      <c r="B483">
        <v>253.30000305175781</v>
      </c>
    </row>
    <row r="484" spans="1:2" x14ac:dyDescent="0.5">
      <c r="A484">
        <v>791.344970703125</v>
      </c>
      <c r="B484">
        <v>251.80000305175781</v>
      </c>
    </row>
    <row r="485" spans="1:2" x14ac:dyDescent="0.5">
      <c r="A485">
        <v>791.35699462890625</v>
      </c>
      <c r="B485">
        <v>173</v>
      </c>
    </row>
    <row r="486" spans="1:2" x14ac:dyDescent="0.5">
      <c r="A486">
        <v>791.3690185546875</v>
      </c>
      <c r="B486">
        <v>177.80000305175781</v>
      </c>
    </row>
    <row r="487" spans="1:2" x14ac:dyDescent="0.5">
      <c r="A487">
        <v>791.3809814453125</v>
      </c>
      <c r="B487">
        <v>254.69999694824219</v>
      </c>
    </row>
    <row r="488" spans="1:2" x14ac:dyDescent="0.5">
      <c r="A488">
        <v>791.39398193359375</v>
      </c>
      <c r="B488">
        <v>312</v>
      </c>
    </row>
    <row r="489" spans="1:2" x14ac:dyDescent="0.5">
      <c r="A489">
        <v>791.406005859375</v>
      </c>
      <c r="B489">
        <v>287.70001220703125</v>
      </c>
    </row>
    <row r="490" spans="1:2" x14ac:dyDescent="0.5">
      <c r="A490">
        <v>791.41802978515625</v>
      </c>
      <c r="B490">
        <v>164</v>
      </c>
    </row>
    <row r="491" spans="1:2" x14ac:dyDescent="0.5">
      <c r="A491">
        <v>791.4310302734375</v>
      </c>
      <c r="B491">
        <v>72.75</v>
      </c>
    </row>
    <row r="492" spans="1:2" x14ac:dyDescent="0.5">
      <c r="A492">
        <v>791.4429931640625</v>
      </c>
      <c r="B492">
        <v>51.5</v>
      </c>
    </row>
    <row r="493" spans="1:2" x14ac:dyDescent="0.5">
      <c r="A493">
        <v>791.45501708984375</v>
      </c>
      <c r="B493">
        <v>38.5</v>
      </c>
    </row>
    <row r="494" spans="1:2" x14ac:dyDescent="0.5">
      <c r="A494">
        <v>791.46697998046875</v>
      </c>
      <c r="B494">
        <v>22</v>
      </c>
    </row>
    <row r="495" spans="1:2" x14ac:dyDescent="0.5">
      <c r="A495">
        <v>791.47998046875</v>
      </c>
      <c r="B495">
        <v>5.25</v>
      </c>
    </row>
    <row r="496" spans="1:2" x14ac:dyDescent="0.5">
      <c r="A496">
        <v>791.49200439453125</v>
      </c>
      <c r="B496">
        <v>0</v>
      </c>
    </row>
    <row r="497" spans="1:2" x14ac:dyDescent="0.5">
      <c r="A497">
        <v>791.5040283203125</v>
      </c>
      <c r="B497">
        <v>1</v>
      </c>
    </row>
    <row r="498" spans="1:2" x14ac:dyDescent="0.5">
      <c r="A498">
        <v>791.51702880859375</v>
      </c>
      <c r="B498">
        <v>18</v>
      </c>
    </row>
    <row r="499" spans="1:2" x14ac:dyDescent="0.5">
      <c r="A499">
        <v>791.52899169921875</v>
      </c>
      <c r="B499">
        <v>43</v>
      </c>
    </row>
    <row r="500" spans="1:2" x14ac:dyDescent="0.5">
      <c r="A500">
        <v>791.541015625</v>
      </c>
      <c r="B500">
        <v>37.25</v>
      </c>
    </row>
    <row r="501" spans="1:2" x14ac:dyDescent="0.5">
      <c r="A501">
        <v>791.552978515625</v>
      </c>
      <c r="B501">
        <v>12.5</v>
      </c>
    </row>
    <row r="502" spans="1:2" x14ac:dyDescent="0.5">
      <c r="A502">
        <v>791.56597900390625</v>
      </c>
      <c r="B502">
        <v>1.25</v>
      </c>
    </row>
    <row r="503" spans="1:2" x14ac:dyDescent="0.5">
      <c r="A503">
        <v>791.5780029296875</v>
      </c>
      <c r="B503">
        <v>5</v>
      </c>
    </row>
    <row r="504" spans="1:2" x14ac:dyDescent="0.5">
      <c r="A504">
        <v>791.59002685546875</v>
      </c>
      <c r="B504">
        <v>29.75</v>
      </c>
    </row>
    <row r="505" spans="1:2" x14ac:dyDescent="0.5">
      <c r="A505">
        <v>791.60302734375</v>
      </c>
      <c r="B505">
        <v>59.25</v>
      </c>
    </row>
    <row r="506" spans="1:2" x14ac:dyDescent="0.5">
      <c r="A506">
        <v>791.614990234375</v>
      </c>
      <c r="B506">
        <v>59</v>
      </c>
    </row>
    <row r="507" spans="1:2" x14ac:dyDescent="0.5">
      <c r="A507">
        <v>791.62701416015625</v>
      </c>
      <c r="B507">
        <v>42.75</v>
      </c>
    </row>
    <row r="508" spans="1:2" x14ac:dyDescent="0.5">
      <c r="A508">
        <v>791.63897705078125</v>
      </c>
      <c r="B508">
        <v>45.5</v>
      </c>
    </row>
    <row r="509" spans="1:2" x14ac:dyDescent="0.5">
      <c r="A509">
        <v>791.6519775390625</v>
      </c>
      <c r="B509">
        <v>59.5</v>
      </c>
    </row>
    <row r="510" spans="1:2" x14ac:dyDescent="0.5">
      <c r="A510">
        <v>791.66400146484375</v>
      </c>
      <c r="B510">
        <v>72.5</v>
      </c>
    </row>
    <row r="511" spans="1:2" x14ac:dyDescent="0.5">
      <c r="A511">
        <v>791.676025390625</v>
      </c>
      <c r="B511">
        <v>95.5</v>
      </c>
    </row>
    <row r="512" spans="1:2" x14ac:dyDescent="0.5">
      <c r="A512">
        <v>791.68902587890625</v>
      </c>
      <c r="B512">
        <v>98.5</v>
      </c>
    </row>
    <row r="513" spans="1:2" x14ac:dyDescent="0.5">
      <c r="A513">
        <v>791.70098876953125</v>
      </c>
      <c r="B513">
        <v>73.5</v>
      </c>
    </row>
    <row r="514" spans="1:2" x14ac:dyDescent="0.5">
      <c r="A514">
        <v>791.7130126953125</v>
      </c>
      <c r="B514">
        <v>65.75</v>
      </c>
    </row>
    <row r="515" spans="1:2" x14ac:dyDescent="0.5">
      <c r="A515">
        <v>791.7249755859375</v>
      </c>
      <c r="B515">
        <v>58.25</v>
      </c>
    </row>
    <row r="516" spans="1:2" x14ac:dyDescent="0.5">
      <c r="A516">
        <v>791.73797607421875</v>
      </c>
      <c r="B516">
        <v>76.25</v>
      </c>
    </row>
    <row r="517" spans="1:2" x14ac:dyDescent="0.5">
      <c r="A517">
        <v>791.75</v>
      </c>
      <c r="B517">
        <v>144</v>
      </c>
    </row>
    <row r="518" spans="1:2" x14ac:dyDescent="0.5">
      <c r="A518">
        <v>791.76202392578125</v>
      </c>
      <c r="B518">
        <v>163</v>
      </c>
    </row>
    <row r="519" spans="1:2" x14ac:dyDescent="0.5">
      <c r="A519">
        <v>791.7750244140625</v>
      </c>
      <c r="B519">
        <v>128.30000305175781</v>
      </c>
    </row>
    <row r="520" spans="1:2" x14ac:dyDescent="0.5">
      <c r="A520">
        <v>791.7869873046875</v>
      </c>
      <c r="B520">
        <v>91.5</v>
      </c>
    </row>
    <row r="521" spans="1:2" x14ac:dyDescent="0.5">
      <c r="A521">
        <v>791.79901123046875</v>
      </c>
      <c r="B521">
        <v>71.5</v>
      </c>
    </row>
    <row r="522" spans="1:2" x14ac:dyDescent="0.5">
      <c r="A522">
        <v>791.81097412109375</v>
      </c>
      <c r="B522">
        <v>80.25</v>
      </c>
    </row>
    <row r="523" spans="1:2" x14ac:dyDescent="0.5">
      <c r="A523">
        <v>791.823974609375</v>
      </c>
      <c r="B523">
        <v>112.30000305175781</v>
      </c>
    </row>
    <row r="524" spans="1:2" x14ac:dyDescent="0.5">
      <c r="A524">
        <v>791.83599853515625</v>
      </c>
      <c r="B524">
        <v>167</v>
      </c>
    </row>
    <row r="525" spans="1:2" x14ac:dyDescent="0.5">
      <c r="A525">
        <v>791.8480224609375</v>
      </c>
      <c r="B525">
        <v>234</v>
      </c>
    </row>
    <row r="526" spans="1:2" x14ac:dyDescent="0.5">
      <c r="A526">
        <v>791.8599853515625</v>
      </c>
      <c r="B526">
        <v>304</v>
      </c>
    </row>
    <row r="527" spans="1:2" x14ac:dyDescent="0.5">
      <c r="A527">
        <v>791.87298583984375</v>
      </c>
      <c r="B527">
        <v>398</v>
      </c>
    </row>
    <row r="528" spans="1:2" x14ac:dyDescent="0.5">
      <c r="A528">
        <v>791.885009765625</v>
      </c>
      <c r="B528">
        <v>433</v>
      </c>
    </row>
    <row r="529" spans="1:2" x14ac:dyDescent="0.5">
      <c r="A529">
        <v>791.89697265625</v>
      </c>
      <c r="B529">
        <v>282.20001220703125</v>
      </c>
    </row>
    <row r="530" spans="1:2" x14ac:dyDescent="0.5">
      <c r="A530">
        <v>791.90997314453125</v>
      </c>
      <c r="B530">
        <v>107</v>
      </c>
    </row>
    <row r="531" spans="1:2" x14ac:dyDescent="0.5">
      <c r="A531">
        <v>791.9219970703125</v>
      </c>
      <c r="B531">
        <v>53.75</v>
      </c>
    </row>
    <row r="532" spans="1:2" x14ac:dyDescent="0.5">
      <c r="A532">
        <v>791.93402099609375</v>
      </c>
      <c r="B532">
        <v>36</v>
      </c>
    </row>
    <row r="533" spans="1:2" x14ac:dyDescent="0.5">
      <c r="A533">
        <v>791.947021484375</v>
      </c>
      <c r="B533">
        <v>18.5</v>
      </c>
    </row>
    <row r="534" spans="1:2" x14ac:dyDescent="0.5">
      <c r="A534">
        <v>791.958984375</v>
      </c>
      <c r="B534">
        <v>20.25</v>
      </c>
    </row>
    <row r="535" spans="1:2" x14ac:dyDescent="0.5">
      <c r="A535">
        <v>791.97100830078125</v>
      </c>
      <c r="B535">
        <v>27.75</v>
      </c>
    </row>
    <row r="536" spans="1:2" x14ac:dyDescent="0.5">
      <c r="A536">
        <v>791.98297119140625</v>
      </c>
      <c r="B536">
        <v>30.75</v>
      </c>
    </row>
    <row r="537" spans="1:2" x14ac:dyDescent="0.5">
      <c r="A537">
        <v>791.9959716796875</v>
      </c>
      <c r="B537">
        <v>23.5</v>
      </c>
    </row>
    <row r="538" spans="1:2" x14ac:dyDescent="0.5">
      <c r="A538">
        <v>792.00799560546875</v>
      </c>
      <c r="B538">
        <v>12.25</v>
      </c>
    </row>
    <row r="539" spans="1:2" x14ac:dyDescent="0.5">
      <c r="A539">
        <v>792.02001953125</v>
      </c>
      <c r="B539">
        <v>18</v>
      </c>
    </row>
    <row r="540" spans="1:2" x14ac:dyDescent="0.5">
      <c r="A540">
        <v>792.03302001953125</v>
      </c>
      <c r="B540">
        <v>25.75</v>
      </c>
    </row>
    <row r="541" spans="1:2" x14ac:dyDescent="0.5">
      <c r="A541">
        <v>792.04498291015625</v>
      </c>
      <c r="B541">
        <v>31</v>
      </c>
    </row>
    <row r="542" spans="1:2" x14ac:dyDescent="0.5">
      <c r="A542">
        <v>792.0570068359375</v>
      </c>
      <c r="B542">
        <v>44</v>
      </c>
    </row>
    <row r="543" spans="1:2" x14ac:dyDescent="0.5">
      <c r="A543">
        <v>792.0689697265625</v>
      </c>
      <c r="B543">
        <v>38.5</v>
      </c>
    </row>
    <row r="544" spans="1:2" x14ac:dyDescent="0.5">
      <c r="A544">
        <v>792.08197021484375</v>
      </c>
      <c r="B544">
        <v>27.5</v>
      </c>
    </row>
    <row r="545" spans="1:2" x14ac:dyDescent="0.5">
      <c r="A545">
        <v>792.093994140625</v>
      </c>
      <c r="B545">
        <v>39</v>
      </c>
    </row>
    <row r="546" spans="1:2" x14ac:dyDescent="0.5">
      <c r="A546">
        <v>792.10601806640625</v>
      </c>
      <c r="B546">
        <v>48.5</v>
      </c>
    </row>
    <row r="547" spans="1:2" x14ac:dyDescent="0.5">
      <c r="A547">
        <v>792.1190185546875</v>
      </c>
      <c r="B547">
        <v>56.25</v>
      </c>
    </row>
    <row r="548" spans="1:2" x14ac:dyDescent="0.5">
      <c r="A548">
        <v>792.1309814453125</v>
      </c>
      <c r="B548">
        <v>72</v>
      </c>
    </row>
    <row r="549" spans="1:2" x14ac:dyDescent="0.5">
      <c r="A549">
        <v>792.14300537109375</v>
      </c>
      <c r="B549">
        <v>62.25</v>
      </c>
    </row>
    <row r="550" spans="1:2" x14ac:dyDescent="0.5">
      <c r="A550">
        <v>792.155029296875</v>
      </c>
      <c r="B550">
        <v>32.5</v>
      </c>
    </row>
    <row r="551" spans="1:2" x14ac:dyDescent="0.5">
      <c r="A551">
        <v>792.16802978515625</v>
      </c>
      <c r="B551">
        <v>27.5</v>
      </c>
    </row>
    <row r="552" spans="1:2" x14ac:dyDescent="0.5">
      <c r="A552">
        <v>792.17999267578125</v>
      </c>
      <c r="B552">
        <v>39.25</v>
      </c>
    </row>
    <row r="553" spans="1:2" x14ac:dyDescent="0.5">
      <c r="A553">
        <v>792.1920166015625</v>
      </c>
      <c r="B553">
        <v>44</v>
      </c>
    </row>
    <row r="554" spans="1:2" x14ac:dyDescent="0.5">
      <c r="A554">
        <v>792.20501708984375</v>
      </c>
      <c r="B554">
        <v>52</v>
      </c>
    </row>
    <row r="555" spans="1:2" x14ac:dyDescent="0.5">
      <c r="A555">
        <v>792.21697998046875</v>
      </c>
      <c r="B555">
        <v>52.25</v>
      </c>
    </row>
    <row r="556" spans="1:2" x14ac:dyDescent="0.5">
      <c r="A556">
        <v>792.22900390625</v>
      </c>
      <c r="B556">
        <v>32.5</v>
      </c>
    </row>
    <row r="557" spans="1:2" x14ac:dyDescent="0.5">
      <c r="A557">
        <v>792.24102783203125</v>
      </c>
      <c r="B557">
        <v>36.75</v>
      </c>
    </row>
    <row r="558" spans="1:2" x14ac:dyDescent="0.5">
      <c r="A558">
        <v>792.2540283203125</v>
      </c>
      <c r="B558">
        <v>59.5</v>
      </c>
    </row>
    <row r="559" spans="1:2" x14ac:dyDescent="0.5">
      <c r="A559">
        <v>792.2659912109375</v>
      </c>
      <c r="B559">
        <v>55.75</v>
      </c>
    </row>
    <row r="560" spans="1:2" x14ac:dyDescent="0.5">
      <c r="A560">
        <v>792.27801513671875</v>
      </c>
      <c r="B560">
        <v>58.75</v>
      </c>
    </row>
    <row r="561" spans="1:2" x14ac:dyDescent="0.5">
      <c r="A561">
        <v>792.291015625</v>
      </c>
      <c r="B561">
        <v>94.75</v>
      </c>
    </row>
    <row r="562" spans="1:2" x14ac:dyDescent="0.5">
      <c r="A562">
        <v>792.302978515625</v>
      </c>
      <c r="B562">
        <v>138.30000305175781</v>
      </c>
    </row>
    <row r="563" spans="1:2" x14ac:dyDescent="0.5">
      <c r="A563">
        <v>792.31500244140625</v>
      </c>
      <c r="B563">
        <v>153.30000305175781</v>
      </c>
    </row>
    <row r="564" spans="1:2" x14ac:dyDescent="0.5">
      <c r="A564">
        <v>792.3270263671875</v>
      </c>
      <c r="B564">
        <v>154.80000305175781</v>
      </c>
    </row>
    <row r="565" spans="1:2" x14ac:dyDescent="0.5">
      <c r="A565">
        <v>792.34002685546875</v>
      </c>
      <c r="B565">
        <v>214.5</v>
      </c>
    </row>
    <row r="566" spans="1:2" x14ac:dyDescent="0.5">
      <c r="A566">
        <v>792.35198974609375</v>
      </c>
      <c r="B566">
        <v>288.20001220703125</v>
      </c>
    </row>
    <row r="567" spans="1:2" x14ac:dyDescent="0.5">
      <c r="A567">
        <v>792.364013671875</v>
      </c>
      <c r="B567">
        <v>314.79998779296875</v>
      </c>
    </row>
    <row r="568" spans="1:2" x14ac:dyDescent="0.5">
      <c r="A568">
        <v>792.37701416015625</v>
      </c>
      <c r="B568">
        <v>285.5</v>
      </c>
    </row>
    <row r="569" spans="1:2" x14ac:dyDescent="0.5">
      <c r="A569">
        <v>792.38897705078125</v>
      </c>
      <c r="B569">
        <v>186.30000305175781</v>
      </c>
    </row>
    <row r="570" spans="1:2" x14ac:dyDescent="0.5">
      <c r="A570">
        <v>792.4010009765625</v>
      </c>
      <c r="B570">
        <v>88.25</v>
      </c>
    </row>
    <row r="571" spans="1:2" x14ac:dyDescent="0.5">
      <c r="A571">
        <v>792.41302490234375</v>
      </c>
      <c r="B571">
        <v>34.25</v>
      </c>
    </row>
    <row r="572" spans="1:2" x14ac:dyDescent="0.5">
      <c r="A572">
        <v>792.426025390625</v>
      </c>
      <c r="B572">
        <v>26.5</v>
      </c>
    </row>
    <row r="573" spans="1:2" x14ac:dyDescent="0.5">
      <c r="A573">
        <v>792.43798828125</v>
      </c>
      <c r="B573">
        <v>45.75</v>
      </c>
    </row>
    <row r="574" spans="1:2" x14ac:dyDescent="0.5">
      <c r="A574">
        <v>792.45001220703125</v>
      </c>
      <c r="B574">
        <v>36</v>
      </c>
    </row>
    <row r="575" spans="1:2" x14ac:dyDescent="0.5">
      <c r="A575">
        <v>792.4630126953125</v>
      </c>
      <c r="B575">
        <v>9.75</v>
      </c>
    </row>
    <row r="576" spans="1:2" x14ac:dyDescent="0.5">
      <c r="A576">
        <v>792.4749755859375</v>
      </c>
      <c r="B576">
        <v>1.75</v>
      </c>
    </row>
    <row r="577" spans="1:2" x14ac:dyDescent="0.5">
      <c r="A577">
        <v>792.48699951171875</v>
      </c>
      <c r="B577">
        <v>9.5</v>
      </c>
    </row>
    <row r="578" spans="1:2" x14ac:dyDescent="0.5">
      <c r="A578">
        <v>792.4990234375</v>
      </c>
      <c r="B578">
        <v>13.75</v>
      </c>
    </row>
    <row r="579" spans="1:2" x14ac:dyDescent="0.5">
      <c r="A579">
        <v>792.51202392578125</v>
      </c>
      <c r="B579">
        <v>8</v>
      </c>
    </row>
    <row r="580" spans="1:2" x14ac:dyDescent="0.5">
      <c r="A580">
        <v>792.52398681640625</v>
      </c>
      <c r="B580">
        <v>13.5</v>
      </c>
    </row>
    <row r="581" spans="1:2" x14ac:dyDescent="0.5">
      <c r="A581">
        <v>792.5360107421875</v>
      </c>
      <c r="B581">
        <v>25.25</v>
      </c>
    </row>
    <row r="582" spans="1:2" x14ac:dyDescent="0.5">
      <c r="A582">
        <v>792.54901123046875</v>
      </c>
      <c r="B582">
        <v>25.5</v>
      </c>
    </row>
    <row r="583" spans="1:2" x14ac:dyDescent="0.5">
      <c r="A583">
        <v>792.56097412109375</v>
      </c>
      <c r="B583">
        <v>26.75</v>
      </c>
    </row>
    <row r="584" spans="1:2" x14ac:dyDescent="0.5">
      <c r="A584">
        <v>792.572998046875</v>
      </c>
      <c r="B584">
        <v>24</v>
      </c>
    </row>
    <row r="585" spans="1:2" x14ac:dyDescent="0.5">
      <c r="A585">
        <v>792.58599853515625</v>
      </c>
      <c r="B585">
        <v>19</v>
      </c>
    </row>
    <row r="586" spans="1:2" x14ac:dyDescent="0.5">
      <c r="A586">
        <v>792.5980224609375</v>
      </c>
      <c r="B586">
        <v>22.75</v>
      </c>
    </row>
    <row r="587" spans="1:2" x14ac:dyDescent="0.5">
      <c r="A587">
        <v>792.6099853515625</v>
      </c>
      <c r="B587">
        <v>41.5</v>
      </c>
    </row>
    <row r="588" spans="1:2" x14ac:dyDescent="0.5">
      <c r="A588">
        <v>792.62200927734375</v>
      </c>
      <c r="B588">
        <v>108.30000305175781</v>
      </c>
    </row>
    <row r="589" spans="1:2" x14ac:dyDescent="0.5">
      <c r="A589">
        <v>792.635009765625</v>
      </c>
      <c r="B589">
        <v>144.80000305175781</v>
      </c>
    </row>
    <row r="590" spans="1:2" x14ac:dyDescent="0.5">
      <c r="A590">
        <v>792.64697265625</v>
      </c>
      <c r="B590">
        <v>105.80000305175781</v>
      </c>
    </row>
    <row r="591" spans="1:2" x14ac:dyDescent="0.5">
      <c r="A591">
        <v>792.65899658203125</v>
      </c>
      <c r="B591">
        <v>81.75</v>
      </c>
    </row>
    <row r="592" spans="1:2" x14ac:dyDescent="0.5">
      <c r="A592">
        <v>792.6719970703125</v>
      </c>
      <c r="B592">
        <v>81.25</v>
      </c>
    </row>
    <row r="593" spans="1:2" x14ac:dyDescent="0.5">
      <c r="A593">
        <v>792.68402099609375</v>
      </c>
      <c r="B593">
        <v>84.5</v>
      </c>
    </row>
    <row r="594" spans="1:2" x14ac:dyDescent="0.5">
      <c r="A594">
        <v>792.69598388671875</v>
      </c>
      <c r="B594">
        <v>76.5</v>
      </c>
    </row>
    <row r="595" spans="1:2" x14ac:dyDescent="0.5">
      <c r="A595">
        <v>792.7080078125</v>
      </c>
      <c r="B595">
        <v>74.5</v>
      </c>
    </row>
    <row r="596" spans="1:2" x14ac:dyDescent="0.5">
      <c r="A596">
        <v>792.72100830078125</v>
      </c>
      <c r="B596">
        <v>73.25</v>
      </c>
    </row>
    <row r="597" spans="1:2" x14ac:dyDescent="0.5">
      <c r="A597">
        <v>792.73297119140625</v>
      </c>
      <c r="B597">
        <v>40.75</v>
      </c>
    </row>
    <row r="598" spans="1:2" x14ac:dyDescent="0.5">
      <c r="A598">
        <v>792.7449951171875</v>
      </c>
      <c r="B598">
        <v>26.75</v>
      </c>
    </row>
    <row r="599" spans="1:2" x14ac:dyDescent="0.5">
      <c r="A599">
        <v>792.75799560546875</v>
      </c>
      <c r="B599">
        <v>51.75</v>
      </c>
    </row>
    <row r="600" spans="1:2" x14ac:dyDescent="0.5">
      <c r="A600">
        <v>792.77001953125</v>
      </c>
      <c r="B600">
        <v>122.5</v>
      </c>
    </row>
    <row r="601" spans="1:2" x14ac:dyDescent="0.5">
      <c r="A601">
        <v>792.781982421875</v>
      </c>
      <c r="B601">
        <v>212.30000305175781</v>
      </c>
    </row>
    <row r="602" spans="1:2" x14ac:dyDescent="0.5">
      <c r="A602">
        <v>792.79400634765625</v>
      </c>
      <c r="B602">
        <v>246</v>
      </c>
    </row>
    <row r="603" spans="1:2" x14ac:dyDescent="0.5">
      <c r="A603">
        <v>792.8070068359375</v>
      </c>
      <c r="B603">
        <v>250</v>
      </c>
    </row>
    <row r="604" spans="1:2" x14ac:dyDescent="0.5">
      <c r="A604">
        <v>792.8189697265625</v>
      </c>
      <c r="B604">
        <v>265</v>
      </c>
    </row>
    <row r="605" spans="1:2" x14ac:dyDescent="0.5">
      <c r="A605">
        <v>792.83099365234375</v>
      </c>
      <c r="B605">
        <v>324.79998779296875</v>
      </c>
    </row>
    <row r="606" spans="1:2" x14ac:dyDescent="0.5">
      <c r="A606">
        <v>792.843994140625</v>
      </c>
      <c r="B606">
        <v>475.5</v>
      </c>
    </row>
    <row r="607" spans="1:2" x14ac:dyDescent="0.5">
      <c r="A607">
        <v>792.85601806640625</v>
      </c>
      <c r="B607">
        <v>592.29998779296875</v>
      </c>
    </row>
    <row r="608" spans="1:2" x14ac:dyDescent="0.5">
      <c r="A608">
        <v>792.86798095703125</v>
      </c>
      <c r="B608">
        <v>501</v>
      </c>
    </row>
    <row r="609" spans="1:2" x14ac:dyDescent="0.5">
      <c r="A609">
        <v>792.8809814453125</v>
      </c>
      <c r="B609">
        <v>290.5</v>
      </c>
    </row>
    <row r="610" spans="1:2" x14ac:dyDescent="0.5">
      <c r="A610">
        <v>792.89300537109375</v>
      </c>
      <c r="B610">
        <v>162</v>
      </c>
    </row>
    <row r="611" spans="1:2" x14ac:dyDescent="0.5">
      <c r="A611">
        <v>792.905029296875</v>
      </c>
      <c r="B611">
        <v>99.5</v>
      </c>
    </row>
    <row r="612" spans="1:2" x14ac:dyDescent="0.5">
      <c r="A612">
        <v>792.9169921875</v>
      </c>
      <c r="B612">
        <v>46.5</v>
      </c>
    </row>
    <row r="613" spans="1:2" x14ac:dyDescent="0.5">
      <c r="A613">
        <v>792.92999267578125</v>
      </c>
      <c r="B613">
        <v>38.25</v>
      </c>
    </row>
    <row r="614" spans="1:2" x14ac:dyDescent="0.5">
      <c r="A614">
        <v>792.9420166015625</v>
      </c>
      <c r="B614">
        <v>46</v>
      </c>
    </row>
    <row r="615" spans="1:2" x14ac:dyDescent="0.5">
      <c r="A615">
        <v>792.9539794921875</v>
      </c>
      <c r="B615">
        <v>31.5</v>
      </c>
    </row>
    <row r="616" spans="1:2" x14ac:dyDescent="0.5">
      <c r="A616">
        <v>792.96697998046875</v>
      </c>
      <c r="B616">
        <v>15</v>
      </c>
    </row>
    <row r="617" spans="1:2" x14ac:dyDescent="0.5">
      <c r="A617">
        <v>792.97900390625</v>
      </c>
      <c r="B617">
        <v>12.5</v>
      </c>
    </row>
    <row r="618" spans="1:2" x14ac:dyDescent="0.5">
      <c r="A618">
        <v>792.99102783203125</v>
      </c>
      <c r="B618">
        <v>14.75</v>
      </c>
    </row>
    <row r="619" spans="1:2" x14ac:dyDescent="0.5">
      <c r="A619">
        <v>793.00299072265625</v>
      </c>
      <c r="B619">
        <v>17.5</v>
      </c>
    </row>
    <row r="620" spans="1:2" x14ac:dyDescent="0.5">
      <c r="A620">
        <v>793.0159912109375</v>
      </c>
      <c r="B620">
        <v>14</v>
      </c>
    </row>
    <row r="621" spans="1:2" x14ac:dyDescent="0.5">
      <c r="A621">
        <v>793.02801513671875</v>
      </c>
      <c r="B621">
        <v>11</v>
      </c>
    </row>
    <row r="622" spans="1:2" x14ac:dyDescent="0.5">
      <c r="A622">
        <v>793.03997802734375</v>
      </c>
      <c r="B622">
        <v>20.25</v>
      </c>
    </row>
    <row r="623" spans="1:2" x14ac:dyDescent="0.5">
      <c r="A623">
        <v>793.052978515625</v>
      </c>
      <c r="B623">
        <v>53.25</v>
      </c>
    </row>
    <row r="624" spans="1:2" x14ac:dyDescent="0.5">
      <c r="A624">
        <v>793.06500244140625</v>
      </c>
      <c r="B624">
        <v>76.25</v>
      </c>
    </row>
    <row r="625" spans="1:2" x14ac:dyDescent="0.5">
      <c r="A625">
        <v>793.0770263671875</v>
      </c>
      <c r="B625">
        <v>40.75</v>
      </c>
    </row>
    <row r="626" spans="1:2" x14ac:dyDescent="0.5">
      <c r="A626">
        <v>793.09002685546875</v>
      </c>
      <c r="B626">
        <v>6.5</v>
      </c>
    </row>
    <row r="627" spans="1:2" x14ac:dyDescent="0.5">
      <c r="A627">
        <v>793.10198974609375</v>
      </c>
      <c r="B627">
        <v>10</v>
      </c>
    </row>
    <row r="628" spans="1:2" x14ac:dyDescent="0.5">
      <c r="A628">
        <v>793.114013671875</v>
      </c>
      <c r="B628">
        <v>15.75</v>
      </c>
    </row>
    <row r="629" spans="1:2" x14ac:dyDescent="0.5">
      <c r="A629">
        <v>793.1259765625</v>
      </c>
      <c r="B629">
        <v>25.25</v>
      </c>
    </row>
    <row r="630" spans="1:2" x14ac:dyDescent="0.5">
      <c r="A630">
        <v>793.13897705078125</v>
      </c>
      <c r="B630">
        <v>45.5</v>
      </c>
    </row>
    <row r="631" spans="1:2" x14ac:dyDescent="0.5">
      <c r="A631">
        <v>793.1510009765625</v>
      </c>
      <c r="B631">
        <v>88.25</v>
      </c>
    </row>
    <row r="632" spans="1:2" x14ac:dyDescent="0.5">
      <c r="A632">
        <v>793.16302490234375</v>
      </c>
      <c r="B632">
        <v>140.30000305175781</v>
      </c>
    </row>
    <row r="633" spans="1:2" x14ac:dyDescent="0.5">
      <c r="A633">
        <v>793.176025390625</v>
      </c>
      <c r="B633">
        <v>127.30000305175781</v>
      </c>
    </row>
    <row r="634" spans="1:2" x14ac:dyDescent="0.5">
      <c r="A634">
        <v>793.18798828125</v>
      </c>
      <c r="B634">
        <v>66</v>
      </c>
    </row>
    <row r="635" spans="1:2" x14ac:dyDescent="0.5">
      <c r="A635">
        <v>793.20001220703125</v>
      </c>
      <c r="B635">
        <v>27.5</v>
      </c>
    </row>
    <row r="636" spans="1:2" x14ac:dyDescent="0.5">
      <c r="A636">
        <v>793.21197509765625</v>
      </c>
      <c r="B636">
        <v>25</v>
      </c>
    </row>
    <row r="637" spans="1:2" x14ac:dyDescent="0.5">
      <c r="A637">
        <v>793.2249755859375</v>
      </c>
      <c r="B637">
        <v>46.5</v>
      </c>
    </row>
    <row r="638" spans="1:2" x14ac:dyDescent="0.5">
      <c r="A638">
        <v>793.23699951171875</v>
      </c>
      <c r="B638">
        <v>62.75</v>
      </c>
    </row>
    <row r="639" spans="1:2" x14ac:dyDescent="0.5">
      <c r="A639">
        <v>793.2490234375</v>
      </c>
      <c r="B639">
        <v>69.25</v>
      </c>
    </row>
    <row r="640" spans="1:2" x14ac:dyDescent="0.5">
      <c r="A640">
        <v>793.26202392578125</v>
      </c>
      <c r="B640">
        <v>93.5</v>
      </c>
    </row>
    <row r="641" spans="1:2" x14ac:dyDescent="0.5">
      <c r="A641">
        <v>793.27398681640625</v>
      </c>
      <c r="B641">
        <v>142.30000305175781</v>
      </c>
    </row>
    <row r="642" spans="1:2" x14ac:dyDescent="0.5">
      <c r="A642">
        <v>793.2860107421875</v>
      </c>
      <c r="B642">
        <v>249.80000305175781</v>
      </c>
    </row>
    <row r="643" spans="1:2" x14ac:dyDescent="0.5">
      <c r="A643">
        <v>793.29901123046875</v>
      </c>
      <c r="B643">
        <v>350</v>
      </c>
    </row>
    <row r="644" spans="1:2" x14ac:dyDescent="0.5">
      <c r="A644">
        <v>793.31097412109375</v>
      </c>
      <c r="B644">
        <v>376</v>
      </c>
    </row>
    <row r="645" spans="1:2" x14ac:dyDescent="0.5">
      <c r="A645">
        <v>793.322998046875</v>
      </c>
      <c r="B645">
        <v>664.5</v>
      </c>
    </row>
    <row r="646" spans="1:2" x14ac:dyDescent="0.5">
      <c r="A646">
        <v>793.33502197265625</v>
      </c>
      <c r="B646">
        <v>1079</v>
      </c>
    </row>
    <row r="647" spans="1:2" x14ac:dyDescent="0.5">
      <c r="A647">
        <v>793.3480224609375</v>
      </c>
      <c r="B647">
        <v>1049</v>
      </c>
    </row>
    <row r="648" spans="1:2" x14ac:dyDescent="0.5">
      <c r="A648">
        <v>793.3599853515625</v>
      </c>
      <c r="B648">
        <v>719.5</v>
      </c>
    </row>
    <row r="649" spans="1:2" x14ac:dyDescent="0.5">
      <c r="A649">
        <v>793.37200927734375</v>
      </c>
      <c r="B649">
        <v>390</v>
      </c>
    </row>
    <row r="650" spans="1:2" x14ac:dyDescent="0.5">
      <c r="A650">
        <v>793.385009765625</v>
      </c>
      <c r="B650">
        <v>194.19999694824219</v>
      </c>
    </row>
    <row r="651" spans="1:2" x14ac:dyDescent="0.5">
      <c r="A651">
        <v>793.39697265625</v>
      </c>
      <c r="B651">
        <v>132.5</v>
      </c>
    </row>
    <row r="652" spans="1:2" x14ac:dyDescent="0.5">
      <c r="A652">
        <v>793.40899658203125</v>
      </c>
      <c r="B652">
        <v>63.75</v>
      </c>
    </row>
    <row r="653" spans="1:2" x14ac:dyDescent="0.5">
      <c r="A653">
        <v>793.4219970703125</v>
      </c>
      <c r="B653">
        <v>34</v>
      </c>
    </row>
    <row r="654" spans="1:2" x14ac:dyDescent="0.5">
      <c r="A654">
        <v>793.43402099609375</v>
      </c>
      <c r="B654">
        <v>41.5</v>
      </c>
    </row>
    <row r="655" spans="1:2" x14ac:dyDescent="0.5">
      <c r="A655">
        <v>793.44598388671875</v>
      </c>
      <c r="B655">
        <v>21.25</v>
      </c>
    </row>
    <row r="656" spans="1:2" x14ac:dyDescent="0.5">
      <c r="A656">
        <v>793.4580078125</v>
      </c>
      <c r="B656">
        <v>4.5</v>
      </c>
    </row>
    <row r="657" spans="1:2" x14ac:dyDescent="0.5">
      <c r="A657">
        <v>793.47100830078125</v>
      </c>
      <c r="B657">
        <v>5.75</v>
      </c>
    </row>
    <row r="658" spans="1:2" x14ac:dyDescent="0.5">
      <c r="A658">
        <v>793.48297119140625</v>
      </c>
      <c r="B658">
        <v>9.5</v>
      </c>
    </row>
    <row r="659" spans="1:2" x14ac:dyDescent="0.5">
      <c r="A659">
        <v>793.4949951171875</v>
      </c>
      <c r="B659">
        <v>14.75</v>
      </c>
    </row>
    <row r="660" spans="1:2" x14ac:dyDescent="0.5">
      <c r="A660">
        <v>793.50799560546875</v>
      </c>
      <c r="B660">
        <v>17</v>
      </c>
    </row>
    <row r="661" spans="1:2" x14ac:dyDescent="0.5">
      <c r="A661">
        <v>793.52001953125</v>
      </c>
      <c r="B661">
        <v>26.75</v>
      </c>
    </row>
    <row r="662" spans="1:2" x14ac:dyDescent="0.5">
      <c r="A662">
        <v>793.531982421875</v>
      </c>
      <c r="B662">
        <v>43.25</v>
      </c>
    </row>
    <row r="663" spans="1:2" x14ac:dyDescent="0.5">
      <c r="A663">
        <v>793.54400634765625</v>
      </c>
      <c r="B663">
        <v>44.5</v>
      </c>
    </row>
    <row r="664" spans="1:2" x14ac:dyDescent="0.5">
      <c r="A664">
        <v>793.5570068359375</v>
      </c>
      <c r="B664">
        <v>33.5</v>
      </c>
    </row>
    <row r="665" spans="1:2" x14ac:dyDescent="0.5">
      <c r="A665">
        <v>793.5689697265625</v>
      </c>
      <c r="B665">
        <v>17.75</v>
      </c>
    </row>
    <row r="666" spans="1:2" x14ac:dyDescent="0.5">
      <c r="A666">
        <v>793.58099365234375</v>
      </c>
      <c r="B666">
        <v>20</v>
      </c>
    </row>
    <row r="667" spans="1:2" x14ac:dyDescent="0.5">
      <c r="A667">
        <v>793.593994140625</v>
      </c>
      <c r="B667">
        <v>29.25</v>
      </c>
    </row>
    <row r="668" spans="1:2" x14ac:dyDescent="0.5">
      <c r="A668">
        <v>793.60601806640625</v>
      </c>
      <c r="B668">
        <v>20.5</v>
      </c>
    </row>
    <row r="669" spans="1:2" x14ac:dyDescent="0.5">
      <c r="A669">
        <v>793.61798095703125</v>
      </c>
      <c r="B669">
        <v>21.5</v>
      </c>
    </row>
    <row r="670" spans="1:2" x14ac:dyDescent="0.5">
      <c r="A670">
        <v>793.6309814453125</v>
      </c>
      <c r="B670">
        <v>41.5</v>
      </c>
    </row>
    <row r="671" spans="1:2" x14ac:dyDescent="0.5">
      <c r="A671">
        <v>793.64300537109375</v>
      </c>
      <c r="B671">
        <v>50.25</v>
      </c>
    </row>
    <row r="672" spans="1:2" x14ac:dyDescent="0.5">
      <c r="A672">
        <v>793.655029296875</v>
      </c>
      <c r="B672">
        <v>45</v>
      </c>
    </row>
    <row r="673" spans="1:2" x14ac:dyDescent="0.5">
      <c r="A673">
        <v>793.6669921875</v>
      </c>
      <c r="B673">
        <v>81.75</v>
      </c>
    </row>
    <row r="674" spans="1:2" x14ac:dyDescent="0.5">
      <c r="A674">
        <v>793.67999267578125</v>
      </c>
      <c r="B674">
        <v>150.19999694824219</v>
      </c>
    </row>
    <row r="675" spans="1:2" x14ac:dyDescent="0.5">
      <c r="A675">
        <v>793.6920166015625</v>
      </c>
      <c r="B675">
        <v>148.80000305175781</v>
      </c>
    </row>
    <row r="676" spans="1:2" x14ac:dyDescent="0.5">
      <c r="A676">
        <v>793.7039794921875</v>
      </c>
      <c r="B676">
        <v>85.25</v>
      </c>
    </row>
    <row r="677" spans="1:2" x14ac:dyDescent="0.5">
      <c r="A677">
        <v>793.71697998046875</v>
      </c>
      <c r="B677">
        <v>52.5</v>
      </c>
    </row>
    <row r="678" spans="1:2" x14ac:dyDescent="0.5">
      <c r="A678">
        <v>793.72900390625</v>
      </c>
      <c r="B678">
        <v>72</v>
      </c>
    </row>
    <row r="679" spans="1:2" x14ac:dyDescent="0.5">
      <c r="A679">
        <v>793.74102783203125</v>
      </c>
      <c r="B679">
        <v>102.30000305175781</v>
      </c>
    </row>
    <row r="680" spans="1:2" x14ac:dyDescent="0.5">
      <c r="A680">
        <v>793.7540283203125</v>
      </c>
      <c r="B680">
        <v>85.25</v>
      </c>
    </row>
    <row r="681" spans="1:2" x14ac:dyDescent="0.5">
      <c r="A681">
        <v>793.7659912109375</v>
      </c>
      <c r="B681">
        <v>77.5</v>
      </c>
    </row>
    <row r="682" spans="1:2" x14ac:dyDescent="0.5">
      <c r="A682">
        <v>793.77801513671875</v>
      </c>
      <c r="B682">
        <v>137.5</v>
      </c>
    </row>
    <row r="683" spans="1:2" x14ac:dyDescent="0.5">
      <c r="A683">
        <v>793.78997802734375</v>
      </c>
      <c r="B683">
        <v>288</v>
      </c>
    </row>
    <row r="684" spans="1:2" x14ac:dyDescent="0.5">
      <c r="A684">
        <v>793.802978515625</v>
      </c>
      <c r="B684">
        <v>702.5</v>
      </c>
    </row>
    <row r="685" spans="1:2" x14ac:dyDescent="0.5">
      <c r="A685">
        <v>793.81500244140625</v>
      </c>
      <c r="B685">
        <v>1340</v>
      </c>
    </row>
    <row r="686" spans="1:2" x14ac:dyDescent="0.5">
      <c r="A686">
        <v>793.8270263671875</v>
      </c>
      <c r="B686">
        <v>2073</v>
      </c>
    </row>
    <row r="687" spans="1:2" x14ac:dyDescent="0.5">
      <c r="A687">
        <v>793.84002685546875</v>
      </c>
      <c r="B687">
        <v>2469</v>
      </c>
    </row>
    <row r="688" spans="1:2" x14ac:dyDescent="0.5">
      <c r="A688">
        <v>793.85198974609375</v>
      </c>
      <c r="B688">
        <v>1911</v>
      </c>
    </row>
    <row r="689" spans="1:2" x14ac:dyDescent="0.5">
      <c r="A689">
        <v>793.864013671875</v>
      </c>
      <c r="B689">
        <v>919.70001220703125</v>
      </c>
    </row>
    <row r="690" spans="1:2" x14ac:dyDescent="0.5">
      <c r="A690">
        <v>793.87701416015625</v>
      </c>
      <c r="B690">
        <v>342</v>
      </c>
    </row>
    <row r="691" spans="1:2" x14ac:dyDescent="0.5">
      <c r="A691">
        <v>793.88897705078125</v>
      </c>
      <c r="B691">
        <v>177.80000305175781</v>
      </c>
    </row>
    <row r="692" spans="1:2" x14ac:dyDescent="0.5">
      <c r="A692">
        <v>793.9010009765625</v>
      </c>
      <c r="B692">
        <v>99.75</v>
      </c>
    </row>
    <row r="693" spans="1:2" x14ac:dyDescent="0.5">
      <c r="A693">
        <v>793.91302490234375</v>
      </c>
      <c r="B693">
        <v>27.25</v>
      </c>
    </row>
    <row r="694" spans="1:2" x14ac:dyDescent="0.5">
      <c r="A694">
        <v>793.926025390625</v>
      </c>
      <c r="B694">
        <v>9.5</v>
      </c>
    </row>
    <row r="695" spans="1:2" x14ac:dyDescent="0.5">
      <c r="A695">
        <v>793.93798828125</v>
      </c>
      <c r="B695">
        <v>18.25</v>
      </c>
    </row>
    <row r="696" spans="1:2" x14ac:dyDescent="0.5">
      <c r="A696">
        <v>793.95001220703125</v>
      </c>
      <c r="B696">
        <v>21</v>
      </c>
    </row>
    <row r="697" spans="1:2" x14ac:dyDescent="0.5">
      <c r="A697">
        <v>793.9630126953125</v>
      </c>
      <c r="B697">
        <v>16.75</v>
      </c>
    </row>
    <row r="698" spans="1:2" x14ac:dyDescent="0.5">
      <c r="A698">
        <v>793.9749755859375</v>
      </c>
      <c r="B698">
        <v>23</v>
      </c>
    </row>
    <row r="699" spans="1:2" x14ac:dyDescent="0.5">
      <c r="A699">
        <v>793.98699951171875</v>
      </c>
      <c r="B699">
        <v>20.5</v>
      </c>
    </row>
    <row r="700" spans="1:2" x14ac:dyDescent="0.5">
      <c r="A700">
        <v>794</v>
      </c>
      <c r="B700">
        <v>6</v>
      </c>
    </row>
    <row r="701" spans="1:2" x14ac:dyDescent="0.5">
      <c r="A701">
        <v>794.01202392578125</v>
      </c>
      <c r="B701">
        <v>0</v>
      </c>
    </row>
    <row r="702" spans="1:2" x14ac:dyDescent="0.5">
      <c r="A702">
        <v>794.02398681640625</v>
      </c>
      <c r="B702">
        <v>14.25</v>
      </c>
    </row>
    <row r="703" spans="1:2" x14ac:dyDescent="0.5">
      <c r="A703">
        <v>794.0360107421875</v>
      </c>
      <c r="B703">
        <v>37.5</v>
      </c>
    </row>
    <row r="704" spans="1:2" x14ac:dyDescent="0.5">
      <c r="A704">
        <v>794.04901123046875</v>
      </c>
      <c r="B704">
        <v>51.75</v>
      </c>
    </row>
    <row r="705" spans="1:2" x14ac:dyDescent="0.5">
      <c r="A705">
        <v>794.06097412109375</v>
      </c>
      <c r="B705">
        <v>52</v>
      </c>
    </row>
    <row r="706" spans="1:2" x14ac:dyDescent="0.5">
      <c r="A706">
        <v>794.072998046875</v>
      </c>
      <c r="B706">
        <v>31.5</v>
      </c>
    </row>
    <row r="707" spans="1:2" x14ac:dyDescent="0.5">
      <c r="A707">
        <v>794.08599853515625</v>
      </c>
      <c r="B707">
        <v>28.5</v>
      </c>
    </row>
    <row r="708" spans="1:2" x14ac:dyDescent="0.5">
      <c r="A708">
        <v>794.0980224609375</v>
      </c>
      <c r="B708">
        <v>68</v>
      </c>
    </row>
    <row r="709" spans="1:2" x14ac:dyDescent="0.5">
      <c r="A709">
        <v>794.1099853515625</v>
      </c>
      <c r="B709">
        <v>79.75</v>
      </c>
    </row>
    <row r="710" spans="1:2" x14ac:dyDescent="0.5">
      <c r="A710">
        <v>794.12298583984375</v>
      </c>
      <c r="B710">
        <v>36</v>
      </c>
    </row>
    <row r="711" spans="1:2" x14ac:dyDescent="0.5">
      <c r="A711">
        <v>794.135009765625</v>
      </c>
      <c r="B711">
        <v>6.25</v>
      </c>
    </row>
    <row r="712" spans="1:2" x14ac:dyDescent="0.5">
      <c r="A712">
        <v>794.14697265625</v>
      </c>
      <c r="B712">
        <v>7.75</v>
      </c>
    </row>
    <row r="713" spans="1:2" x14ac:dyDescent="0.5">
      <c r="A713">
        <v>794.15899658203125</v>
      </c>
      <c r="B713">
        <v>14.5</v>
      </c>
    </row>
    <row r="714" spans="1:2" x14ac:dyDescent="0.5">
      <c r="A714">
        <v>794.1719970703125</v>
      </c>
      <c r="B714">
        <v>14</v>
      </c>
    </row>
    <row r="715" spans="1:2" x14ac:dyDescent="0.5">
      <c r="A715">
        <v>794.18402099609375</v>
      </c>
      <c r="B715">
        <v>35.75</v>
      </c>
    </row>
    <row r="716" spans="1:2" x14ac:dyDescent="0.5">
      <c r="A716">
        <v>794.19598388671875</v>
      </c>
      <c r="B716">
        <v>76</v>
      </c>
    </row>
    <row r="717" spans="1:2" x14ac:dyDescent="0.5">
      <c r="A717">
        <v>794.208984375</v>
      </c>
      <c r="B717">
        <v>78.25</v>
      </c>
    </row>
    <row r="718" spans="1:2" x14ac:dyDescent="0.5">
      <c r="A718">
        <v>794.22100830078125</v>
      </c>
      <c r="B718">
        <v>72.75</v>
      </c>
    </row>
    <row r="719" spans="1:2" x14ac:dyDescent="0.5">
      <c r="A719">
        <v>794.23297119140625</v>
      </c>
      <c r="B719">
        <v>102</v>
      </c>
    </row>
    <row r="720" spans="1:2" x14ac:dyDescent="0.5">
      <c r="A720">
        <v>794.2459716796875</v>
      </c>
      <c r="B720">
        <v>130.5</v>
      </c>
    </row>
    <row r="721" spans="1:2" x14ac:dyDescent="0.5">
      <c r="A721">
        <v>794.25799560546875</v>
      </c>
      <c r="B721">
        <v>136.69999694824219</v>
      </c>
    </row>
    <row r="722" spans="1:2" x14ac:dyDescent="0.5">
      <c r="A722">
        <v>794.27001953125</v>
      </c>
      <c r="B722">
        <v>154.30000305175781</v>
      </c>
    </row>
    <row r="723" spans="1:2" x14ac:dyDescent="0.5">
      <c r="A723">
        <v>794.28302001953125</v>
      </c>
      <c r="B723">
        <v>171.5</v>
      </c>
    </row>
    <row r="724" spans="1:2" x14ac:dyDescent="0.5">
      <c r="A724">
        <v>794.29498291015625</v>
      </c>
      <c r="B724">
        <v>229.69999694824219</v>
      </c>
    </row>
    <row r="725" spans="1:2" x14ac:dyDescent="0.5">
      <c r="A725">
        <v>794.3070068359375</v>
      </c>
      <c r="B725">
        <v>448</v>
      </c>
    </row>
    <row r="726" spans="1:2" x14ac:dyDescent="0.5">
      <c r="A726">
        <v>794.3189697265625</v>
      </c>
      <c r="B726">
        <v>912</v>
      </c>
    </row>
    <row r="727" spans="1:2" x14ac:dyDescent="0.5">
      <c r="A727">
        <v>794.33197021484375</v>
      </c>
      <c r="B727">
        <v>1595</v>
      </c>
    </row>
    <row r="728" spans="1:2" x14ac:dyDescent="0.5">
      <c r="A728">
        <v>794.343994140625</v>
      </c>
      <c r="B728">
        <v>1907</v>
      </c>
    </row>
    <row r="729" spans="1:2" x14ac:dyDescent="0.5">
      <c r="A729">
        <v>794.35601806640625</v>
      </c>
      <c r="B729">
        <v>1400</v>
      </c>
    </row>
    <row r="730" spans="1:2" x14ac:dyDescent="0.5">
      <c r="A730">
        <v>794.3690185546875</v>
      </c>
      <c r="B730">
        <v>713.5</v>
      </c>
    </row>
    <row r="731" spans="1:2" x14ac:dyDescent="0.5">
      <c r="A731">
        <v>794.3809814453125</v>
      </c>
      <c r="B731">
        <v>367.79998779296875</v>
      </c>
    </row>
    <row r="732" spans="1:2" x14ac:dyDescent="0.5">
      <c r="A732">
        <v>794.39300537109375</v>
      </c>
      <c r="B732">
        <v>183.30000305175781</v>
      </c>
    </row>
    <row r="733" spans="1:2" x14ac:dyDescent="0.5">
      <c r="A733">
        <v>794.406005859375</v>
      </c>
      <c r="B733">
        <v>61.25</v>
      </c>
    </row>
    <row r="734" spans="1:2" x14ac:dyDescent="0.5">
      <c r="A734">
        <v>794.41802978515625</v>
      </c>
      <c r="B734">
        <v>39.25</v>
      </c>
    </row>
    <row r="735" spans="1:2" x14ac:dyDescent="0.5">
      <c r="A735">
        <v>794.42999267578125</v>
      </c>
      <c r="B735">
        <v>61.75</v>
      </c>
    </row>
    <row r="736" spans="1:2" x14ac:dyDescent="0.5">
      <c r="A736">
        <v>794.4429931640625</v>
      </c>
      <c r="B736">
        <v>47.5</v>
      </c>
    </row>
    <row r="737" spans="1:2" x14ac:dyDescent="0.5">
      <c r="A737">
        <v>794.45501708984375</v>
      </c>
      <c r="B737">
        <v>16</v>
      </c>
    </row>
    <row r="738" spans="1:2" x14ac:dyDescent="0.5">
      <c r="A738">
        <v>794.46697998046875</v>
      </c>
      <c r="B738">
        <v>2.75</v>
      </c>
    </row>
    <row r="739" spans="1:2" x14ac:dyDescent="0.5">
      <c r="A739">
        <v>794.47900390625</v>
      </c>
      <c r="B739">
        <v>0</v>
      </c>
    </row>
    <row r="740" spans="1:2" x14ac:dyDescent="0.5">
      <c r="A740">
        <v>794.49200439453125</v>
      </c>
      <c r="B740">
        <v>0.5</v>
      </c>
    </row>
    <row r="741" spans="1:2" x14ac:dyDescent="0.5">
      <c r="A741">
        <v>794.5040283203125</v>
      </c>
      <c r="B741">
        <v>10</v>
      </c>
    </row>
    <row r="742" spans="1:2" x14ac:dyDescent="0.5">
      <c r="A742">
        <v>794.5159912109375</v>
      </c>
      <c r="B742">
        <v>21.5</v>
      </c>
    </row>
    <row r="743" spans="1:2" x14ac:dyDescent="0.5">
      <c r="A743">
        <v>794.52899169921875</v>
      </c>
      <c r="B743">
        <v>15.25</v>
      </c>
    </row>
    <row r="744" spans="1:2" x14ac:dyDescent="0.5">
      <c r="A744">
        <v>794.541015625</v>
      </c>
      <c r="B744">
        <v>9</v>
      </c>
    </row>
    <row r="745" spans="1:2" x14ac:dyDescent="0.5">
      <c r="A745">
        <v>794.552978515625</v>
      </c>
      <c r="B745">
        <v>15</v>
      </c>
    </row>
    <row r="746" spans="1:2" x14ac:dyDescent="0.5">
      <c r="A746">
        <v>794.56597900390625</v>
      </c>
      <c r="B746">
        <v>15.75</v>
      </c>
    </row>
    <row r="747" spans="1:2" x14ac:dyDescent="0.5">
      <c r="A747">
        <v>794.5780029296875</v>
      </c>
      <c r="B747">
        <v>19</v>
      </c>
    </row>
    <row r="748" spans="1:2" x14ac:dyDescent="0.5">
      <c r="A748">
        <v>794.59002685546875</v>
      </c>
      <c r="B748">
        <v>36.75</v>
      </c>
    </row>
    <row r="749" spans="1:2" x14ac:dyDescent="0.5">
      <c r="A749">
        <v>794.60198974609375</v>
      </c>
      <c r="B749">
        <v>54.5</v>
      </c>
    </row>
    <row r="750" spans="1:2" x14ac:dyDescent="0.5">
      <c r="A750">
        <v>794.614990234375</v>
      </c>
      <c r="B750">
        <v>57.25</v>
      </c>
    </row>
    <row r="751" spans="1:2" x14ac:dyDescent="0.5">
      <c r="A751">
        <v>794.62701416015625</v>
      </c>
      <c r="B751">
        <v>41</v>
      </c>
    </row>
    <row r="752" spans="1:2" x14ac:dyDescent="0.5">
      <c r="A752">
        <v>794.63897705078125</v>
      </c>
      <c r="B752">
        <v>27.75</v>
      </c>
    </row>
    <row r="753" spans="1:2" x14ac:dyDescent="0.5">
      <c r="A753">
        <v>794.6519775390625</v>
      </c>
      <c r="B753">
        <v>44.5</v>
      </c>
    </row>
    <row r="754" spans="1:2" x14ac:dyDescent="0.5">
      <c r="A754">
        <v>794.66400146484375</v>
      </c>
      <c r="B754">
        <v>65.25</v>
      </c>
    </row>
    <row r="755" spans="1:2" x14ac:dyDescent="0.5">
      <c r="A755">
        <v>794.676025390625</v>
      </c>
      <c r="B755">
        <v>61.75</v>
      </c>
    </row>
    <row r="756" spans="1:2" x14ac:dyDescent="0.5">
      <c r="A756">
        <v>794.68902587890625</v>
      </c>
      <c r="B756">
        <v>39.75</v>
      </c>
    </row>
    <row r="757" spans="1:2" x14ac:dyDescent="0.5">
      <c r="A757">
        <v>794.70098876953125</v>
      </c>
      <c r="B757">
        <v>19</v>
      </c>
    </row>
    <row r="758" spans="1:2" x14ac:dyDescent="0.5">
      <c r="A758">
        <v>794.7130126953125</v>
      </c>
      <c r="B758">
        <v>32.25</v>
      </c>
    </row>
    <row r="759" spans="1:2" x14ac:dyDescent="0.5">
      <c r="A759">
        <v>794.72601318359375</v>
      </c>
      <c r="B759">
        <v>56.25</v>
      </c>
    </row>
    <row r="760" spans="1:2" x14ac:dyDescent="0.5">
      <c r="A760">
        <v>794.73797607421875</v>
      </c>
      <c r="B760">
        <v>61.25</v>
      </c>
    </row>
    <row r="761" spans="1:2" x14ac:dyDescent="0.5">
      <c r="A761">
        <v>794.75</v>
      </c>
      <c r="B761">
        <v>76.75</v>
      </c>
    </row>
    <row r="762" spans="1:2" x14ac:dyDescent="0.5">
      <c r="A762">
        <v>794.76202392578125</v>
      </c>
      <c r="B762">
        <v>118.5</v>
      </c>
    </row>
    <row r="763" spans="1:2" x14ac:dyDescent="0.5">
      <c r="A763">
        <v>794.7750244140625</v>
      </c>
      <c r="B763">
        <v>138.5</v>
      </c>
    </row>
    <row r="764" spans="1:2" x14ac:dyDescent="0.5">
      <c r="A764">
        <v>794.7869873046875</v>
      </c>
      <c r="B764">
        <v>163</v>
      </c>
    </row>
    <row r="765" spans="1:2" x14ac:dyDescent="0.5">
      <c r="A765">
        <v>794.79901123046875</v>
      </c>
      <c r="B765">
        <v>288.79998779296875</v>
      </c>
    </row>
    <row r="766" spans="1:2" x14ac:dyDescent="0.5">
      <c r="A766">
        <v>794.81201171875</v>
      </c>
      <c r="B766">
        <v>497</v>
      </c>
    </row>
    <row r="767" spans="1:2" x14ac:dyDescent="0.5">
      <c r="A767">
        <v>794.823974609375</v>
      </c>
      <c r="B767">
        <v>751.5</v>
      </c>
    </row>
    <row r="768" spans="1:2" x14ac:dyDescent="0.5">
      <c r="A768">
        <v>794.83599853515625</v>
      </c>
      <c r="B768">
        <v>1076</v>
      </c>
    </row>
    <row r="769" spans="1:2" x14ac:dyDescent="0.5">
      <c r="A769">
        <v>794.8489990234375</v>
      </c>
      <c r="B769">
        <v>1252</v>
      </c>
    </row>
    <row r="770" spans="1:2" x14ac:dyDescent="0.5">
      <c r="A770">
        <v>794.86102294921875</v>
      </c>
      <c r="B770">
        <v>1056</v>
      </c>
    </row>
    <row r="771" spans="1:2" x14ac:dyDescent="0.5">
      <c r="A771">
        <v>794.87298583984375</v>
      </c>
      <c r="B771">
        <v>704.79998779296875</v>
      </c>
    </row>
    <row r="772" spans="1:2" x14ac:dyDescent="0.5">
      <c r="A772">
        <v>794.885986328125</v>
      </c>
      <c r="B772">
        <v>369.20001220703125</v>
      </c>
    </row>
    <row r="773" spans="1:2" x14ac:dyDescent="0.5">
      <c r="A773">
        <v>794.89801025390625</v>
      </c>
      <c r="B773">
        <v>108.30000305175781</v>
      </c>
    </row>
    <row r="774" spans="1:2" x14ac:dyDescent="0.5">
      <c r="A774">
        <v>794.90997314453125</v>
      </c>
      <c r="B774">
        <v>22.75</v>
      </c>
    </row>
    <row r="775" spans="1:2" x14ac:dyDescent="0.5">
      <c r="A775">
        <v>794.9219970703125</v>
      </c>
      <c r="B775">
        <v>24.5</v>
      </c>
    </row>
    <row r="776" spans="1:2" x14ac:dyDescent="0.5">
      <c r="A776">
        <v>794.93499755859375</v>
      </c>
      <c r="B776">
        <v>18.5</v>
      </c>
    </row>
    <row r="777" spans="1:2" x14ac:dyDescent="0.5">
      <c r="A777">
        <v>794.947021484375</v>
      </c>
      <c r="B777">
        <v>8.75</v>
      </c>
    </row>
    <row r="778" spans="1:2" x14ac:dyDescent="0.5">
      <c r="A778">
        <v>794.958984375</v>
      </c>
      <c r="B778">
        <v>5.75</v>
      </c>
    </row>
    <row r="779" spans="1:2" x14ac:dyDescent="0.5">
      <c r="A779">
        <v>794.97198486328125</v>
      </c>
      <c r="B779">
        <v>13</v>
      </c>
    </row>
    <row r="780" spans="1:2" x14ac:dyDescent="0.5">
      <c r="A780">
        <v>794.9840087890625</v>
      </c>
      <c r="B780">
        <v>22</v>
      </c>
    </row>
    <row r="781" spans="1:2" x14ac:dyDescent="0.5">
      <c r="A781">
        <v>794.9959716796875</v>
      </c>
      <c r="B781">
        <v>16</v>
      </c>
    </row>
    <row r="782" spans="1:2" x14ac:dyDescent="0.5">
      <c r="A782">
        <v>795.00897216796875</v>
      </c>
      <c r="B782">
        <v>4.25</v>
      </c>
    </row>
    <row r="783" spans="1:2" x14ac:dyDescent="0.5">
      <c r="A783">
        <v>795.02099609375</v>
      </c>
      <c r="B783">
        <v>0.75</v>
      </c>
    </row>
    <row r="784" spans="1:2" x14ac:dyDescent="0.5">
      <c r="A784">
        <v>795.03302001953125</v>
      </c>
      <c r="B784">
        <v>5.75</v>
      </c>
    </row>
    <row r="785" spans="1:2" x14ac:dyDescent="0.5">
      <c r="A785">
        <v>795.0460205078125</v>
      </c>
      <c r="B785">
        <v>10.5</v>
      </c>
    </row>
    <row r="786" spans="1:2" x14ac:dyDescent="0.5">
      <c r="A786">
        <v>795.0579833984375</v>
      </c>
      <c r="B786">
        <v>11.5</v>
      </c>
    </row>
    <row r="787" spans="1:2" x14ac:dyDescent="0.5">
      <c r="A787">
        <v>795.07000732421875</v>
      </c>
      <c r="B787">
        <v>13.75</v>
      </c>
    </row>
    <row r="788" spans="1:2" x14ac:dyDescent="0.5">
      <c r="A788">
        <v>795.08197021484375</v>
      </c>
      <c r="B788">
        <v>16.75</v>
      </c>
    </row>
    <row r="789" spans="1:2" x14ac:dyDescent="0.5">
      <c r="A789">
        <v>795.094970703125</v>
      </c>
      <c r="B789">
        <v>24.75</v>
      </c>
    </row>
    <row r="790" spans="1:2" x14ac:dyDescent="0.5">
      <c r="A790">
        <v>795.10699462890625</v>
      </c>
      <c r="B790">
        <v>27.25</v>
      </c>
    </row>
    <row r="791" spans="1:2" x14ac:dyDescent="0.5">
      <c r="A791">
        <v>795.1190185546875</v>
      </c>
      <c r="B791">
        <v>29</v>
      </c>
    </row>
    <row r="792" spans="1:2" x14ac:dyDescent="0.5">
      <c r="A792">
        <v>795.13201904296875</v>
      </c>
      <c r="B792">
        <v>50.25</v>
      </c>
    </row>
    <row r="793" spans="1:2" x14ac:dyDescent="0.5">
      <c r="A793">
        <v>795.14398193359375</v>
      </c>
      <c r="B793">
        <v>56.5</v>
      </c>
    </row>
    <row r="794" spans="1:2" x14ac:dyDescent="0.5">
      <c r="A794">
        <v>795.156005859375</v>
      </c>
      <c r="B794">
        <v>74.75</v>
      </c>
    </row>
    <row r="795" spans="1:2" x14ac:dyDescent="0.5">
      <c r="A795">
        <v>795.16900634765625</v>
      </c>
      <c r="B795">
        <v>112.30000305175781</v>
      </c>
    </row>
    <row r="796" spans="1:2" x14ac:dyDescent="0.5">
      <c r="A796">
        <v>795.1810302734375</v>
      </c>
      <c r="B796">
        <v>93</v>
      </c>
    </row>
    <row r="797" spans="1:2" x14ac:dyDescent="0.5">
      <c r="A797">
        <v>795.1929931640625</v>
      </c>
      <c r="B797">
        <v>57.5</v>
      </c>
    </row>
    <row r="798" spans="1:2" x14ac:dyDescent="0.5">
      <c r="A798">
        <v>795.20599365234375</v>
      </c>
      <c r="B798">
        <v>66.75</v>
      </c>
    </row>
    <row r="799" spans="1:2" x14ac:dyDescent="0.5">
      <c r="A799">
        <v>795.218017578125</v>
      </c>
      <c r="B799">
        <v>106.30000305175781</v>
      </c>
    </row>
    <row r="800" spans="1:2" x14ac:dyDescent="0.5">
      <c r="A800">
        <v>795.22998046875</v>
      </c>
      <c r="B800">
        <v>112.5</v>
      </c>
    </row>
    <row r="801" spans="1:2" x14ac:dyDescent="0.5">
      <c r="A801">
        <v>795.24298095703125</v>
      </c>
      <c r="B801">
        <v>97.75</v>
      </c>
    </row>
    <row r="802" spans="1:2" x14ac:dyDescent="0.5">
      <c r="A802">
        <v>795.2550048828125</v>
      </c>
      <c r="B802">
        <v>137.69999694824219</v>
      </c>
    </row>
    <row r="803" spans="1:2" x14ac:dyDescent="0.5">
      <c r="A803">
        <v>795.26702880859375</v>
      </c>
      <c r="B803">
        <v>167</v>
      </c>
    </row>
    <row r="804" spans="1:2" x14ac:dyDescent="0.5">
      <c r="A804">
        <v>795.27899169921875</v>
      </c>
      <c r="B804">
        <v>135.30000305175781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803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113</v>
      </c>
      <c r="C1" s="2" t="s">
        <v>21</v>
      </c>
      <c r="D1">
        <f>D2 - (1/$G$6)</f>
        <v>788.86199951171875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6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1.8690094005171026E-4</v>
      </c>
      <c r="M1">
        <f>I$7*(L$1*J1) + $I$4</f>
        <v>81.491760363329604</v>
      </c>
      <c r="P1">
        <f>IF(ISNUMBER(D1),M1,"")</f>
        <v>81.491760363329604</v>
      </c>
      <c r="Q1">
        <f>IF(ISNUMBER(P1),P1-E1,"")</f>
        <v>81.491760363329604</v>
      </c>
      <c r="R1">
        <f>IF(ISNUMBER(P1),Q1*Q1,"")</f>
        <v>6640.9070071143378</v>
      </c>
      <c r="S1">
        <f>IF(ISNUMBER(P1),((IF(P1&gt;E1,I$5*(P1-E1),P1-E1)))^2,"")</f>
        <v>6640.9070071143378</v>
      </c>
      <c r="T1">
        <f>IF(ISNUMBER(P1),(M1*D1),"")</f>
        <v>64285.753023946017</v>
      </c>
    </row>
    <row r="2" spans="1:20" ht="14.7" thickTop="1" x14ac:dyDescent="0.5">
      <c r="A2">
        <v>785.43597412109375</v>
      </c>
      <c r="B2">
        <v>100.80000305175781</v>
      </c>
      <c r="C2" s="2" t="s">
        <v>22</v>
      </c>
      <c r="D2">
        <f>D3 - (1/$G$6)</f>
        <v>789.36199951171875</v>
      </c>
      <c r="E2">
        <v>0</v>
      </c>
      <c r="F2" s="3" t="s">
        <v>25</v>
      </c>
      <c r="G2" s="4">
        <v>3.57916259765625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7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1.3405818360499747E-3</v>
      </c>
      <c r="M2">
        <f>I$7*((L$1*J2)+(L$2*J1)) + $I$4</f>
        <v>649.98908684999515</v>
      </c>
      <c r="P2">
        <f t="shared" ref="P2:P48" si="2">IF(ISNUMBER(D2),M2,"")</f>
        <v>649.98908684999515</v>
      </c>
      <c r="Q2">
        <f t="shared" ref="Q2:Q48" si="3">IF(ISNUMBER(P2),P2-E2,"")</f>
        <v>649.98908684999515</v>
      </c>
      <c r="R2">
        <f t="shared" ref="R2:R48" si="4">IF(ISNUMBER(P2),Q2*Q2,"")</f>
        <v>422485.81302409054</v>
      </c>
      <c r="S2">
        <f t="shared" ref="S2:S48" si="5">IF(ISNUMBER(P2),((IF(P2&gt;E2,I$5*(P2-E2),P2-E2)))^2,"")</f>
        <v>422485.81302409054</v>
      </c>
      <c r="T2">
        <f t="shared" ref="T2:T48" si="6">IF(ISNUMBER(P2),(M2*D2),"")</f>
        <v>513076.68525670841</v>
      </c>
    </row>
    <row r="3" spans="1:20" x14ac:dyDescent="0.5">
      <c r="A3">
        <v>785.447998046875</v>
      </c>
      <c r="B3">
        <v>92</v>
      </c>
      <c r="D3">
        <f>D4 - (1/$G$6)</f>
        <v>789.86199951171875</v>
      </c>
      <c r="E3">
        <v>0</v>
      </c>
      <c r="F3" s="7" t="s">
        <v>19</v>
      </c>
      <c r="G3" s="8">
        <f>IF(ISBLANK(G2),"",$G$2*$G$6)</f>
        <v>7.1583251953125</v>
      </c>
      <c r="H3" t="s">
        <v>432</v>
      </c>
      <c r="I3">
        <v>13.753941147222903</v>
      </c>
      <c r="J3">
        <f>'hidden params'!J3</f>
        <v>0.37217999724675188</v>
      </c>
      <c r="K3">
        <f t="shared" si="0"/>
        <v>8</v>
      </c>
      <c r="L3">
        <f t="shared" si="1"/>
        <v>7.3285490725927549E-3</v>
      </c>
      <c r="M3">
        <f>I$7*((L$1*J3)+(L$2*J2)+(L$3*J1)) + $I$4</f>
        <v>3695.3189069076652</v>
      </c>
      <c r="P3">
        <f t="shared" si="2"/>
        <v>3695.3189069076652</v>
      </c>
      <c r="Q3">
        <f t="shared" si="3"/>
        <v>3695.3189069076652</v>
      </c>
      <c r="R3">
        <f t="shared" si="4"/>
        <v>13655381.823749261</v>
      </c>
      <c r="S3">
        <f t="shared" si="5"/>
        <v>13655381.823749261</v>
      </c>
      <c r="T3">
        <f t="shared" si="6"/>
        <v>2918791.9806435471</v>
      </c>
    </row>
    <row r="4" spans="1:20" x14ac:dyDescent="0.5">
      <c r="A4">
        <v>785.46099853515625</v>
      </c>
      <c r="B4">
        <v>46.5</v>
      </c>
      <c r="D4">
        <v>790.36199951171875</v>
      </c>
      <c r="E4">
        <v>17750</v>
      </c>
      <c r="F4" s="5" t="s">
        <v>26</v>
      </c>
      <c r="G4" s="6">
        <v>792.30059814453125</v>
      </c>
      <c r="H4" t="s">
        <v>11</v>
      </c>
      <c r="I4">
        <v>0</v>
      </c>
      <c r="J4">
        <f>'hidden params'!J4</f>
        <v>0.12617301604219128</v>
      </c>
      <c r="K4">
        <f t="shared" si="0"/>
        <v>9</v>
      </c>
      <c r="L4">
        <f t="shared" si="1"/>
        <v>3.0338792450991577E-2</v>
      </c>
      <c r="M4">
        <f>I$7*((L$1*J4)+(L$2*J3)+(L$3*J2)+(L$4*J1)) + $I$4</f>
        <v>16023.321500701455</v>
      </c>
      <c r="P4">
        <f t="shared" si="2"/>
        <v>16023.321500701455</v>
      </c>
      <c r="Q4">
        <f t="shared" si="3"/>
        <v>-1726.6784992985449</v>
      </c>
      <c r="R4">
        <f t="shared" si="4"/>
        <v>2981418.6399398753</v>
      </c>
      <c r="S4">
        <f t="shared" si="5"/>
        <v>2981418.6399398753</v>
      </c>
      <c r="T4">
        <f t="shared" si="6"/>
        <v>12664224.420113515</v>
      </c>
    </row>
    <row r="5" spans="1:20" ht="14.7" thickBot="1" x14ac:dyDescent="0.55000000000000004">
      <c r="A5">
        <v>785.4730224609375</v>
      </c>
      <c r="B5">
        <v>43.25</v>
      </c>
      <c r="D5">
        <v>790.86602783203125</v>
      </c>
      <c r="E5">
        <v>53530</v>
      </c>
      <c r="F5" s="9" t="s">
        <v>27</v>
      </c>
      <c r="G5" s="10">
        <f>($G$4-1.00794)*$G$6</f>
        <v>1582.5853162890626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10</v>
      </c>
      <c r="L5">
        <f t="shared" si="1"/>
        <v>9.3391957107318013E-2</v>
      </c>
      <c r="M5">
        <f>I$7*((L$1*J5)+(L$2*J4)+(L$3*J3)+(L$4*J2)+(L$5*J1)) + $I$4</f>
        <v>52614.320068224784</v>
      </c>
      <c r="P5">
        <f t="shared" si="2"/>
        <v>52614.320068224784</v>
      </c>
      <c r="Q5">
        <f t="shared" si="3"/>
        <v>-915.67993177521566</v>
      </c>
      <c r="R5">
        <f t="shared" si="4"/>
        <v>838469.73745586362</v>
      </c>
      <c r="S5">
        <f t="shared" si="5"/>
        <v>838469.73745586362</v>
      </c>
      <c r="T5">
        <f t="shared" si="6"/>
        <v>41610878.319440059</v>
      </c>
    </row>
    <row r="6" spans="1:20" ht="14.7" thickTop="1" x14ac:dyDescent="0.5">
      <c r="A6">
        <v>785.4849853515625</v>
      </c>
      <c r="B6">
        <v>75.75</v>
      </c>
      <c r="D6">
        <v>791.3690185546875</v>
      </c>
      <c r="E6">
        <v>127300</v>
      </c>
      <c r="F6" t="s">
        <v>28</v>
      </c>
      <c r="G6">
        <v>2</v>
      </c>
      <c r="H6" t="s">
        <v>434</v>
      </c>
      <c r="I6">
        <f>SUM(S$1:S$48)</f>
        <v>29092911.110274903</v>
      </c>
      <c r="J6">
        <f>'hidden params'!J6</f>
        <v>8.0089009138998458E-3</v>
      </c>
      <c r="K6">
        <f t="shared" si="0"/>
        <v>11</v>
      </c>
      <c r="L6">
        <f t="shared" si="1"/>
        <v>0.20637716183502344</v>
      </c>
      <c r="M6">
        <f>I$7*((L$1*J6)+(L$2*J5)+(L$3*J4)+(L$4*J3)+(L$5*J2)+(L$6*J1)) + $I$4</f>
        <v>128047.58057533305</v>
      </c>
      <c r="P6">
        <f t="shared" si="2"/>
        <v>128047.58057533305</v>
      </c>
      <c r="Q6">
        <f t="shared" si="3"/>
        <v>747.58057533304964</v>
      </c>
      <c r="R6">
        <f t="shared" si="4"/>
        <v>558876.71661529352</v>
      </c>
      <c r="S6">
        <f t="shared" si="5"/>
        <v>558876.71661529352</v>
      </c>
      <c r="T6">
        <f t="shared" si="6"/>
        <v>101332888.16820358</v>
      </c>
    </row>
    <row r="7" spans="1:20" x14ac:dyDescent="0.5">
      <c r="A7">
        <v>785.49700927734375</v>
      </c>
      <c r="B7">
        <v>60</v>
      </c>
      <c r="D7">
        <v>791.87298583984375</v>
      </c>
      <c r="E7">
        <v>222900</v>
      </c>
      <c r="F7" t="s">
        <v>29</v>
      </c>
      <c r="G7" s="11">
        <v>0.10000000149011612</v>
      </c>
      <c r="H7" t="s">
        <v>435</v>
      </c>
      <c r="I7">
        <v>436015.78644164716</v>
      </c>
      <c r="J7">
        <f>'hidden params'!J7</f>
        <v>1.6289556013377802E-3</v>
      </c>
      <c r="K7">
        <f t="shared" si="0"/>
        <v>12</v>
      </c>
      <c r="L7">
        <f t="shared" si="1"/>
        <v>0.30668492517256957</v>
      </c>
      <c r="M7">
        <f>I$7*((L$1*J7)+(L$2*J6)+(L$3*J5)+(L$4*J4)+(L$5*J3)+(L$6*J2)+(L$7*J1)) + $I$4</f>
        <v>222955.9342499449</v>
      </c>
      <c r="P7">
        <f t="shared" si="2"/>
        <v>222955.9342499449</v>
      </c>
      <c r="Q7">
        <f t="shared" si="3"/>
        <v>55.934249944897601</v>
      </c>
      <c r="R7">
        <f t="shared" si="4"/>
        <v>3128.6403168982774</v>
      </c>
      <c r="S7">
        <f t="shared" si="5"/>
        <v>3128.6403168982774</v>
      </c>
      <c r="T7">
        <f t="shared" si="6"/>
        <v>176552781.36521575</v>
      </c>
    </row>
    <row r="8" spans="1:20" x14ac:dyDescent="0.5">
      <c r="A8">
        <v>785.510009765625</v>
      </c>
      <c r="B8">
        <v>17.25</v>
      </c>
      <c r="D8">
        <v>792.37701416015625</v>
      </c>
      <c r="E8">
        <v>263300</v>
      </c>
      <c r="F8" t="s">
        <v>30</v>
      </c>
      <c r="G8" s="11">
        <v>1.9999999552965164E-2</v>
      </c>
      <c r="H8" t="s">
        <v>436</v>
      </c>
      <c r="I8">
        <v>0.86622543507064709</v>
      </c>
      <c r="J8">
        <f>'hidden params'!J8</f>
        <v>2.9654445356787595E-4</v>
      </c>
      <c r="K8">
        <f t="shared" si="0"/>
        <v>13</v>
      </c>
      <c r="L8">
        <f t="shared" si="1"/>
        <v>0.26793008270722685</v>
      </c>
      <c r="M8">
        <f>I$7*((L$1*J8)+(L$2*J7)+(L$3*J6)+(L$4*J5)+(L$5*J4)+(L$6*J3)+(L$7*J2)+(L$8*J1)) + $I$4</f>
        <v>263369.0431896291</v>
      </c>
      <c r="P8">
        <f t="shared" si="2"/>
        <v>263369.0431896291</v>
      </c>
      <c r="Q8">
        <f t="shared" si="3"/>
        <v>69.043189629097469</v>
      </c>
      <c r="R8">
        <f t="shared" si="4"/>
        <v>4766.9620341595128</v>
      </c>
      <c r="S8">
        <f t="shared" si="5"/>
        <v>4766.9620341595128</v>
      </c>
      <c r="T8">
        <f t="shared" si="6"/>
        <v>208687576.06481555</v>
      </c>
    </row>
    <row r="9" spans="1:20" x14ac:dyDescent="0.5">
      <c r="A9">
        <v>785.52197265625</v>
      </c>
      <c r="B9">
        <v>0</v>
      </c>
      <c r="D9">
        <v>792.8809814453125</v>
      </c>
      <c r="E9">
        <v>198300</v>
      </c>
      <c r="F9" t="s">
        <v>31</v>
      </c>
      <c r="G9">
        <v>6</v>
      </c>
      <c r="H9" t="s">
        <v>442</v>
      </c>
      <c r="I9">
        <f>I3*I8</f>
        <v>11.914013654189235</v>
      </c>
      <c r="J9">
        <f>'hidden params'!J9</f>
        <v>4.9062092495307995E-5</v>
      </c>
      <c r="K9">
        <f t="shared" si="0"/>
        <v>14</v>
      </c>
      <c r="L9">
        <f t="shared" si="1"/>
        <v>9.3430413981372668E-2</v>
      </c>
      <c r="M9">
        <f>I$7*((L$1*J9)+(L$2*J8)+(L$3*J7)+(L$4*J6)+(L$5*J5)+(L$6*J4)+(L$7*J3)+(L$8*J2)+(L$9*J1)) + $I$4</f>
        <v>197234.57492272349</v>
      </c>
      <c r="P9">
        <f t="shared" si="2"/>
        <v>197234.57492272349</v>
      </c>
      <c r="Q9">
        <f t="shared" si="3"/>
        <v>-1065.4250772765081</v>
      </c>
      <c r="R9">
        <f t="shared" si="4"/>
        <v>1135130.5952896532</v>
      </c>
      <c r="S9">
        <f t="shared" si="5"/>
        <v>1135130.5952896532</v>
      </c>
      <c r="T9">
        <f t="shared" si="6"/>
        <v>156383543.33967802</v>
      </c>
    </row>
    <row r="10" spans="1:20" x14ac:dyDescent="0.5">
      <c r="A10">
        <v>785.53399658203125</v>
      </c>
      <c r="B10">
        <v>0</v>
      </c>
      <c r="D10">
        <v>793.385009765625</v>
      </c>
      <c r="E10">
        <v>95280</v>
      </c>
      <c r="F10" s="2" t="s">
        <v>22</v>
      </c>
      <c r="G10">
        <v>790.48284912109375</v>
      </c>
      <c r="H10">
        <v>26330</v>
      </c>
      <c r="J10">
        <f>'hidden params'!J10</f>
        <v>7.4618768218493286E-6</v>
      </c>
      <c r="K10">
        <f t="shared" si="0"/>
        <v>15</v>
      </c>
      <c r="L10">
        <f t="shared" si="1"/>
        <v>0</v>
      </c>
      <c r="M10">
        <f>I$7*((L1*J$10)+(L2*J$9)+(L3*J$8)+(L4*J$7)+(L5*J$6)+(L6*J$5)+(L7*J$4)+(L8*J$3)+(L9*J$2)+(L10*J$1)) + $I$4</f>
        <v>96533.799223788941</v>
      </c>
      <c r="P10">
        <f t="shared" si="2"/>
        <v>96533.799223788941</v>
      </c>
      <c r="Q10">
        <f t="shared" si="3"/>
        <v>1253.7992237889412</v>
      </c>
      <c r="R10">
        <f t="shared" si="4"/>
        <v>1572012.4935737513</v>
      </c>
      <c r="S10">
        <f t="shared" si="5"/>
        <v>1572012.4935737513</v>
      </c>
      <c r="T10">
        <f t="shared" si="6"/>
        <v>76588469.239878669</v>
      </c>
    </row>
    <row r="11" spans="1:20" x14ac:dyDescent="0.5">
      <c r="A11">
        <v>785.5460205078125</v>
      </c>
      <c r="B11">
        <v>7.5</v>
      </c>
      <c r="D11">
        <v>793.88897705078125</v>
      </c>
      <c r="E11">
        <v>34620</v>
      </c>
      <c r="F11" s="2" t="s">
        <v>32</v>
      </c>
      <c r="G11">
        <v>794.06201171875</v>
      </c>
      <c r="H11">
        <v>26330</v>
      </c>
      <c r="J11">
        <f>'hidden params'!J11</f>
        <v>1.052564504578221E-6</v>
      </c>
      <c r="K11">
        <f t="shared" si="0"/>
        <v>16</v>
      </c>
      <c r="L11">
        <f t="shared" si="1"/>
        <v>0</v>
      </c>
      <c r="M11">
        <f>I$7*((L1*J$11)+(L2*J$10)+(L3*J$9)+(L4*J$8)+(L5*J$7)+(L6*J$6)+(L7*J$5)+(L8*J$4)+(L9*J$3)+(L10*J$2)+(L11*J$1)) + $I$4</f>
        <v>35305.869920005629</v>
      </c>
      <c r="P11">
        <f t="shared" si="2"/>
        <v>35305.869920005629</v>
      </c>
      <c r="Q11">
        <f t="shared" si="3"/>
        <v>685.86992000562896</v>
      </c>
      <c r="R11">
        <f t="shared" si="4"/>
        <v>470417.54716852785</v>
      </c>
      <c r="S11">
        <f t="shared" si="5"/>
        <v>470417.54716852785</v>
      </c>
      <c r="T11">
        <f t="shared" si="6"/>
        <v>28028940.954681218</v>
      </c>
    </row>
    <row r="12" spans="1:20" x14ac:dyDescent="0.5">
      <c r="A12">
        <v>785.55902099609375</v>
      </c>
      <c r="B12">
        <v>31.25</v>
      </c>
      <c r="D12">
        <v>794.3809814453125</v>
      </c>
      <c r="E12">
        <v>11050</v>
      </c>
      <c r="F12" t="s">
        <v>33</v>
      </c>
      <c r="G12" t="s">
        <v>34</v>
      </c>
      <c r="J12">
        <f>'hidden params'!J12</f>
        <v>1.3868021752309093E-7</v>
      </c>
      <c r="K12">
        <f t="shared" si="0"/>
        <v>17</v>
      </c>
      <c r="L12">
        <f t="shared" si="1"/>
        <v>0</v>
      </c>
      <c r="M12">
        <f>I$7*((L1*J$12)+(L2*J$11)+(L3*J$10)+(L4*J$9)+(L5*J$8)+(L6*J$7)+(L7*J$6)+(L8*J$5)+(L9*J$4)+(L10*J$3)+(L11*J$2)+(L12*J$1)) + $I$4</f>
        <v>10400.694275811165</v>
      </c>
      <c r="P12">
        <f t="shared" si="2"/>
        <v>10400.694275811165</v>
      </c>
      <c r="Q12">
        <f t="shared" si="3"/>
        <v>-649.30572418883457</v>
      </c>
      <c r="R12">
        <f t="shared" si="4"/>
        <v>421597.9234643869</v>
      </c>
      <c r="S12">
        <f t="shared" si="5"/>
        <v>421597.9234643869</v>
      </c>
      <c r="T12">
        <f t="shared" si="6"/>
        <v>8262113.7265315177</v>
      </c>
    </row>
    <row r="13" spans="1:20" x14ac:dyDescent="0.5">
      <c r="A13">
        <v>785.57098388671875</v>
      </c>
      <c r="B13">
        <v>44</v>
      </c>
      <c r="D13">
        <f>D12 + (1/$G$6)</f>
        <v>794.8809814453125</v>
      </c>
      <c r="E13">
        <v>0</v>
      </c>
      <c r="F13">
        <v>26330</v>
      </c>
      <c r="J13">
        <f>'hidden params'!J13</f>
        <v>1.7100403136067916E-8</v>
      </c>
      <c r="K13">
        <f t="shared" si="0"/>
        <v>18</v>
      </c>
      <c r="L13">
        <f t="shared" si="1"/>
        <v>0</v>
      </c>
      <c r="M13">
        <f>I$7*((L1*J$13)+(L2*J$12)+(L3*J$11)+(L4*J$10)+(L5*J$9)+(L6*J$8)+(L7*J$7)+(L8*J$6)+(L9*J$5)+(L10*J$4)+(L11*J$3)+(L12*J$2)+(L13*J$1)) + $I$4</f>
        <v>2587.7018761060922</v>
      </c>
      <c r="P13">
        <f t="shared" si="2"/>
        <v>2587.7018761060922</v>
      </c>
      <c r="Q13">
        <f t="shared" si="3"/>
        <v>2587.7018761060922</v>
      </c>
      <c r="R13">
        <f t="shared" si="4"/>
        <v>6696200.9996029893</v>
      </c>
      <c r="S13">
        <f t="shared" si="5"/>
        <v>6696200.9996029893</v>
      </c>
      <c r="T13">
        <f t="shared" si="6"/>
        <v>2056915.006967087</v>
      </c>
    </row>
    <row r="14" spans="1:20" x14ac:dyDescent="0.5">
      <c r="A14">
        <v>785.5830078125</v>
      </c>
      <c r="B14">
        <v>37</v>
      </c>
      <c r="D14">
        <f>D13 + (1/$G$6)</f>
        <v>795.3809814453125</v>
      </c>
      <c r="E14">
        <v>0</v>
      </c>
      <c r="F14">
        <v>26330</v>
      </c>
      <c r="J14">
        <f>'hidden params'!J14</f>
        <v>2.001917954263115E-9</v>
      </c>
      <c r="K14">
        <f t="shared" si="0"/>
        <v>19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560.94390086740646</v>
      </c>
      <c r="P14">
        <f t="shared" si="2"/>
        <v>560.94390086740646</v>
      </c>
      <c r="Q14">
        <f t="shared" si="3"/>
        <v>560.94390086740646</v>
      </c>
      <c r="R14">
        <f t="shared" si="4"/>
        <v>314658.0599203427</v>
      </c>
      <c r="S14">
        <f t="shared" si="5"/>
        <v>314658.0599203427</v>
      </c>
      <c r="T14">
        <f t="shared" si="6"/>
        <v>446164.11040767981</v>
      </c>
    </row>
    <row r="15" spans="1:20" x14ac:dyDescent="0.5">
      <c r="A15">
        <v>785.594970703125</v>
      </c>
      <c r="B15">
        <v>43.5</v>
      </c>
      <c r="D15">
        <f>D14 + (1/$G$6)</f>
        <v>795.8809814453125</v>
      </c>
      <c r="E15">
        <v>0</v>
      </c>
      <c r="J15">
        <f>'hidden params'!J15</f>
        <v>0</v>
      </c>
      <c r="K15">
        <f t="shared" si="0"/>
        <v>20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108.27858104304893</v>
      </c>
      <c r="P15">
        <f t="shared" si="2"/>
        <v>108.27858104304893</v>
      </c>
      <c r="Q15">
        <f t="shared" si="3"/>
        <v>108.27858104304893</v>
      </c>
      <c r="R15">
        <f t="shared" si="4"/>
        <v>11724.251112696114</v>
      </c>
      <c r="S15">
        <f t="shared" si="5"/>
        <v>11724.251112696114</v>
      </c>
      <c r="T15">
        <f t="shared" si="6"/>
        <v>86176.863350047599</v>
      </c>
    </row>
    <row r="16" spans="1:20" x14ac:dyDescent="0.5">
      <c r="A16">
        <v>785.60699462890625</v>
      </c>
      <c r="B16">
        <v>54.5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18.910282428068243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785.6199951171875</v>
      </c>
      <c r="B17">
        <v>41.75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ref="M17:M48" si="7">I$7*((L2*J$16)+(L3*J$15)+(L4*J$14)+(L5*J$13)+(L6*J$12)+(L7*J$11)+(L8*J$10)+(L9*J$9)+(L10*J$8)+(L11*J$7)+(L12*J$6)+(L13*J$5)+(L14*J$4)+(L15*J$3)+(L16*J$2)+(L17*J$1)) + $I$4</f>
        <v>3.0243087252328045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785.63201904296875</v>
      </c>
      <c r="B18">
        <v>20.5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0.44710243097724395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785.64398193359375</v>
      </c>
      <c r="B19">
        <v>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6.1546124689691513E-2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785.656005859375</v>
      </c>
      <c r="B20">
        <v>59.25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7.9148291550775358E-3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785.66900634765625</v>
      </c>
      <c r="B21">
        <v>61.75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9.3048898866689568E-4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785.6810302734375</v>
      </c>
      <c r="B22">
        <v>64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8.1552402821878143E-5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785.6929931640625</v>
      </c>
      <c r="B23">
        <v>75.75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785.70501708984375</v>
      </c>
      <c r="B24">
        <v>93.25</v>
      </c>
      <c r="H24" t="s">
        <v>443</v>
      </c>
      <c r="I24">
        <v>29092911.110274903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785.718017578125</v>
      </c>
      <c r="B25">
        <v>112.69999694824219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785.72998046875</v>
      </c>
      <c r="B26">
        <v>124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785.74200439453125</v>
      </c>
      <c r="B27">
        <v>121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785.7540283203125</v>
      </c>
      <c r="B28">
        <v>83.25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785.76702880859375</v>
      </c>
      <c r="B29">
        <v>72.75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785.77899169921875</v>
      </c>
      <c r="B30">
        <v>134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785.791015625</v>
      </c>
      <c r="B31">
        <v>167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7"/>
        <v>0</v>
      </c>
      <c r="P31" t="str">
        <f t="shared" si="2"/>
        <v/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</row>
    <row r="32" spans="1:20" x14ac:dyDescent="0.5">
      <c r="A32">
        <v>785.802978515625</v>
      </c>
      <c r="B32">
        <v>198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7"/>
        <v>0</v>
      </c>
      <c r="P32" t="str">
        <f t="shared" si="2"/>
        <v/>
      </c>
      <c r="Q32" t="str">
        <f t="shared" si="3"/>
        <v/>
      </c>
      <c r="R32" t="str">
        <f t="shared" si="4"/>
        <v/>
      </c>
      <c r="S32" t="str">
        <f t="shared" si="5"/>
        <v/>
      </c>
      <c r="T32" t="str">
        <f t="shared" si="6"/>
        <v/>
      </c>
    </row>
    <row r="33" spans="1:20" x14ac:dyDescent="0.5">
      <c r="A33">
        <v>785.81597900390625</v>
      </c>
      <c r="B33">
        <v>375</v>
      </c>
      <c r="K33" t="str">
        <f t="shared" si="0"/>
        <v/>
      </c>
      <c r="L33">
        <f t="shared" si="1"/>
        <v>0</v>
      </c>
      <c r="M33">
        <f t="shared" si="7"/>
        <v>0</v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</row>
    <row r="34" spans="1:20" x14ac:dyDescent="0.5">
      <c r="A34">
        <v>785.8280029296875</v>
      </c>
      <c r="B34">
        <v>641.79998779296875</v>
      </c>
      <c r="K34" t="str">
        <f t="shared" si="0"/>
        <v/>
      </c>
      <c r="L34">
        <f t="shared" si="1"/>
        <v>0</v>
      </c>
      <c r="M34">
        <f t="shared" si="7"/>
        <v>0</v>
      </c>
      <c r="P34" t="str">
        <f t="shared" si="2"/>
        <v/>
      </c>
      <c r="Q34" t="str">
        <f t="shared" si="3"/>
        <v/>
      </c>
      <c r="R34" t="str">
        <f t="shared" si="4"/>
        <v/>
      </c>
      <c r="S34" t="str">
        <f t="shared" si="5"/>
        <v/>
      </c>
      <c r="T34" t="str">
        <f t="shared" si="6"/>
        <v/>
      </c>
    </row>
    <row r="35" spans="1:20" x14ac:dyDescent="0.5">
      <c r="A35">
        <v>785.84002685546875</v>
      </c>
      <c r="B35">
        <v>820.70001220703125</v>
      </c>
      <c r="K35" t="str">
        <f t="shared" si="0"/>
        <v/>
      </c>
      <c r="L35">
        <f t="shared" si="1"/>
        <v>0</v>
      </c>
      <c r="M35">
        <f t="shared" si="7"/>
        <v>0</v>
      </c>
      <c r="P35" t="str">
        <f t="shared" si="2"/>
        <v/>
      </c>
      <c r="Q35" t="str">
        <f t="shared" si="3"/>
        <v/>
      </c>
      <c r="R35" t="str">
        <f t="shared" si="4"/>
        <v/>
      </c>
      <c r="S35" t="str">
        <f t="shared" si="5"/>
        <v/>
      </c>
      <c r="T35" t="str">
        <f t="shared" si="6"/>
        <v/>
      </c>
    </row>
    <row r="36" spans="1:20" x14ac:dyDescent="0.5">
      <c r="A36">
        <v>785.85198974609375</v>
      </c>
      <c r="B36">
        <v>754.79998779296875</v>
      </c>
      <c r="K36" t="str">
        <f t="shared" si="0"/>
        <v/>
      </c>
      <c r="L36">
        <f t="shared" si="1"/>
        <v>0</v>
      </c>
      <c r="M36">
        <f t="shared" si="7"/>
        <v>0</v>
      </c>
      <c r="P36" t="str">
        <f t="shared" si="2"/>
        <v/>
      </c>
      <c r="Q36" t="str">
        <f t="shared" si="3"/>
        <v/>
      </c>
      <c r="R36" t="str">
        <f t="shared" si="4"/>
        <v/>
      </c>
      <c r="S36" t="str">
        <f t="shared" si="5"/>
        <v/>
      </c>
      <c r="T36" t="str">
        <f t="shared" si="6"/>
        <v/>
      </c>
    </row>
    <row r="37" spans="1:20" x14ac:dyDescent="0.5">
      <c r="A37">
        <v>785.864990234375</v>
      </c>
      <c r="B37">
        <v>553</v>
      </c>
      <c r="K37" t="str">
        <f t="shared" si="0"/>
        <v/>
      </c>
      <c r="L37">
        <f t="shared" si="1"/>
        <v>0</v>
      </c>
      <c r="M37">
        <f t="shared" si="7"/>
        <v>0</v>
      </c>
      <c r="P37" t="str">
        <f t="shared" si="2"/>
        <v/>
      </c>
      <c r="Q37" t="str">
        <f t="shared" si="3"/>
        <v/>
      </c>
      <c r="R37" t="str">
        <f t="shared" si="4"/>
        <v/>
      </c>
      <c r="S37" t="str">
        <f t="shared" si="5"/>
        <v/>
      </c>
      <c r="T37" t="str">
        <f t="shared" si="6"/>
        <v/>
      </c>
    </row>
    <row r="38" spans="1:20" x14ac:dyDescent="0.5">
      <c r="A38">
        <v>785.87701416015625</v>
      </c>
      <c r="B38">
        <v>456</v>
      </c>
      <c r="K38" t="str">
        <f t="shared" si="0"/>
        <v/>
      </c>
      <c r="L38">
        <f t="shared" si="1"/>
        <v>0</v>
      </c>
      <c r="M38">
        <f t="shared" si="7"/>
        <v>0</v>
      </c>
      <c r="P38" t="str">
        <f t="shared" si="2"/>
        <v/>
      </c>
      <c r="Q38" t="str">
        <f t="shared" si="3"/>
        <v/>
      </c>
      <c r="R38" t="str">
        <f t="shared" si="4"/>
        <v/>
      </c>
      <c r="S38" t="str">
        <f t="shared" si="5"/>
        <v/>
      </c>
      <c r="T38" t="str">
        <f t="shared" si="6"/>
        <v/>
      </c>
    </row>
    <row r="39" spans="1:20" x14ac:dyDescent="0.5">
      <c r="A39">
        <v>785.88897705078125</v>
      </c>
      <c r="B39">
        <v>396</v>
      </c>
      <c r="K39" t="str">
        <f t="shared" si="0"/>
        <v/>
      </c>
      <c r="L39">
        <f t="shared" si="1"/>
        <v>0</v>
      </c>
      <c r="M39">
        <f t="shared" si="7"/>
        <v>0</v>
      </c>
      <c r="P39" t="str">
        <f t="shared" si="2"/>
        <v/>
      </c>
      <c r="Q39" t="str">
        <f t="shared" si="3"/>
        <v/>
      </c>
      <c r="R39" t="str">
        <f t="shared" si="4"/>
        <v/>
      </c>
      <c r="S39" t="str">
        <f t="shared" si="5"/>
        <v/>
      </c>
      <c r="T39" t="str">
        <f t="shared" si="6"/>
        <v/>
      </c>
    </row>
    <row r="40" spans="1:20" x14ac:dyDescent="0.5">
      <c r="A40">
        <v>785.9010009765625</v>
      </c>
      <c r="B40">
        <v>279.70001220703125</v>
      </c>
      <c r="K40" t="str">
        <f t="shared" si="0"/>
        <v/>
      </c>
      <c r="L40">
        <f t="shared" si="1"/>
        <v>0</v>
      </c>
      <c r="M40">
        <f t="shared" si="7"/>
        <v>0</v>
      </c>
      <c r="P40" t="str">
        <f t="shared" si="2"/>
        <v/>
      </c>
      <c r="Q40" t="str">
        <f t="shared" si="3"/>
        <v/>
      </c>
      <c r="R40" t="str">
        <f t="shared" si="4"/>
        <v/>
      </c>
      <c r="S40" t="str">
        <f t="shared" si="5"/>
        <v/>
      </c>
      <c r="T40" t="str">
        <f t="shared" si="6"/>
        <v/>
      </c>
    </row>
    <row r="41" spans="1:20" x14ac:dyDescent="0.5">
      <c r="A41">
        <v>785.91302490234375</v>
      </c>
      <c r="B41">
        <v>145</v>
      </c>
      <c r="K41" t="str">
        <f t="shared" si="0"/>
        <v/>
      </c>
      <c r="L41">
        <f t="shared" si="1"/>
        <v>0</v>
      </c>
      <c r="M41">
        <f t="shared" si="7"/>
        <v>0</v>
      </c>
      <c r="P41" t="str">
        <f t="shared" si="2"/>
        <v/>
      </c>
      <c r="Q41" t="str">
        <f t="shared" si="3"/>
        <v/>
      </c>
      <c r="R41" t="str">
        <f t="shared" si="4"/>
        <v/>
      </c>
      <c r="S41" t="str">
        <f t="shared" si="5"/>
        <v/>
      </c>
      <c r="T41" t="str">
        <f t="shared" si="6"/>
        <v/>
      </c>
    </row>
    <row r="42" spans="1:20" x14ac:dyDescent="0.5">
      <c r="A42">
        <v>785.926025390625</v>
      </c>
      <c r="B42">
        <v>48.75</v>
      </c>
      <c r="K42" t="str">
        <f t="shared" si="0"/>
        <v/>
      </c>
      <c r="L42">
        <f t="shared" si="1"/>
        <v>0</v>
      </c>
      <c r="M42">
        <f t="shared" si="7"/>
        <v>0</v>
      </c>
      <c r="P42" t="str">
        <f t="shared" si="2"/>
        <v/>
      </c>
      <c r="Q42" t="str">
        <f t="shared" si="3"/>
        <v/>
      </c>
      <c r="R42" t="str">
        <f t="shared" si="4"/>
        <v/>
      </c>
      <c r="S42" t="str">
        <f t="shared" si="5"/>
        <v/>
      </c>
      <c r="T42" t="str">
        <f t="shared" si="6"/>
        <v/>
      </c>
    </row>
    <row r="43" spans="1:20" x14ac:dyDescent="0.5">
      <c r="A43">
        <v>785.93798828125</v>
      </c>
      <c r="B43">
        <v>26.25</v>
      </c>
      <c r="F43">
        <v>59.701155072992492</v>
      </c>
      <c r="K43" t="str">
        <f t="shared" si="0"/>
        <v/>
      </c>
      <c r="L43">
        <f t="shared" si="1"/>
        <v>0</v>
      </c>
      <c r="M43">
        <f t="shared" si="7"/>
        <v>0</v>
      </c>
      <c r="P43" t="str">
        <f t="shared" si="2"/>
        <v/>
      </c>
      <c r="Q43" t="str">
        <f t="shared" si="3"/>
        <v/>
      </c>
      <c r="R43" t="str">
        <f t="shared" si="4"/>
        <v/>
      </c>
      <c r="S43" t="str">
        <f t="shared" si="5"/>
        <v/>
      </c>
      <c r="T43" t="str">
        <f t="shared" si="6"/>
        <v/>
      </c>
    </row>
    <row r="44" spans="1:20" x14ac:dyDescent="0.5">
      <c r="A44">
        <v>785.95001220703125</v>
      </c>
      <c r="B44">
        <v>24.5</v>
      </c>
      <c r="F44">
        <f xml:space="preserve"> $F$51 / 2</f>
        <v>59.701155072992492</v>
      </c>
      <c r="K44" t="str">
        <f t="shared" si="0"/>
        <v/>
      </c>
      <c r="L44">
        <f t="shared" si="1"/>
        <v>0</v>
      </c>
      <c r="M44">
        <f t="shared" si="7"/>
        <v>0</v>
      </c>
      <c r="P44" t="str">
        <f t="shared" si="2"/>
        <v/>
      </c>
      <c r="Q44" t="str">
        <f t="shared" si="3"/>
        <v/>
      </c>
      <c r="R44" t="str">
        <f t="shared" si="4"/>
        <v/>
      </c>
      <c r="S44" t="str">
        <f t="shared" si="5"/>
        <v/>
      </c>
      <c r="T44" t="str">
        <f t="shared" si="6"/>
        <v/>
      </c>
    </row>
    <row r="45" spans="1:20" x14ac:dyDescent="0.5">
      <c r="A45">
        <v>785.96197509765625</v>
      </c>
      <c r="B45">
        <v>20.5</v>
      </c>
      <c r="K45" t="str">
        <f t="shared" si="0"/>
        <v/>
      </c>
      <c r="L45">
        <f t="shared" si="1"/>
        <v>0</v>
      </c>
      <c r="M45">
        <f t="shared" si="7"/>
        <v>0</v>
      </c>
      <c r="P45" t="str">
        <f t="shared" si="2"/>
        <v/>
      </c>
      <c r="Q45" t="str">
        <f t="shared" si="3"/>
        <v/>
      </c>
      <c r="R45" t="str">
        <f t="shared" si="4"/>
        <v/>
      </c>
      <c r="S45" t="str">
        <f t="shared" si="5"/>
        <v/>
      </c>
      <c r="T45" t="str">
        <f t="shared" si="6"/>
        <v/>
      </c>
    </row>
    <row r="46" spans="1:20" x14ac:dyDescent="0.5">
      <c r="A46">
        <v>785.9749755859375</v>
      </c>
      <c r="B46">
        <v>24.5</v>
      </c>
      <c r="K46" t="str">
        <f t="shared" si="0"/>
        <v/>
      </c>
      <c r="L46">
        <f t="shared" si="1"/>
        <v>0</v>
      </c>
      <c r="M46">
        <f t="shared" si="7"/>
        <v>0</v>
      </c>
      <c r="P46" t="str">
        <f t="shared" si="2"/>
        <v/>
      </c>
      <c r="Q46" t="str">
        <f t="shared" si="3"/>
        <v/>
      </c>
      <c r="R46" t="str">
        <f t="shared" si="4"/>
        <v/>
      </c>
      <c r="S46" t="str">
        <f t="shared" si="5"/>
        <v/>
      </c>
      <c r="T46" t="str">
        <f t="shared" si="6"/>
        <v/>
      </c>
    </row>
    <row r="47" spans="1:20" x14ac:dyDescent="0.5">
      <c r="A47">
        <v>785.98699951171875</v>
      </c>
      <c r="B47">
        <v>13.75</v>
      </c>
      <c r="K47" t="str">
        <f t="shared" si="0"/>
        <v/>
      </c>
      <c r="L47">
        <f t="shared" si="1"/>
        <v>0</v>
      </c>
      <c r="M47">
        <f t="shared" si="7"/>
        <v>0</v>
      </c>
      <c r="P47" t="str">
        <f t="shared" si="2"/>
        <v/>
      </c>
      <c r="Q47" t="str">
        <f t="shared" si="3"/>
        <v/>
      </c>
      <c r="R47" t="str">
        <f t="shared" si="4"/>
        <v/>
      </c>
      <c r="S47" t="str">
        <f t="shared" si="5"/>
        <v/>
      </c>
      <c r="T47" t="str">
        <f t="shared" si="6"/>
        <v/>
      </c>
    </row>
    <row r="48" spans="1:20" x14ac:dyDescent="0.5">
      <c r="A48">
        <v>785.9990234375</v>
      </c>
      <c r="B48">
        <v>19</v>
      </c>
      <c r="K48" t="str">
        <f t="shared" si="0"/>
        <v/>
      </c>
      <c r="L48">
        <f t="shared" si="1"/>
        <v>0</v>
      </c>
      <c r="M48">
        <f t="shared" si="7"/>
        <v>0</v>
      </c>
      <c r="P48" t="str">
        <f t="shared" si="2"/>
        <v/>
      </c>
      <c r="Q48" t="str">
        <f t="shared" si="3"/>
        <v/>
      </c>
      <c r="R48" t="str">
        <f t="shared" si="4"/>
        <v/>
      </c>
      <c r="S48" t="str">
        <f t="shared" si="5"/>
        <v/>
      </c>
      <c r="T48" t="str">
        <f t="shared" si="6"/>
        <v/>
      </c>
    </row>
    <row r="49" spans="1:6" x14ac:dyDescent="0.5">
      <c r="A49">
        <v>786.010986328125</v>
      </c>
      <c r="B49">
        <v>67</v>
      </c>
    </row>
    <row r="50" spans="1:6" x14ac:dyDescent="0.5">
      <c r="A50">
        <v>786.02398681640625</v>
      </c>
      <c r="B50">
        <v>89.75</v>
      </c>
      <c r="E50" t="s">
        <v>437</v>
      </c>
      <c r="F50">
        <f>MEDIAN(F54:F70)</f>
        <v>92.375</v>
      </c>
    </row>
    <row r="51" spans="1:6" x14ac:dyDescent="0.5">
      <c r="A51">
        <v>786.0360107421875</v>
      </c>
      <c r="B51">
        <v>50.5</v>
      </c>
      <c r="E51" t="s">
        <v>438</v>
      </c>
      <c r="F51">
        <f>AVERAGE(F54:F70)</f>
        <v>119.40231014598498</v>
      </c>
    </row>
    <row r="52" spans="1:6" x14ac:dyDescent="0.5">
      <c r="A52">
        <v>786.0479736328125</v>
      </c>
      <c r="B52">
        <v>9.75</v>
      </c>
      <c r="E52" t="s">
        <v>439</v>
      </c>
      <c r="F52">
        <f>SUM(E$1:E$14)</f>
        <v>1024030</v>
      </c>
    </row>
    <row r="53" spans="1:6" x14ac:dyDescent="0.5">
      <c r="A53">
        <v>786.05999755859375</v>
      </c>
      <c r="B53">
        <v>7.25</v>
      </c>
      <c r="E53" t="s">
        <v>440</v>
      </c>
      <c r="F53">
        <f>ABS(F52/F50)</f>
        <v>11085.575101488497</v>
      </c>
    </row>
    <row r="54" spans="1:6" x14ac:dyDescent="0.5">
      <c r="A54">
        <v>786.072998046875</v>
      </c>
      <c r="B54">
        <v>27</v>
      </c>
      <c r="F54">
        <f>AVERAGE(B1:B10)</f>
        <v>54.855000305175778</v>
      </c>
    </row>
    <row r="55" spans="1:6" x14ac:dyDescent="0.5">
      <c r="A55">
        <v>786.08502197265625</v>
      </c>
      <c r="B55">
        <v>35.75</v>
      </c>
      <c r="F55">
        <v>86.25</v>
      </c>
    </row>
    <row r="56" spans="1:6" x14ac:dyDescent="0.5">
      <c r="A56">
        <v>786.09698486328125</v>
      </c>
      <c r="B56">
        <v>30.75</v>
      </c>
      <c r="F56">
        <v>63.75</v>
      </c>
    </row>
    <row r="57" spans="1:6" x14ac:dyDescent="0.5">
      <c r="A57">
        <v>786.1090087890625</v>
      </c>
      <c r="B57">
        <v>29</v>
      </c>
      <c r="F57">
        <v>84.5</v>
      </c>
    </row>
    <row r="58" spans="1:6" x14ac:dyDescent="0.5">
      <c r="A58">
        <v>786.12200927734375</v>
      </c>
      <c r="B58">
        <v>23</v>
      </c>
      <c r="F58">
        <v>103.80000305175781</v>
      </c>
    </row>
    <row r="59" spans="1:6" x14ac:dyDescent="0.5">
      <c r="A59">
        <v>786.13397216796875</v>
      </c>
      <c r="B59">
        <v>27.25</v>
      </c>
      <c r="F59">
        <v>249.5</v>
      </c>
    </row>
    <row r="60" spans="1:6" x14ac:dyDescent="0.5">
      <c r="A60">
        <v>786.14599609375</v>
      </c>
      <c r="B60">
        <v>47</v>
      </c>
    </row>
    <row r="61" spans="1:6" x14ac:dyDescent="0.5">
      <c r="A61">
        <v>786.15802001953125</v>
      </c>
      <c r="B61">
        <v>60.75</v>
      </c>
    </row>
    <row r="62" spans="1:6" x14ac:dyDescent="0.5">
      <c r="A62">
        <v>786.1710205078125</v>
      </c>
      <c r="B62">
        <v>61.25</v>
      </c>
    </row>
    <row r="63" spans="1:6" x14ac:dyDescent="0.5">
      <c r="A63">
        <v>786.1829833984375</v>
      </c>
      <c r="B63">
        <v>45.75</v>
      </c>
    </row>
    <row r="64" spans="1:6" x14ac:dyDescent="0.5">
      <c r="A64">
        <v>786.19500732421875</v>
      </c>
      <c r="B64">
        <v>34</v>
      </c>
      <c r="F64">
        <v>303.29998779296875</v>
      </c>
    </row>
    <row r="65" spans="1:6" x14ac:dyDescent="0.5">
      <c r="A65">
        <v>786.20697021484375</v>
      </c>
      <c r="B65">
        <v>61.75</v>
      </c>
      <c r="F65">
        <v>114</v>
      </c>
    </row>
    <row r="66" spans="1:6" x14ac:dyDescent="0.5">
      <c r="A66">
        <v>786.218994140625</v>
      </c>
      <c r="B66">
        <v>85.75</v>
      </c>
      <c r="F66">
        <v>101.80000305175781</v>
      </c>
    </row>
    <row r="67" spans="1:6" x14ac:dyDescent="0.5">
      <c r="A67">
        <v>786.23199462890625</v>
      </c>
      <c r="B67">
        <v>53</v>
      </c>
      <c r="F67">
        <v>95</v>
      </c>
    </row>
    <row r="68" spans="1:6" x14ac:dyDescent="0.5">
      <c r="A68">
        <v>786.2440185546875</v>
      </c>
      <c r="B68">
        <v>17.25</v>
      </c>
      <c r="F68">
        <v>89.75</v>
      </c>
    </row>
    <row r="69" spans="1:6" x14ac:dyDescent="0.5">
      <c r="A69">
        <v>786.2559814453125</v>
      </c>
      <c r="B69">
        <v>17.75</v>
      </c>
      <c r="F69">
        <f>AVERAGE(B$793:B$803)</f>
        <v>86.322727550159797</v>
      </c>
    </row>
    <row r="70" spans="1:6" x14ac:dyDescent="0.5">
      <c r="A70">
        <v>786.26800537109375</v>
      </c>
      <c r="B70">
        <v>36.75</v>
      </c>
    </row>
    <row r="71" spans="1:6" x14ac:dyDescent="0.5">
      <c r="A71">
        <v>786.281005859375</v>
      </c>
      <c r="B71">
        <v>89</v>
      </c>
    </row>
    <row r="72" spans="1:6" x14ac:dyDescent="0.5">
      <c r="A72">
        <v>786.29302978515625</v>
      </c>
      <c r="B72">
        <v>166</v>
      </c>
    </row>
    <row r="73" spans="1:6" x14ac:dyDescent="0.5">
      <c r="A73">
        <v>786.30499267578125</v>
      </c>
      <c r="B73">
        <v>264.79998779296875</v>
      </c>
    </row>
    <row r="74" spans="1:6" x14ac:dyDescent="0.5">
      <c r="A74">
        <v>786.3170166015625</v>
      </c>
      <c r="B74">
        <v>449.5</v>
      </c>
    </row>
    <row r="75" spans="1:6" x14ac:dyDescent="0.5">
      <c r="A75">
        <v>786.33001708984375</v>
      </c>
      <c r="B75">
        <v>666</v>
      </c>
    </row>
    <row r="76" spans="1:6" x14ac:dyDescent="0.5">
      <c r="A76">
        <v>786.34197998046875</v>
      </c>
      <c r="B76">
        <v>789.79998779296875</v>
      </c>
    </row>
    <row r="77" spans="1:6" x14ac:dyDescent="0.5">
      <c r="A77">
        <v>786.35400390625</v>
      </c>
      <c r="B77">
        <v>732</v>
      </c>
    </row>
    <row r="78" spans="1:6" x14ac:dyDescent="0.5">
      <c r="A78">
        <v>786.36602783203125</v>
      </c>
      <c r="B78">
        <v>557.5</v>
      </c>
    </row>
    <row r="79" spans="1:6" x14ac:dyDescent="0.5">
      <c r="A79">
        <v>786.3790283203125</v>
      </c>
      <c r="B79">
        <v>505.29998779296875</v>
      </c>
    </row>
    <row r="80" spans="1:6" x14ac:dyDescent="0.5">
      <c r="A80">
        <v>786.3909912109375</v>
      </c>
      <c r="B80">
        <v>470.20001220703125</v>
      </c>
    </row>
    <row r="81" spans="1:2" x14ac:dyDescent="0.5">
      <c r="A81">
        <v>786.40301513671875</v>
      </c>
      <c r="B81">
        <v>290.79998779296875</v>
      </c>
    </row>
    <row r="82" spans="1:2" x14ac:dyDescent="0.5">
      <c r="A82">
        <v>786.41497802734375</v>
      </c>
      <c r="B82">
        <v>139.5</v>
      </c>
    </row>
    <row r="83" spans="1:2" x14ac:dyDescent="0.5">
      <c r="A83">
        <v>786.427978515625</v>
      </c>
      <c r="B83">
        <v>59</v>
      </c>
    </row>
    <row r="84" spans="1:2" x14ac:dyDescent="0.5">
      <c r="A84">
        <v>786.44000244140625</v>
      </c>
      <c r="B84">
        <v>21.75</v>
      </c>
    </row>
    <row r="85" spans="1:2" x14ac:dyDescent="0.5">
      <c r="A85">
        <v>786.4520263671875</v>
      </c>
      <c r="B85">
        <v>24.5</v>
      </c>
    </row>
    <row r="86" spans="1:2" x14ac:dyDescent="0.5">
      <c r="A86">
        <v>786.4639892578125</v>
      </c>
      <c r="B86">
        <v>16</v>
      </c>
    </row>
    <row r="87" spans="1:2" x14ac:dyDescent="0.5">
      <c r="A87">
        <v>786.47698974609375</v>
      </c>
      <c r="B87">
        <v>13.75</v>
      </c>
    </row>
    <row r="88" spans="1:2" x14ac:dyDescent="0.5">
      <c r="A88">
        <v>786.489013671875</v>
      </c>
      <c r="B88">
        <v>21.75</v>
      </c>
    </row>
    <row r="89" spans="1:2" x14ac:dyDescent="0.5">
      <c r="A89">
        <v>786.5009765625</v>
      </c>
      <c r="B89">
        <v>16</v>
      </c>
    </row>
    <row r="90" spans="1:2" x14ac:dyDescent="0.5">
      <c r="A90">
        <v>786.51300048828125</v>
      </c>
      <c r="B90">
        <v>13.5</v>
      </c>
    </row>
    <row r="91" spans="1:2" x14ac:dyDescent="0.5">
      <c r="A91">
        <v>786.5260009765625</v>
      </c>
      <c r="B91">
        <v>19.75</v>
      </c>
    </row>
    <row r="92" spans="1:2" x14ac:dyDescent="0.5">
      <c r="A92">
        <v>786.53802490234375</v>
      </c>
      <c r="B92">
        <v>14.25</v>
      </c>
    </row>
    <row r="93" spans="1:2" x14ac:dyDescent="0.5">
      <c r="A93">
        <v>786.54998779296875</v>
      </c>
      <c r="B93">
        <v>4.5</v>
      </c>
    </row>
    <row r="94" spans="1:2" x14ac:dyDescent="0.5">
      <c r="A94">
        <v>786.56201171875</v>
      </c>
      <c r="B94">
        <v>5.5</v>
      </c>
    </row>
    <row r="95" spans="1:2" x14ac:dyDescent="0.5">
      <c r="A95">
        <v>786.57501220703125</v>
      </c>
      <c r="B95">
        <v>9</v>
      </c>
    </row>
    <row r="96" spans="1:2" x14ac:dyDescent="0.5">
      <c r="A96">
        <v>786.58697509765625</v>
      </c>
      <c r="B96">
        <v>15</v>
      </c>
    </row>
    <row r="97" spans="1:2" x14ac:dyDescent="0.5">
      <c r="A97">
        <v>786.5989990234375</v>
      </c>
      <c r="B97">
        <v>52.75</v>
      </c>
    </row>
    <row r="98" spans="1:2" x14ac:dyDescent="0.5">
      <c r="A98">
        <v>786.61102294921875</v>
      </c>
      <c r="B98">
        <v>107.30000305175781</v>
      </c>
    </row>
    <row r="99" spans="1:2" x14ac:dyDescent="0.5">
      <c r="A99">
        <v>786.62298583984375</v>
      </c>
      <c r="B99">
        <v>117</v>
      </c>
    </row>
    <row r="100" spans="1:2" x14ac:dyDescent="0.5">
      <c r="A100">
        <v>786.635986328125</v>
      </c>
      <c r="B100">
        <v>91</v>
      </c>
    </row>
    <row r="101" spans="1:2" x14ac:dyDescent="0.5">
      <c r="A101">
        <v>786.64801025390625</v>
      </c>
      <c r="B101">
        <v>69.75</v>
      </c>
    </row>
    <row r="102" spans="1:2" x14ac:dyDescent="0.5">
      <c r="A102">
        <v>786.65997314453125</v>
      </c>
      <c r="B102">
        <v>49.25</v>
      </c>
    </row>
    <row r="103" spans="1:2" x14ac:dyDescent="0.5">
      <c r="A103">
        <v>786.6719970703125</v>
      </c>
      <c r="B103">
        <v>47.25</v>
      </c>
    </row>
    <row r="104" spans="1:2" x14ac:dyDescent="0.5">
      <c r="A104">
        <v>786.68499755859375</v>
      </c>
      <c r="B104">
        <v>78</v>
      </c>
    </row>
    <row r="105" spans="1:2" x14ac:dyDescent="0.5">
      <c r="A105">
        <v>786.697021484375</v>
      </c>
      <c r="B105">
        <v>96</v>
      </c>
    </row>
    <row r="106" spans="1:2" x14ac:dyDescent="0.5">
      <c r="A106">
        <v>786.708984375</v>
      </c>
      <c r="B106">
        <v>73.5</v>
      </c>
    </row>
    <row r="107" spans="1:2" x14ac:dyDescent="0.5">
      <c r="A107">
        <v>786.72100830078125</v>
      </c>
      <c r="B107">
        <v>59</v>
      </c>
    </row>
    <row r="108" spans="1:2" x14ac:dyDescent="0.5">
      <c r="A108">
        <v>786.7340087890625</v>
      </c>
      <c r="B108">
        <v>90.75</v>
      </c>
    </row>
    <row r="109" spans="1:2" x14ac:dyDescent="0.5">
      <c r="A109">
        <v>786.7459716796875</v>
      </c>
      <c r="B109">
        <v>130.30000305175781</v>
      </c>
    </row>
    <row r="110" spans="1:2" x14ac:dyDescent="0.5">
      <c r="A110">
        <v>786.75799560546875</v>
      </c>
      <c r="B110">
        <v>129.5</v>
      </c>
    </row>
    <row r="111" spans="1:2" x14ac:dyDescent="0.5">
      <c r="A111">
        <v>786.77001953125</v>
      </c>
      <c r="B111">
        <v>104.30000305175781</v>
      </c>
    </row>
    <row r="112" spans="1:2" x14ac:dyDescent="0.5">
      <c r="A112">
        <v>786.78302001953125</v>
      </c>
      <c r="B112">
        <v>91</v>
      </c>
    </row>
    <row r="113" spans="1:2" x14ac:dyDescent="0.5">
      <c r="A113">
        <v>786.79498291015625</v>
      </c>
      <c r="B113">
        <v>70.5</v>
      </c>
    </row>
    <row r="114" spans="1:2" x14ac:dyDescent="0.5">
      <c r="A114">
        <v>786.8070068359375</v>
      </c>
      <c r="B114">
        <v>122.5</v>
      </c>
    </row>
    <row r="115" spans="1:2" x14ac:dyDescent="0.5">
      <c r="A115">
        <v>786.8189697265625</v>
      </c>
      <c r="B115">
        <v>280</v>
      </c>
    </row>
    <row r="116" spans="1:2" x14ac:dyDescent="0.5">
      <c r="A116">
        <v>786.83197021484375</v>
      </c>
      <c r="B116">
        <v>443.29998779296875</v>
      </c>
    </row>
    <row r="117" spans="1:2" x14ac:dyDescent="0.5">
      <c r="A117">
        <v>786.843994140625</v>
      </c>
      <c r="B117">
        <v>574</v>
      </c>
    </row>
    <row r="118" spans="1:2" x14ac:dyDescent="0.5">
      <c r="A118">
        <v>786.85601806640625</v>
      </c>
      <c r="B118">
        <v>568.29998779296875</v>
      </c>
    </row>
    <row r="119" spans="1:2" x14ac:dyDescent="0.5">
      <c r="A119">
        <v>786.86798095703125</v>
      </c>
      <c r="B119">
        <v>409</v>
      </c>
    </row>
    <row r="120" spans="1:2" x14ac:dyDescent="0.5">
      <c r="A120">
        <v>786.8809814453125</v>
      </c>
      <c r="B120">
        <v>293.79998779296875</v>
      </c>
    </row>
    <row r="121" spans="1:2" x14ac:dyDescent="0.5">
      <c r="A121">
        <v>786.89300537109375</v>
      </c>
      <c r="B121">
        <v>315.20001220703125</v>
      </c>
    </row>
    <row r="122" spans="1:2" x14ac:dyDescent="0.5">
      <c r="A122">
        <v>786.905029296875</v>
      </c>
      <c r="B122">
        <v>300.5</v>
      </c>
    </row>
    <row r="123" spans="1:2" x14ac:dyDescent="0.5">
      <c r="A123">
        <v>786.9169921875</v>
      </c>
      <c r="B123">
        <v>175</v>
      </c>
    </row>
    <row r="124" spans="1:2" x14ac:dyDescent="0.5">
      <c r="A124">
        <v>786.92999267578125</v>
      </c>
      <c r="B124">
        <v>97.25</v>
      </c>
    </row>
    <row r="125" spans="1:2" x14ac:dyDescent="0.5">
      <c r="A125">
        <v>786.9420166015625</v>
      </c>
      <c r="B125">
        <v>88.75</v>
      </c>
    </row>
    <row r="126" spans="1:2" x14ac:dyDescent="0.5">
      <c r="A126">
        <v>786.9539794921875</v>
      </c>
      <c r="B126">
        <v>60.25</v>
      </c>
    </row>
    <row r="127" spans="1:2" x14ac:dyDescent="0.5">
      <c r="A127">
        <v>786.96600341796875</v>
      </c>
      <c r="B127">
        <v>25.25</v>
      </c>
    </row>
    <row r="128" spans="1:2" x14ac:dyDescent="0.5">
      <c r="A128">
        <v>786.97900390625</v>
      </c>
      <c r="B128">
        <v>8</v>
      </c>
    </row>
    <row r="129" spans="1:2" x14ac:dyDescent="0.5">
      <c r="A129">
        <v>786.99102783203125</v>
      </c>
      <c r="B129">
        <v>0.5</v>
      </c>
    </row>
    <row r="130" spans="1:2" x14ac:dyDescent="0.5">
      <c r="A130">
        <v>787.00299072265625</v>
      </c>
      <c r="B130">
        <v>2.75</v>
      </c>
    </row>
    <row r="131" spans="1:2" x14ac:dyDescent="0.5">
      <c r="A131">
        <v>787.0150146484375</v>
      </c>
      <c r="B131">
        <v>21.5</v>
      </c>
    </row>
    <row r="132" spans="1:2" x14ac:dyDescent="0.5">
      <c r="A132">
        <v>787.02801513671875</v>
      </c>
      <c r="B132">
        <v>47.5</v>
      </c>
    </row>
    <row r="133" spans="1:2" x14ac:dyDescent="0.5">
      <c r="A133">
        <v>787.03997802734375</v>
      </c>
      <c r="B133">
        <v>51</v>
      </c>
    </row>
    <row r="134" spans="1:2" x14ac:dyDescent="0.5">
      <c r="A134">
        <v>787.052001953125</v>
      </c>
      <c r="B134">
        <v>33.5</v>
      </c>
    </row>
    <row r="135" spans="1:2" x14ac:dyDescent="0.5">
      <c r="A135">
        <v>787.06402587890625</v>
      </c>
      <c r="B135">
        <v>24.25</v>
      </c>
    </row>
    <row r="136" spans="1:2" x14ac:dyDescent="0.5">
      <c r="A136">
        <v>787.0770263671875</v>
      </c>
      <c r="B136">
        <v>32.25</v>
      </c>
    </row>
    <row r="137" spans="1:2" x14ac:dyDescent="0.5">
      <c r="A137">
        <v>787.0889892578125</v>
      </c>
      <c r="B137">
        <v>29.75</v>
      </c>
    </row>
    <row r="138" spans="1:2" x14ac:dyDescent="0.5">
      <c r="A138">
        <v>787.10101318359375</v>
      </c>
      <c r="B138">
        <v>28</v>
      </c>
    </row>
    <row r="139" spans="1:2" x14ac:dyDescent="0.5">
      <c r="A139">
        <v>787.11297607421875</v>
      </c>
      <c r="B139">
        <v>53.75</v>
      </c>
    </row>
    <row r="140" spans="1:2" x14ac:dyDescent="0.5">
      <c r="A140">
        <v>787.1259765625</v>
      </c>
      <c r="B140">
        <v>102.80000305175781</v>
      </c>
    </row>
    <row r="141" spans="1:2" x14ac:dyDescent="0.5">
      <c r="A141">
        <v>787.13800048828125</v>
      </c>
      <c r="B141">
        <v>138.30000305175781</v>
      </c>
    </row>
    <row r="142" spans="1:2" x14ac:dyDescent="0.5">
      <c r="A142">
        <v>787.1500244140625</v>
      </c>
      <c r="B142">
        <v>99.75</v>
      </c>
    </row>
    <row r="143" spans="1:2" x14ac:dyDescent="0.5">
      <c r="A143">
        <v>787.1619873046875</v>
      </c>
      <c r="B143">
        <v>46.5</v>
      </c>
    </row>
    <row r="144" spans="1:2" x14ac:dyDescent="0.5">
      <c r="A144">
        <v>787.17498779296875</v>
      </c>
      <c r="B144">
        <v>51.75</v>
      </c>
    </row>
    <row r="145" spans="1:2" x14ac:dyDescent="0.5">
      <c r="A145">
        <v>787.18701171875</v>
      </c>
      <c r="B145">
        <v>55.75</v>
      </c>
    </row>
    <row r="146" spans="1:2" x14ac:dyDescent="0.5">
      <c r="A146">
        <v>787.198974609375</v>
      </c>
      <c r="B146">
        <v>48.25</v>
      </c>
    </row>
    <row r="147" spans="1:2" x14ac:dyDescent="0.5">
      <c r="A147">
        <v>787.21099853515625</v>
      </c>
      <c r="B147">
        <v>78.75</v>
      </c>
    </row>
    <row r="148" spans="1:2" x14ac:dyDescent="0.5">
      <c r="A148">
        <v>787.2239990234375</v>
      </c>
      <c r="B148">
        <v>125.80000305175781</v>
      </c>
    </row>
    <row r="149" spans="1:2" x14ac:dyDescent="0.5">
      <c r="A149">
        <v>787.23602294921875</v>
      </c>
      <c r="B149">
        <v>141.80000305175781</v>
      </c>
    </row>
    <row r="150" spans="1:2" x14ac:dyDescent="0.5">
      <c r="A150">
        <v>787.24798583984375</v>
      </c>
      <c r="B150">
        <v>115</v>
      </c>
    </row>
    <row r="151" spans="1:2" x14ac:dyDescent="0.5">
      <c r="A151">
        <v>787.260009765625</v>
      </c>
      <c r="B151">
        <v>72.5</v>
      </c>
    </row>
    <row r="152" spans="1:2" x14ac:dyDescent="0.5">
      <c r="A152">
        <v>787.27301025390625</v>
      </c>
      <c r="B152">
        <v>44.5</v>
      </c>
    </row>
    <row r="153" spans="1:2" x14ac:dyDescent="0.5">
      <c r="A153">
        <v>787.28497314453125</v>
      </c>
      <c r="B153">
        <v>60.75</v>
      </c>
    </row>
    <row r="154" spans="1:2" x14ac:dyDescent="0.5">
      <c r="A154">
        <v>787.2969970703125</v>
      </c>
      <c r="B154">
        <v>127.5</v>
      </c>
    </row>
    <row r="155" spans="1:2" x14ac:dyDescent="0.5">
      <c r="A155">
        <v>787.30902099609375</v>
      </c>
      <c r="B155">
        <v>197.80000305175781</v>
      </c>
    </row>
    <row r="156" spans="1:2" x14ac:dyDescent="0.5">
      <c r="A156">
        <v>787.322021484375</v>
      </c>
      <c r="B156">
        <v>258.5</v>
      </c>
    </row>
    <row r="157" spans="1:2" x14ac:dyDescent="0.5">
      <c r="A157">
        <v>787.333984375</v>
      </c>
      <c r="B157">
        <v>304.29998779296875</v>
      </c>
    </row>
    <row r="158" spans="1:2" x14ac:dyDescent="0.5">
      <c r="A158">
        <v>787.34600830078125</v>
      </c>
      <c r="B158">
        <v>332.20001220703125</v>
      </c>
    </row>
    <row r="159" spans="1:2" x14ac:dyDescent="0.5">
      <c r="A159">
        <v>787.35797119140625</v>
      </c>
      <c r="B159">
        <v>380.5</v>
      </c>
    </row>
    <row r="160" spans="1:2" x14ac:dyDescent="0.5">
      <c r="A160">
        <v>787.3709716796875</v>
      </c>
      <c r="B160">
        <v>415.20001220703125</v>
      </c>
    </row>
    <row r="161" spans="1:2" x14ac:dyDescent="0.5">
      <c r="A161">
        <v>787.38299560546875</v>
      </c>
      <c r="B161">
        <v>452.5</v>
      </c>
    </row>
    <row r="162" spans="1:2" x14ac:dyDescent="0.5">
      <c r="A162">
        <v>787.39501953125</v>
      </c>
      <c r="B162">
        <v>504.5</v>
      </c>
    </row>
    <row r="163" spans="1:2" x14ac:dyDescent="0.5">
      <c r="A163">
        <v>787.406982421875</v>
      </c>
      <c r="B163">
        <v>434.5</v>
      </c>
    </row>
    <row r="164" spans="1:2" x14ac:dyDescent="0.5">
      <c r="A164">
        <v>787.41998291015625</v>
      </c>
      <c r="B164">
        <v>268.29998779296875</v>
      </c>
    </row>
    <row r="165" spans="1:2" x14ac:dyDescent="0.5">
      <c r="A165">
        <v>787.4320068359375</v>
      </c>
      <c r="B165">
        <v>157.30000305175781</v>
      </c>
    </row>
    <row r="166" spans="1:2" x14ac:dyDescent="0.5">
      <c r="A166">
        <v>787.4439697265625</v>
      </c>
      <c r="B166">
        <v>96.75</v>
      </c>
    </row>
    <row r="167" spans="1:2" x14ac:dyDescent="0.5">
      <c r="A167">
        <v>787.45599365234375</v>
      </c>
      <c r="B167">
        <v>38</v>
      </c>
    </row>
    <row r="168" spans="1:2" x14ac:dyDescent="0.5">
      <c r="A168">
        <v>787.468994140625</v>
      </c>
      <c r="B168">
        <v>8.75</v>
      </c>
    </row>
    <row r="169" spans="1:2" x14ac:dyDescent="0.5">
      <c r="A169">
        <v>787.48101806640625</v>
      </c>
      <c r="B169">
        <v>8.25</v>
      </c>
    </row>
    <row r="170" spans="1:2" x14ac:dyDescent="0.5">
      <c r="A170">
        <v>787.49298095703125</v>
      </c>
      <c r="B170">
        <v>5</v>
      </c>
    </row>
    <row r="171" spans="1:2" x14ac:dyDescent="0.5">
      <c r="A171">
        <v>787.5050048828125</v>
      </c>
      <c r="B171">
        <v>5.75</v>
      </c>
    </row>
    <row r="172" spans="1:2" x14ac:dyDescent="0.5">
      <c r="A172">
        <v>787.51800537109375</v>
      </c>
      <c r="B172">
        <v>12</v>
      </c>
    </row>
    <row r="173" spans="1:2" x14ac:dyDescent="0.5">
      <c r="A173">
        <v>787.530029296875</v>
      </c>
      <c r="B173">
        <v>17.75</v>
      </c>
    </row>
    <row r="174" spans="1:2" x14ac:dyDescent="0.5">
      <c r="A174">
        <v>787.5419921875</v>
      </c>
      <c r="B174">
        <v>24.25</v>
      </c>
    </row>
    <row r="175" spans="1:2" x14ac:dyDescent="0.5">
      <c r="A175">
        <v>787.55401611328125</v>
      </c>
      <c r="B175">
        <v>22.25</v>
      </c>
    </row>
    <row r="176" spans="1:2" x14ac:dyDescent="0.5">
      <c r="A176">
        <v>787.5670166015625</v>
      </c>
      <c r="B176">
        <v>10.25</v>
      </c>
    </row>
    <row r="177" spans="1:2" x14ac:dyDescent="0.5">
      <c r="A177">
        <v>787.5789794921875</v>
      </c>
      <c r="B177">
        <v>8.5</v>
      </c>
    </row>
    <row r="178" spans="1:2" x14ac:dyDescent="0.5">
      <c r="A178">
        <v>787.59100341796875</v>
      </c>
      <c r="B178">
        <v>31</v>
      </c>
    </row>
    <row r="179" spans="1:2" x14ac:dyDescent="0.5">
      <c r="A179">
        <v>787.60302734375</v>
      </c>
      <c r="B179">
        <v>60.25</v>
      </c>
    </row>
    <row r="180" spans="1:2" x14ac:dyDescent="0.5">
      <c r="A180">
        <v>787.61602783203125</v>
      </c>
      <c r="B180">
        <v>60</v>
      </c>
    </row>
    <row r="181" spans="1:2" x14ac:dyDescent="0.5">
      <c r="A181">
        <v>787.62799072265625</v>
      </c>
      <c r="B181">
        <v>39.25</v>
      </c>
    </row>
    <row r="182" spans="1:2" x14ac:dyDescent="0.5">
      <c r="A182">
        <v>787.6400146484375</v>
      </c>
      <c r="B182">
        <v>46</v>
      </c>
    </row>
    <row r="183" spans="1:2" x14ac:dyDescent="0.5">
      <c r="A183">
        <v>787.6519775390625</v>
      </c>
      <c r="B183">
        <v>72.5</v>
      </c>
    </row>
    <row r="184" spans="1:2" x14ac:dyDescent="0.5">
      <c r="A184">
        <v>787.66497802734375</v>
      </c>
      <c r="B184">
        <v>102</v>
      </c>
    </row>
    <row r="185" spans="1:2" x14ac:dyDescent="0.5">
      <c r="A185">
        <v>787.677001953125</v>
      </c>
      <c r="B185">
        <v>155.80000305175781</v>
      </c>
    </row>
    <row r="186" spans="1:2" x14ac:dyDescent="0.5">
      <c r="A186">
        <v>787.68902587890625</v>
      </c>
      <c r="B186">
        <v>174.5</v>
      </c>
    </row>
    <row r="187" spans="1:2" x14ac:dyDescent="0.5">
      <c r="A187">
        <v>787.70098876953125</v>
      </c>
      <c r="B187">
        <v>115.30000305175781</v>
      </c>
    </row>
    <row r="188" spans="1:2" x14ac:dyDescent="0.5">
      <c r="A188">
        <v>787.7139892578125</v>
      </c>
      <c r="B188">
        <v>61.25</v>
      </c>
    </row>
    <row r="189" spans="1:2" x14ac:dyDescent="0.5">
      <c r="A189">
        <v>787.72601318359375</v>
      </c>
      <c r="B189">
        <v>45.75</v>
      </c>
    </row>
    <row r="190" spans="1:2" x14ac:dyDescent="0.5">
      <c r="A190">
        <v>787.73797607421875</v>
      </c>
      <c r="B190">
        <v>70</v>
      </c>
    </row>
    <row r="191" spans="1:2" x14ac:dyDescent="0.5">
      <c r="A191">
        <v>787.75</v>
      </c>
      <c r="B191">
        <v>128.5</v>
      </c>
    </row>
    <row r="192" spans="1:2" x14ac:dyDescent="0.5">
      <c r="A192">
        <v>787.76300048828125</v>
      </c>
      <c r="B192">
        <v>150.5</v>
      </c>
    </row>
    <row r="193" spans="1:2" x14ac:dyDescent="0.5">
      <c r="A193">
        <v>787.7750244140625</v>
      </c>
      <c r="B193">
        <v>167.5</v>
      </c>
    </row>
    <row r="194" spans="1:2" x14ac:dyDescent="0.5">
      <c r="A194">
        <v>787.7869873046875</v>
      </c>
      <c r="B194">
        <v>203.80000305175781</v>
      </c>
    </row>
    <row r="195" spans="1:2" x14ac:dyDescent="0.5">
      <c r="A195">
        <v>787.79901123046875</v>
      </c>
      <c r="B195">
        <v>199.80000305175781</v>
      </c>
    </row>
    <row r="196" spans="1:2" x14ac:dyDescent="0.5">
      <c r="A196">
        <v>787.81201171875</v>
      </c>
      <c r="B196">
        <v>197.19999694824219</v>
      </c>
    </row>
    <row r="197" spans="1:2" x14ac:dyDescent="0.5">
      <c r="A197">
        <v>787.823974609375</v>
      </c>
      <c r="B197">
        <v>217</v>
      </c>
    </row>
    <row r="198" spans="1:2" x14ac:dyDescent="0.5">
      <c r="A198">
        <v>787.83599853515625</v>
      </c>
      <c r="B198">
        <v>233.30000305175781</v>
      </c>
    </row>
    <row r="199" spans="1:2" x14ac:dyDescent="0.5">
      <c r="A199">
        <v>787.8480224609375</v>
      </c>
      <c r="B199">
        <v>331.5</v>
      </c>
    </row>
    <row r="200" spans="1:2" x14ac:dyDescent="0.5">
      <c r="A200">
        <v>787.86102294921875</v>
      </c>
      <c r="B200">
        <v>407.70001220703125</v>
      </c>
    </row>
    <row r="201" spans="1:2" x14ac:dyDescent="0.5">
      <c r="A201">
        <v>787.87298583984375</v>
      </c>
      <c r="B201">
        <v>378</v>
      </c>
    </row>
    <row r="202" spans="1:2" x14ac:dyDescent="0.5">
      <c r="A202">
        <v>787.885009765625</v>
      </c>
      <c r="B202">
        <v>441.79998779296875</v>
      </c>
    </row>
    <row r="203" spans="1:2" x14ac:dyDescent="0.5">
      <c r="A203">
        <v>787.89697265625</v>
      </c>
      <c r="B203">
        <v>489.79998779296875</v>
      </c>
    </row>
    <row r="204" spans="1:2" x14ac:dyDescent="0.5">
      <c r="A204">
        <v>787.90997314453125</v>
      </c>
      <c r="B204">
        <v>408.20001220703125</v>
      </c>
    </row>
    <row r="205" spans="1:2" x14ac:dyDescent="0.5">
      <c r="A205">
        <v>787.9219970703125</v>
      </c>
      <c r="B205">
        <v>318.5</v>
      </c>
    </row>
    <row r="206" spans="1:2" x14ac:dyDescent="0.5">
      <c r="A206">
        <v>787.93402099609375</v>
      </c>
      <c r="B206">
        <v>225</v>
      </c>
    </row>
    <row r="207" spans="1:2" x14ac:dyDescent="0.5">
      <c r="A207">
        <v>787.94598388671875</v>
      </c>
      <c r="B207">
        <v>125</v>
      </c>
    </row>
    <row r="208" spans="1:2" x14ac:dyDescent="0.5">
      <c r="A208">
        <v>787.958984375</v>
      </c>
      <c r="B208">
        <v>60</v>
      </c>
    </row>
    <row r="209" spans="1:2" x14ac:dyDescent="0.5">
      <c r="A209">
        <v>787.97100830078125</v>
      </c>
      <c r="B209">
        <v>53.25</v>
      </c>
    </row>
    <row r="210" spans="1:2" x14ac:dyDescent="0.5">
      <c r="A210">
        <v>787.98297119140625</v>
      </c>
      <c r="B210">
        <v>74</v>
      </c>
    </row>
    <row r="211" spans="1:2" x14ac:dyDescent="0.5">
      <c r="A211">
        <v>787.9949951171875</v>
      </c>
      <c r="B211">
        <v>89</v>
      </c>
    </row>
    <row r="212" spans="1:2" x14ac:dyDescent="0.5">
      <c r="A212">
        <v>788.00799560546875</v>
      </c>
      <c r="B212">
        <v>94</v>
      </c>
    </row>
    <row r="213" spans="1:2" x14ac:dyDescent="0.5">
      <c r="A213">
        <v>788.02001953125</v>
      </c>
      <c r="B213">
        <v>80.25</v>
      </c>
    </row>
    <row r="214" spans="1:2" x14ac:dyDescent="0.5">
      <c r="A214">
        <v>788.031982421875</v>
      </c>
      <c r="B214">
        <v>54</v>
      </c>
    </row>
    <row r="215" spans="1:2" x14ac:dyDescent="0.5">
      <c r="A215">
        <v>788.04400634765625</v>
      </c>
      <c r="B215">
        <v>38.5</v>
      </c>
    </row>
    <row r="216" spans="1:2" x14ac:dyDescent="0.5">
      <c r="A216">
        <v>788.0570068359375</v>
      </c>
      <c r="B216">
        <v>23.25</v>
      </c>
    </row>
    <row r="217" spans="1:2" x14ac:dyDescent="0.5">
      <c r="A217">
        <v>788.0689697265625</v>
      </c>
      <c r="B217">
        <v>5.5</v>
      </c>
    </row>
    <row r="218" spans="1:2" x14ac:dyDescent="0.5">
      <c r="A218">
        <v>788.093994140625</v>
      </c>
      <c r="B218">
        <v>19.5</v>
      </c>
    </row>
    <row r="219" spans="1:2" x14ac:dyDescent="0.5">
      <c r="A219">
        <v>788.10601806640625</v>
      </c>
      <c r="B219">
        <v>42.75</v>
      </c>
    </row>
    <row r="220" spans="1:2" x14ac:dyDescent="0.5">
      <c r="A220">
        <v>788.11798095703125</v>
      </c>
      <c r="B220">
        <v>44</v>
      </c>
    </row>
    <row r="221" spans="1:2" x14ac:dyDescent="0.5">
      <c r="A221">
        <v>788.1300048828125</v>
      </c>
      <c r="B221">
        <v>45</v>
      </c>
    </row>
    <row r="222" spans="1:2" x14ac:dyDescent="0.5">
      <c r="A222">
        <v>788.14300537109375</v>
      </c>
      <c r="B222">
        <v>57.25</v>
      </c>
    </row>
    <row r="223" spans="1:2" x14ac:dyDescent="0.5">
      <c r="A223">
        <v>788.155029296875</v>
      </c>
      <c r="B223">
        <v>105.80000305175781</v>
      </c>
    </row>
    <row r="224" spans="1:2" x14ac:dyDescent="0.5">
      <c r="A224">
        <v>788.1669921875</v>
      </c>
      <c r="B224">
        <v>158.30000305175781</v>
      </c>
    </row>
    <row r="225" spans="1:2" x14ac:dyDescent="0.5">
      <c r="A225">
        <v>788.17901611328125</v>
      </c>
      <c r="B225">
        <v>137.69999694824219</v>
      </c>
    </row>
    <row r="226" spans="1:2" x14ac:dyDescent="0.5">
      <c r="A226">
        <v>788.1920166015625</v>
      </c>
      <c r="B226">
        <v>69</v>
      </c>
    </row>
    <row r="227" spans="1:2" x14ac:dyDescent="0.5">
      <c r="A227">
        <v>788.2039794921875</v>
      </c>
      <c r="B227">
        <v>35</v>
      </c>
    </row>
    <row r="228" spans="1:2" x14ac:dyDescent="0.5">
      <c r="A228">
        <v>788.21600341796875</v>
      </c>
      <c r="B228">
        <v>42.25</v>
      </c>
    </row>
    <row r="229" spans="1:2" x14ac:dyDescent="0.5">
      <c r="A229">
        <v>788.22802734375</v>
      </c>
      <c r="B229">
        <v>40</v>
      </c>
    </row>
    <row r="230" spans="1:2" x14ac:dyDescent="0.5">
      <c r="A230">
        <v>788.24102783203125</v>
      </c>
      <c r="B230">
        <v>33.25</v>
      </c>
    </row>
    <row r="231" spans="1:2" x14ac:dyDescent="0.5">
      <c r="A231">
        <v>788.25299072265625</v>
      </c>
      <c r="B231">
        <v>46.25</v>
      </c>
    </row>
    <row r="232" spans="1:2" x14ac:dyDescent="0.5">
      <c r="A232">
        <v>788.2650146484375</v>
      </c>
      <c r="B232">
        <v>74</v>
      </c>
    </row>
    <row r="233" spans="1:2" x14ac:dyDescent="0.5">
      <c r="A233">
        <v>788.2769775390625</v>
      </c>
      <c r="B233">
        <v>98.25</v>
      </c>
    </row>
    <row r="234" spans="1:2" x14ac:dyDescent="0.5">
      <c r="A234">
        <v>788.28997802734375</v>
      </c>
      <c r="B234">
        <v>138.5</v>
      </c>
    </row>
    <row r="235" spans="1:2" x14ac:dyDescent="0.5">
      <c r="A235">
        <v>788.302001953125</v>
      </c>
      <c r="B235">
        <v>212.30000305175781</v>
      </c>
    </row>
    <row r="236" spans="1:2" x14ac:dyDescent="0.5">
      <c r="A236">
        <v>788.31402587890625</v>
      </c>
      <c r="B236">
        <v>229.5</v>
      </c>
    </row>
    <row r="237" spans="1:2" x14ac:dyDescent="0.5">
      <c r="A237">
        <v>788.32598876953125</v>
      </c>
      <c r="B237">
        <v>153.80000305175781</v>
      </c>
    </row>
    <row r="238" spans="1:2" x14ac:dyDescent="0.5">
      <c r="A238">
        <v>788.3389892578125</v>
      </c>
      <c r="B238">
        <v>119</v>
      </c>
    </row>
    <row r="239" spans="1:2" x14ac:dyDescent="0.5">
      <c r="A239">
        <v>788.35101318359375</v>
      </c>
      <c r="B239">
        <v>234</v>
      </c>
    </row>
    <row r="240" spans="1:2" x14ac:dyDescent="0.5">
      <c r="A240">
        <v>788.36297607421875</v>
      </c>
      <c r="B240">
        <v>391.5</v>
      </c>
    </row>
    <row r="241" spans="1:2" x14ac:dyDescent="0.5">
      <c r="A241">
        <v>788.375</v>
      </c>
      <c r="B241">
        <v>447</v>
      </c>
    </row>
    <row r="242" spans="1:2" x14ac:dyDescent="0.5">
      <c r="A242">
        <v>788.38800048828125</v>
      </c>
      <c r="B242">
        <v>495.5</v>
      </c>
    </row>
    <row r="243" spans="1:2" x14ac:dyDescent="0.5">
      <c r="A243">
        <v>788.4000244140625</v>
      </c>
      <c r="B243">
        <v>567.5</v>
      </c>
    </row>
    <row r="244" spans="1:2" x14ac:dyDescent="0.5">
      <c r="A244">
        <v>788.4119873046875</v>
      </c>
      <c r="B244">
        <v>536.20001220703125</v>
      </c>
    </row>
    <row r="245" spans="1:2" x14ac:dyDescent="0.5">
      <c r="A245">
        <v>788.42401123046875</v>
      </c>
      <c r="B245">
        <v>391.29998779296875</v>
      </c>
    </row>
    <row r="246" spans="1:2" x14ac:dyDescent="0.5">
      <c r="A246">
        <v>788.43701171875</v>
      </c>
      <c r="B246">
        <v>236.19999694824219</v>
      </c>
    </row>
    <row r="247" spans="1:2" x14ac:dyDescent="0.5">
      <c r="A247">
        <v>788.448974609375</v>
      </c>
      <c r="B247">
        <v>161.69999694824219</v>
      </c>
    </row>
    <row r="248" spans="1:2" x14ac:dyDescent="0.5">
      <c r="A248">
        <v>788.46099853515625</v>
      </c>
      <c r="B248">
        <v>112.5</v>
      </c>
    </row>
    <row r="249" spans="1:2" x14ac:dyDescent="0.5">
      <c r="A249">
        <v>788.4739990234375</v>
      </c>
      <c r="B249">
        <v>66.75</v>
      </c>
    </row>
    <row r="250" spans="1:2" x14ac:dyDescent="0.5">
      <c r="A250">
        <v>788.48602294921875</v>
      </c>
      <c r="B250">
        <v>52.5</v>
      </c>
    </row>
    <row r="251" spans="1:2" x14ac:dyDescent="0.5">
      <c r="A251">
        <v>788.49798583984375</v>
      </c>
      <c r="B251">
        <v>43.5</v>
      </c>
    </row>
    <row r="252" spans="1:2" x14ac:dyDescent="0.5">
      <c r="A252">
        <v>788.510009765625</v>
      </c>
      <c r="B252">
        <v>46.25</v>
      </c>
    </row>
    <row r="253" spans="1:2" x14ac:dyDescent="0.5">
      <c r="A253">
        <v>788.52301025390625</v>
      </c>
      <c r="B253">
        <v>54.5</v>
      </c>
    </row>
    <row r="254" spans="1:2" x14ac:dyDescent="0.5">
      <c r="A254">
        <v>788.53497314453125</v>
      </c>
      <c r="B254">
        <v>44.25</v>
      </c>
    </row>
    <row r="255" spans="1:2" x14ac:dyDescent="0.5">
      <c r="A255">
        <v>788.5469970703125</v>
      </c>
      <c r="B255">
        <v>20.5</v>
      </c>
    </row>
    <row r="256" spans="1:2" x14ac:dyDescent="0.5">
      <c r="A256">
        <v>788.55902099609375</v>
      </c>
      <c r="B256">
        <v>6.25</v>
      </c>
    </row>
    <row r="257" spans="1:2" x14ac:dyDescent="0.5">
      <c r="A257">
        <v>788.572021484375</v>
      </c>
      <c r="B257">
        <v>12.75</v>
      </c>
    </row>
    <row r="258" spans="1:2" x14ac:dyDescent="0.5">
      <c r="A258">
        <v>788.583984375</v>
      </c>
      <c r="B258">
        <v>31</v>
      </c>
    </row>
    <row r="259" spans="1:2" x14ac:dyDescent="0.5">
      <c r="A259">
        <v>788.59600830078125</v>
      </c>
      <c r="B259">
        <v>39.25</v>
      </c>
    </row>
    <row r="260" spans="1:2" x14ac:dyDescent="0.5">
      <c r="A260">
        <v>788.60797119140625</v>
      </c>
      <c r="B260">
        <v>45.25</v>
      </c>
    </row>
    <row r="261" spans="1:2" x14ac:dyDescent="0.5">
      <c r="A261">
        <v>788.6209716796875</v>
      </c>
      <c r="B261">
        <v>58.5</v>
      </c>
    </row>
    <row r="262" spans="1:2" x14ac:dyDescent="0.5">
      <c r="A262">
        <v>788.63299560546875</v>
      </c>
      <c r="B262">
        <v>58</v>
      </c>
    </row>
    <row r="263" spans="1:2" x14ac:dyDescent="0.5">
      <c r="A263">
        <v>788.64501953125</v>
      </c>
      <c r="B263">
        <v>57</v>
      </c>
    </row>
    <row r="264" spans="1:2" x14ac:dyDescent="0.5">
      <c r="A264">
        <v>788.656982421875</v>
      </c>
      <c r="B264">
        <v>76</v>
      </c>
    </row>
    <row r="265" spans="1:2" x14ac:dyDescent="0.5">
      <c r="A265">
        <v>788.66998291015625</v>
      </c>
      <c r="B265">
        <v>118.80000305175781</v>
      </c>
    </row>
    <row r="266" spans="1:2" x14ac:dyDescent="0.5">
      <c r="A266">
        <v>788.6820068359375</v>
      </c>
      <c r="B266">
        <v>138.5</v>
      </c>
    </row>
    <row r="267" spans="1:2" x14ac:dyDescent="0.5">
      <c r="A267">
        <v>788.6939697265625</v>
      </c>
      <c r="B267">
        <v>121</v>
      </c>
    </row>
    <row r="268" spans="1:2" x14ac:dyDescent="0.5">
      <c r="A268">
        <v>788.70599365234375</v>
      </c>
      <c r="B268">
        <v>125.5</v>
      </c>
    </row>
    <row r="269" spans="1:2" x14ac:dyDescent="0.5">
      <c r="A269">
        <v>788.718994140625</v>
      </c>
      <c r="B269">
        <v>141.30000305175781</v>
      </c>
    </row>
    <row r="270" spans="1:2" x14ac:dyDescent="0.5">
      <c r="A270">
        <v>788.73101806640625</v>
      </c>
      <c r="B270">
        <v>137</v>
      </c>
    </row>
    <row r="271" spans="1:2" x14ac:dyDescent="0.5">
      <c r="A271">
        <v>788.74298095703125</v>
      </c>
      <c r="B271">
        <v>129.5</v>
      </c>
    </row>
    <row r="272" spans="1:2" x14ac:dyDescent="0.5">
      <c r="A272">
        <v>788.7550048828125</v>
      </c>
      <c r="B272">
        <v>136.5</v>
      </c>
    </row>
    <row r="273" spans="1:2" x14ac:dyDescent="0.5">
      <c r="A273">
        <v>788.76800537109375</v>
      </c>
      <c r="B273">
        <v>139.30000305175781</v>
      </c>
    </row>
    <row r="274" spans="1:2" x14ac:dyDescent="0.5">
      <c r="A274">
        <v>788.780029296875</v>
      </c>
      <c r="B274">
        <v>162.5</v>
      </c>
    </row>
    <row r="275" spans="1:2" x14ac:dyDescent="0.5">
      <c r="A275">
        <v>788.7919921875</v>
      </c>
      <c r="B275">
        <v>224.30000305175781</v>
      </c>
    </row>
    <row r="276" spans="1:2" x14ac:dyDescent="0.5">
      <c r="A276">
        <v>788.80499267578125</v>
      </c>
      <c r="B276">
        <v>309</v>
      </c>
    </row>
    <row r="277" spans="1:2" x14ac:dyDescent="0.5">
      <c r="A277">
        <v>788.8170166015625</v>
      </c>
      <c r="B277">
        <v>406</v>
      </c>
    </row>
    <row r="278" spans="1:2" x14ac:dyDescent="0.5">
      <c r="A278">
        <v>788.8289794921875</v>
      </c>
      <c r="B278">
        <v>414</v>
      </c>
    </row>
    <row r="279" spans="1:2" x14ac:dyDescent="0.5">
      <c r="A279">
        <v>788.84100341796875</v>
      </c>
      <c r="B279">
        <v>371</v>
      </c>
    </row>
    <row r="280" spans="1:2" x14ac:dyDescent="0.5">
      <c r="A280">
        <v>788.85400390625</v>
      </c>
      <c r="B280">
        <v>414.5</v>
      </c>
    </row>
    <row r="281" spans="1:2" x14ac:dyDescent="0.5">
      <c r="A281">
        <v>788.86602783203125</v>
      </c>
      <c r="B281">
        <v>492.29998779296875</v>
      </c>
    </row>
    <row r="282" spans="1:2" x14ac:dyDescent="0.5">
      <c r="A282">
        <v>788.87799072265625</v>
      </c>
      <c r="B282">
        <v>465.70001220703125</v>
      </c>
    </row>
    <row r="283" spans="1:2" x14ac:dyDescent="0.5">
      <c r="A283">
        <v>788.8900146484375</v>
      </c>
      <c r="B283">
        <v>428</v>
      </c>
    </row>
    <row r="284" spans="1:2" x14ac:dyDescent="0.5">
      <c r="A284">
        <v>788.90301513671875</v>
      </c>
      <c r="B284">
        <v>517.5</v>
      </c>
    </row>
    <row r="285" spans="1:2" x14ac:dyDescent="0.5">
      <c r="A285">
        <v>788.91497802734375</v>
      </c>
      <c r="B285">
        <v>533.79998779296875</v>
      </c>
    </row>
    <row r="286" spans="1:2" x14ac:dyDescent="0.5">
      <c r="A286">
        <v>788.927001953125</v>
      </c>
      <c r="B286">
        <v>413</v>
      </c>
    </row>
    <row r="287" spans="1:2" x14ac:dyDescent="0.5">
      <c r="A287">
        <v>788.93902587890625</v>
      </c>
      <c r="B287">
        <v>274.29998779296875</v>
      </c>
    </row>
    <row r="288" spans="1:2" x14ac:dyDescent="0.5">
      <c r="A288">
        <v>788.9520263671875</v>
      </c>
      <c r="B288">
        <v>136.5</v>
      </c>
    </row>
    <row r="289" spans="1:2" x14ac:dyDescent="0.5">
      <c r="A289">
        <v>788.9639892578125</v>
      </c>
      <c r="B289">
        <v>55</v>
      </c>
    </row>
    <row r="290" spans="1:2" x14ac:dyDescent="0.5">
      <c r="A290">
        <v>788.97601318359375</v>
      </c>
      <c r="B290">
        <v>35.25</v>
      </c>
    </row>
    <row r="291" spans="1:2" x14ac:dyDescent="0.5">
      <c r="A291">
        <v>788.98797607421875</v>
      </c>
      <c r="B291">
        <v>33</v>
      </c>
    </row>
    <row r="292" spans="1:2" x14ac:dyDescent="0.5">
      <c r="A292">
        <v>789.0009765625</v>
      </c>
      <c r="B292">
        <v>37.25</v>
      </c>
    </row>
    <row r="293" spans="1:2" x14ac:dyDescent="0.5">
      <c r="A293">
        <v>789.01300048828125</v>
      </c>
      <c r="B293">
        <v>30.5</v>
      </c>
    </row>
    <row r="294" spans="1:2" x14ac:dyDescent="0.5">
      <c r="A294">
        <v>789.0250244140625</v>
      </c>
      <c r="B294">
        <v>25</v>
      </c>
    </row>
    <row r="295" spans="1:2" x14ac:dyDescent="0.5">
      <c r="A295">
        <v>789.0369873046875</v>
      </c>
      <c r="B295">
        <v>32.5</v>
      </c>
    </row>
    <row r="296" spans="1:2" x14ac:dyDescent="0.5">
      <c r="A296">
        <v>789.04998779296875</v>
      </c>
      <c r="B296">
        <v>21.25</v>
      </c>
    </row>
    <row r="297" spans="1:2" x14ac:dyDescent="0.5">
      <c r="A297">
        <v>789.06201171875</v>
      </c>
      <c r="B297">
        <v>14</v>
      </c>
    </row>
    <row r="298" spans="1:2" x14ac:dyDescent="0.5">
      <c r="A298">
        <v>789.073974609375</v>
      </c>
      <c r="B298">
        <v>39</v>
      </c>
    </row>
    <row r="299" spans="1:2" x14ac:dyDescent="0.5">
      <c r="A299">
        <v>789.08599853515625</v>
      </c>
      <c r="B299">
        <v>61.5</v>
      </c>
    </row>
    <row r="300" spans="1:2" x14ac:dyDescent="0.5">
      <c r="A300">
        <v>789.0989990234375</v>
      </c>
      <c r="B300">
        <v>73</v>
      </c>
    </row>
    <row r="301" spans="1:2" x14ac:dyDescent="0.5">
      <c r="A301">
        <v>789.11102294921875</v>
      </c>
      <c r="B301">
        <v>86.25</v>
      </c>
    </row>
    <row r="302" spans="1:2" x14ac:dyDescent="0.5">
      <c r="A302">
        <v>789.12298583984375</v>
      </c>
      <c r="B302">
        <v>77.25</v>
      </c>
    </row>
    <row r="303" spans="1:2" x14ac:dyDescent="0.5">
      <c r="A303">
        <v>789.135986328125</v>
      </c>
      <c r="B303">
        <v>69.75</v>
      </c>
    </row>
    <row r="304" spans="1:2" x14ac:dyDescent="0.5">
      <c r="A304">
        <v>789.14801025390625</v>
      </c>
      <c r="B304">
        <v>93.75</v>
      </c>
    </row>
    <row r="305" spans="1:2" x14ac:dyDescent="0.5">
      <c r="A305">
        <v>789.15997314453125</v>
      </c>
      <c r="B305">
        <v>102.30000305175781</v>
      </c>
    </row>
    <row r="306" spans="1:2" x14ac:dyDescent="0.5">
      <c r="A306">
        <v>789.1719970703125</v>
      </c>
      <c r="B306">
        <v>77.25</v>
      </c>
    </row>
    <row r="307" spans="1:2" x14ac:dyDescent="0.5">
      <c r="A307">
        <v>789.18499755859375</v>
      </c>
      <c r="B307">
        <v>54.5</v>
      </c>
    </row>
    <row r="308" spans="1:2" x14ac:dyDescent="0.5">
      <c r="A308">
        <v>789.197021484375</v>
      </c>
      <c r="B308">
        <v>50.75</v>
      </c>
    </row>
    <row r="309" spans="1:2" x14ac:dyDescent="0.5">
      <c r="A309">
        <v>789.208984375</v>
      </c>
      <c r="B309">
        <v>54.5</v>
      </c>
    </row>
    <row r="310" spans="1:2" x14ac:dyDescent="0.5">
      <c r="A310">
        <v>789.22100830078125</v>
      </c>
      <c r="B310">
        <v>57.5</v>
      </c>
    </row>
    <row r="311" spans="1:2" x14ac:dyDescent="0.5">
      <c r="A311">
        <v>789.2340087890625</v>
      </c>
      <c r="B311">
        <v>75.5</v>
      </c>
    </row>
    <row r="312" spans="1:2" x14ac:dyDescent="0.5">
      <c r="A312">
        <v>789.2459716796875</v>
      </c>
      <c r="B312">
        <v>102.80000305175781</v>
      </c>
    </row>
    <row r="313" spans="1:2" x14ac:dyDescent="0.5">
      <c r="A313">
        <v>789.25799560546875</v>
      </c>
      <c r="B313">
        <v>94.5</v>
      </c>
    </row>
    <row r="314" spans="1:2" x14ac:dyDescent="0.5">
      <c r="A314">
        <v>789.27099609375</v>
      </c>
      <c r="B314">
        <v>87.75</v>
      </c>
    </row>
    <row r="315" spans="1:2" x14ac:dyDescent="0.5">
      <c r="A315">
        <v>789.28302001953125</v>
      </c>
      <c r="B315">
        <v>159.30000305175781</v>
      </c>
    </row>
    <row r="316" spans="1:2" x14ac:dyDescent="0.5">
      <c r="A316">
        <v>789.29498291015625</v>
      </c>
      <c r="B316">
        <v>295.29998779296875</v>
      </c>
    </row>
    <row r="317" spans="1:2" x14ac:dyDescent="0.5">
      <c r="A317">
        <v>789.3070068359375</v>
      </c>
      <c r="B317">
        <v>479.79998779296875</v>
      </c>
    </row>
    <row r="318" spans="1:2" x14ac:dyDescent="0.5">
      <c r="A318">
        <v>789.32000732421875</v>
      </c>
      <c r="B318">
        <v>650.5</v>
      </c>
    </row>
    <row r="319" spans="1:2" x14ac:dyDescent="0.5">
      <c r="A319">
        <v>789.33197021484375</v>
      </c>
      <c r="B319">
        <v>770.20001220703125</v>
      </c>
    </row>
    <row r="320" spans="1:2" x14ac:dyDescent="0.5">
      <c r="A320">
        <v>789.343994140625</v>
      </c>
      <c r="B320">
        <v>874.5</v>
      </c>
    </row>
    <row r="321" spans="1:2" x14ac:dyDescent="0.5">
      <c r="A321">
        <v>789.35601806640625</v>
      </c>
      <c r="B321">
        <v>989</v>
      </c>
    </row>
    <row r="322" spans="1:2" x14ac:dyDescent="0.5">
      <c r="A322">
        <v>789.3690185546875</v>
      </c>
      <c r="B322">
        <v>1157</v>
      </c>
    </row>
    <row r="323" spans="1:2" x14ac:dyDescent="0.5">
      <c r="A323">
        <v>789.3809814453125</v>
      </c>
      <c r="B323">
        <v>1080</v>
      </c>
    </row>
    <row r="324" spans="1:2" x14ac:dyDescent="0.5">
      <c r="A324">
        <v>789.39300537109375</v>
      </c>
      <c r="B324">
        <v>775.29998779296875</v>
      </c>
    </row>
    <row r="325" spans="1:2" x14ac:dyDescent="0.5">
      <c r="A325">
        <v>789.405029296875</v>
      </c>
      <c r="B325">
        <v>769.5</v>
      </c>
    </row>
    <row r="326" spans="1:2" x14ac:dyDescent="0.5">
      <c r="A326">
        <v>789.41802978515625</v>
      </c>
      <c r="B326">
        <v>815</v>
      </c>
    </row>
    <row r="327" spans="1:2" x14ac:dyDescent="0.5">
      <c r="A327">
        <v>789.42999267578125</v>
      </c>
      <c r="B327">
        <v>516</v>
      </c>
    </row>
    <row r="328" spans="1:2" x14ac:dyDescent="0.5">
      <c r="A328">
        <v>789.4420166015625</v>
      </c>
      <c r="B328">
        <v>186.69999694824219</v>
      </c>
    </row>
    <row r="329" spans="1:2" x14ac:dyDescent="0.5">
      <c r="A329">
        <v>789.4539794921875</v>
      </c>
      <c r="B329">
        <v>61.25</v>
      </c>
    </row>
    <row r="330" spans="1:2" x14ac:dyDescent="0.5">
      <c r="A330">
        <v>789.46697998046875</v>
      </c>
      <c r="B330">
        <v>36.5</v>
      </c>
    </row>
    <row r="331" spans="1:2" x14ac:dyDescent="0.5">
      <c r="A331">
        <v>789.47900390625</v>
      </c>
      <c r="B331">
        <v>44.75</v>
      </c>
    </row>
    <row r="332" spans="1:2" x14ac:dyDescent="0.5">
      <c r="A332">
        <v>789.49102783203125</v>
      </c>
      <c r="B332">
        <v>73</v>
      </c>
    </row>
    <row r="333" spans="1:2" x14ac:dyDescent="0.5">
      <c r="A333">
        <v>789.5040283203125</v>
      </c>
      <c r="B333">
        <v>74.75</v>
      </c>
    </row>
    <row r="334" spans="1:2" x14ac:dyDescent="0.5">
      <c r="A334">
        <v>789.5159912109375</v>
      </c>
      <c r="B334">
        <v>44.75</v>
      </c>
    </row>
    <row r="335" spans="1:2" x14ac:dyDescent="0.5">
      <c r="A335">
        <v>789.52801513671875</v>
      </c>
      <c r="B335">
        <v>27</v>
      </c>
    </row>
    <row r="336" spans="1:2" x14ac:dyDescent="0.5">
      <c r="A336">
        <v>789.53997802734375</v>
      </c>
      <c r="B336">
        <v>45.25</v>
      </c>
    </row>
    <row r="337" spans="1:2" x14ac:dyDescent="0.5">
      <c r="A337">
        <v>789.552978515625</v>
      </c>
      <c r="B337">
        <v>81</v>
      </c>
    </row>
    <row r="338" spans="1:2" x14ac:dyDescent="0.5">
      <c r="A338">
        <v>789.56500244140625</v>
      </c>
      <c r="B338">
        <v>96.5</v>
      </c>
    </row>
    <row r="339" spans="1:2" x14ac:dyDescent="0.5">
      <c r="A339">
        <v>789.5770263671875</v>
      </c>
      <c r="B339">
        <v>70.25</v>
      </c>
    </row>
    <row r="340" spans="1:2" x14ac:dyDescent="0.5">
      <c r="A340">
        <v>789.5889892578125</v>
      </c>
      <c r="B340">
        <v>50</v>
      </c>
    </row>
    <row r="341" spans="1:2" x14ac:dyDescent="0.5">
      <c r="A341">
        <v>789.60198974609375</v>
      </c>
      <c r="B341">
        <v>63.75</v>
      </c>
    </row>
    <row r="342" spans="1:2" x14ac:dyDescent="0.5">
      <c r="A342">
        <v>789.614013671875</v>
      </c>
      <c r="B342">
        <v>54</v>
      </c>
    </row>
    <row r="343" spans="1:2" x14ac:dyDescent="0.5">
      <c r="A343">
        <v>789.6259765625</v>
      </c>
      <c r="B343">
        <v>59</v>
      </c>
    </row>
    <row r="344" spans="1:2" x14ac:dyDescent="0.5">
      <c r="A344">
        <v>789.63800048828125</v>
      </c>
      <c r="B344">
        <v>105</v>
      </c>
    </row>
    <row r="345" spans="1:2" x14ac:dyDescent="0.5">
      <c r="A345">
        <v>789.6510009765625</v>
      </c>
      <c r="B345">
        <v>116.5</v>
      </c>
    </row>
    <row r="346" spans="1:2" x14ac:dyDescent="0.5">
      <c r="A346">
        <v>789.66302490234375</v>
      </c>
      <c r="B346">
        <v>105.80000305175781</v>
      </c>
    </row>
    <row r="347" spans="1:2" x14ac:dyDescent="0.5">
      <c r="A347">
        <v>789.67498779296875</v>
      </c>
      <c r="B347">
        <v>105.80000305175781</v>
      </c>
    </row>
    <row r="348" spans="1:2" x14ac:dyDescent="0.5">
      <c r="A348">
        <v>789.68798828125</v>
      </c>
      <c r="B348">
        <v>133.69999694824219</v>
      </c>
    </row>
    <row r="349" spans="1:2" x14ac:dyDescent="0.5">
      <c r="A349">
        <v>789.70001220703125</v>
      </c>
      <c r="B349">
        <v>189</v>
      </c>
    </row>
    <row r="350" spans="1:2" x14ac:dyDescent="0.5">
      <c r="A350">
        <v>789.71197509765625</v>
      </c>
      <c r="B350">
        <v>206.30000305175781</v>
      </c>
    </row>
    <row r="351" spans="1:2" x14ac:dyDescent="0.5">
      <c r="A351">
        <v>789.7239990234375</v>
      </c>
      <c r="B351">
        <v>165.5</v>
      </c>
    </row>
    <row r="352" spans="1:2" x14ac:dyDescent="0.5">
      <c r="A352">
        <v>789.73699951171875</v>
      </c>
      <c r="B352">
        <v>155.5</v>
      </c>
    </row>
    <row r="353" spans="1:2" x14ac:dyDescent="0.5">
      <c r="A353">
        <v>789.7490234375</v>
      </c>
      <c r="B353">
        <v>198</v>
      </c>
    </row>
    <row r="354" spans="1:2" x14ac:dyDescent="0.5">
      <c r="A354">
        <v>789.760986328125</v>
      </c>
      <c r="B354">
        <v>240.19999694824219</v>
      </c>
    </row>
    <row r="355" spans="1:2" x14ac:dyDescent="0.5">
      <c r="A355">
        <v>789.77301025390625</v>
      </c>
      <c r="B355">
        <v>269.70001220703125</v>
      </c>
    </row>
    <row r="356" spans="1:2" x14ac:dyDescent="0.5">
      <c r="A356">
        <v>789.7860107421875</v>
      </c>
      <c r="B356">
        <v>373.5</v>
      </c>
    </row>
    <row r="357" spans="1:2" x14ac:dyDescent="0.5">
      <c r="A357">
        <v>789.7979736328125</v>
      </c>
      <c r="B357">
        <v>665.5</v>
      </c>
    </row>
    <row r="358" spans="1:2" x14ac:dyDescent="0.5">
      <c r="A358">
        <v>789.80999755859375</v>
      </c>
      <c r="B358">
        <v>1002</v>
      </c>
    </row>
    <row r="359" spans="1:2" x14ac:dyDescent="0.5">
      <c r="A359">
        <v>789.822998046875</v>
      </c>
      <c r="B359">
        <v>1291</v>
      </c>
    </row>
    <row r="360" spans="1:2" x14ac:dyDescent="0.5">
      <c r="A360">
        <v>789.83502197265625</v>
      </c>
      <c r="B360">
        <v>1921</v>
      </c>
    </row>
    <row r="361" spans="1:2" x14ac:dyDescent="0.5">
      <c r="A361">
        <v>789.84698486328125</v>
      </c>
      <c r="B361">
        <v>3103</v>
      </c>
    </row>
    <row r="362" spans="1:2" x14ac:dyDescent="0.5">
      <c r="A362">
        <v>789.8590087890625</v>
      </c>
      <c r="B362">
        <v>4045</v>
      </c>
    </row>
    <row r="363" spans="1:2" x14ac:dyDescent="0.5">
      <c r="A363">
        <v>789.87200927734375</v>
      </c>
      <c r="B363">
        <v>3932</v>
      </c>
    </row>
    <row r="364" spans="1:2" x14ac:dyDescent="0.5">
      <c r="A364">
        <v>789.88397216796875</v>
      </c>
      <c r="B364">
        <v>2843</v>
      </c>
    </row>
    <row r="365" spans="1:2" x14ac:dyDescent="0.5">
      <c r="A365">
        <v>789.89599609375</v>
      </c>
      <c r="B365">
        <v>1531</v>
      </c>
    </row>
    <row r="366" spans="1:2" x14ac:dyDescent="0.5">
      <c r="A366">
        <v>789.90802001953125</v>
      </c>
      <c r="B366">
        <v>805.70001220703125</v>
      </c>
    </row>
    <row r="367" spans="1:2" x14ac:dyDescent="0.5">
      <c r="A367">
        <v>789.9210205078125</v>
      </c>
      <c r="B367">
        <v>527.5</v>
      </c>
    </row>
    <row r="368" spans="1:2" x14ac:dyDescent="0.5">
      <c r="A368">
        <v>789.9329833984375</v>
      </c>
      <c r="B368">
        <v>306.70001220703125</v>
      </c>
    </row>
    <row r="369" spans="1:2" x14ac:dyDescent="0.5">
      <c r="A369">
        <v>789.94500732421875</v>
      </c>
      <c r="B369">
        <v>152.30000305175781</v>
      </c>
    </row>
    <row r="370" spans="1:2" x14ac:dyDescent="0.5">
      <c r="A370">
        <v>789.95697021484375</v>
      </c>
      <c r="B370">
        <v>51.5</v>
      </c>
    </row>
    <row r="371" spans="1:2" x14ac:dyDescent="0.5">
      <c r="A371">
        <v>789.969970703125</v>
      </c>
      <c r="B371">
        <v>21</v>
      </c>
    </row>
    <row r="372" spans="1:2" x14ac:dyDescent="0.5">
      <c r="A372">
        <v>789.98199462890625</v>
      </c>
      <c r="B372">
        <v>44.75</v>
      </c>
    </row>
    <row r="373" spans="1:2" x14ac:dyDescent="0.5">
      <c r="A373">
        <v>789.9940185546875</v>
      </c>
      <c r="B373">
        <v>85.5</v>
      </c>
    </row>
    <row r="374" spans="1:2" x14ac:dyDescent="0.5">
      <c r="A374">
        <v>790.00701904296875</v>
      </c>
      <c r="B374">
        <v>118.5</v>
      </c>
    </row>
    <row r="375" spans="1:2" x14ac:dyDescent="0.5">
      <c r="A375">
        <v>790.01898193359375</v>
      </c>
      <c r="B375">
        <v>107.69999694824219</v>
      </c>
    </row>
    <row r="376" spans="1:2" x14ac:dyDescent="0.5">
      <c r="A376">
        <v>790.031005859375</v>
      </c>
      <c r="B376">
        <v>92.25</v>
      </c>
    </row>
    <row r="377" spans="1:2" x14ac:dyDescent="0.5">
      <c r="A377">
        <v>790.04302978515625</v>
      </c>
      <c r="B377">
        <v>82.5</v>
      </c>
    </row>
    <row r="378" spans="1:2" x14ac:dyDescent="0.5">
      <c r="A378">
        <v>790.0560302734375</v>
      </c>
      <c r="B378">
        <v>54.75</v>
      </c>
    </row>
    <row r="379" spans="1:2" x14ac:dyDescent="0.5">
      <c r="A379">
        <v>790.0679931640625</v>
      </c>
      <c r="B379">
        <v>54.25</v>
      </c>
    </row>
    <row r="380" spans="1:2" x14ac:dyDescent="0.5">
      <c r="A380">
        <v>790.08001708984375</v>
      </c>
      <c r="B380">
        <v>77.75</v>
      </c>
    </row>
    <row r="381" spans="1:2" x14ac:dyDescent="0.5">
      <c r="A381">
        <v>790.09197998046875</v>
      </c>
      <c r="B381">
        <v>82.25</v>
      </c>
    </row>
    <row r="382" spans="1:2" x14ac:dyDescent="0.5">
      <c r="A382">
        <v>790.10498046875</v>
      </c>
      <c r="B382">
        <v>84.5</v>
      </c>
    </row>
    <row r="383" spans="1:2" x14ac:dyDescent="0.5">
      <c r="A383">
        <v>790.11700439453125</v>
      </c>
      <c r="B383">
        <v>93.25</v>
      </c>
    </row>
    <row r="384" spans="1:2" x14ac:dyDescent="0.5">
      <c r="A384">
        <v>790.1290283203125</v>
      </c>
      <c r="B384">
        <v>89.75</v>
      </c>
    </row>
    <row r="385" spans="1:2" x14ac:dyDescent="0.5">
      <c r="A385">
        <v>790.14202880859375</v>
      </c>
      <c r="B385">
        <v>75.75</v>
      </c>
    </row>
    <row r="386" spans="1:2" x14ac:dyDescent="0.5">
      <c r="A386">
        <v>790.15399169921875</v>
      </c>
      <c r="B386">
        <v>71.25</v>
      </c>
    </row>
    <row r="387" spans="1:2" x14ac:dyDescent="0.5">
      <c r="A387">
        <v>790.166015625</v>
      </c>
      <c r="B387">
        <v>86</v>
      </c>
    </row>
    <row r="388" spans="1:2" x14ac:dyDescent="0.5">
      <c r="A388">
        <v>790.177978515625</v>
      </c>
      <c r="B388">
        <v>129.5</v>
      </c>
    </row>
    <row r="389" spans="1:2" x14ac:dyDescent="0.5">
      <c r="A389">
        <v>790.19097900390625</v>
      </c>
      <c r="B389">
        <v>161.30000305175781</v>
      </c>
    </row>
    <row r="390" spans="1:2" x14ac:dyDescent="0.5">
      <c r="A390">
        <v>790.2030029296875</v>
      </c>
      <c r="B390">
        <v>155.30000305175781</v>
      </c>
    </row>
    <row r="391" spans="1:2" x14ac:dyDescent="0.5">
      <c r="A391">
        <v>790.21502685546875</v>
      </c>
      <c r="B391">
        <v>149</v>
      </c>
    </row>
    <row r="392" spans="1:2" x14ac:dyDescent="0.5">
      <c r="A392">
        <v>790.22698974609375</v>
      </c>
      <c r="B392">
        <v>124</v>
      </c>
    </row>
    <row r="393" spans="1:2" x14ac:dyDescent="0.5">
      <c r="A393">
        <v>790.239990234375</v>
      </c>
      <c r="B393">
        <v>96.5</v>
      </c>
    </row>
    <row r="394" spans="1:2" x14ac:dyDescent="0.5">
      <c r="A394">
        <v>790.25201416015625</v>
      </c>
      <c r="B394">
        <v>113.30000305175781</v>
      </c>
    </row>
    <row r="395" spans="1:2" x14ac:dyDescent="0.5">
      <c r="A395">
        <v>790.26397705078125</v>
      </c>
      <c r="B395">
        <v>122.80000305175781</v>
      </c>
    </row>
    <row r="396" spans="1:2" x14ac:dyDescent="0.5">
      <c r="A396">
        <v>790.2769775390625</v>
      </c>
      <c r="B396">
        <v>127</v>
      </c>
    </row>
    <row r="397" spans="1:2" x14ac:dyDescent="0.5">
      <c r="A397">
        <v>790.28900146484375</v>
      </c>
      <c r="B397">
        <v>280.79998779296875</v>
      </c>
    </row>
    <row r="398" spans="1:2" x14ac:dyDescent="0.5">
      <c r="A398">
        <v>790.301025390625</v>
      </c>
      <c r="B398">
        <v>644.5</v>
      </c>
    </row>
    <row r="399" spans="1:2" x14ac:dyDescent="0.5">
      <c r="A399">
        <v>790.31298828125</v>
      </c>
      <c r="B399">
        <v>1275</v>
      </c>
    </row>
    <row r="400" spans="1:2" x14ac:dyDescent="0.5">
      <c r="A400">
        <v>790.32598876953125</v>
      </c>
      <c r="B400">
        <v>2432</v>
      </c>
    </row>
    <row r="401" spans="1:2" x14ac:dyDescent="0.5">
      <c r="A401">
        <v>790.3380126953125</v>
      </c>
      <c r="B401">
        <v>5403</v>
      </c>
    </row>
    <row r="402" spans="1:2" x14ac:dyDescent="0.5">
      <c r="A402">
        <v>790.3499755859375</v>
      </c>
      <c r="B402">
        <v>11670</v>
      </c>
    </row>
    <row r="403" spans="1:2" x14ac:dyDescent="0.5">
      <c r="A403">
        <v>790.36199951171875</v>
      </c>
      <c r="B403">
        <v>17750</v>
      </c>
    </row>
    <row r="404" spans="1:2" x14ac:dyDescent="0.5">
      <c r="A404">
        <v>790.375</v>
      </c>
      <c r="B404">
        <v>17090</v>
      </c>
    </row>
    <row r="405" spans="1:2" x14ac:dyDescent="0.5">
      <c r="A405">
        <v>790.38702392578125</v>
      </c>
      <c r="B405">
        <v>10570</v>
      </c>
    </row>
    <row r="406" spans="1:2" x14ac:dyDescent="0.5">
      <c r="A406">
        <v>790.39898681640625</v>
      </c>
      <c r="B406">
        <v>4543</v>
      </c>
    </row>
    <row r="407" spans="1:2" x14ac:dyDescent="0.5">
      <c r="A407">
        <v>790.4119873046875</v>
      </c>
      <c r="B407">
        <v>1515</v>
      </c>
    </row>
    <row r="408" spans="1:2" x14ac:dyDescent="0.5">
      <c r="A408">
        <v>790.42401123046875</v>
      </c>
      <c r="B408">
        <v>593.29998779296875</v>
      </c>
    </row>
    <row r="409" spans="1:2" x14ac:dyDescent="0.5">
      <c r="A409">
        <v>790.43597412109375</v>
      </c>
      <c r="B409">
        <v>467.5</v>
      </c>
    </row>
    <row r="410" spans="1:2" x14ac:dyDescent="0.5">
      <c r="A410">
        <v>790.447998046875</v>
      </c>
      <c r="B410">
        <v>366.79998779296875</v>
      </c>
    </row>
    <row r="411" spans="1:2" x14ac:dyDescent="0.5">
      <c r="A411">
        <v>790.46099853515625</v>
      </c>
      <c r="B411">
        <v>273.70001220703125</v>
      </c>
    </row>
    <row r="412" spans="1:2" x14ac:dyDescent="0.5">
      <c r="A412">
        <v>790.4730224609375</v>
      </c>
      <c r="B412">
        <v>249</v>
      </c>
    </row>
    <row r="413" spans="1:2" x14ac:dyDescent="0.5">
      <c r="A413">
        <v>790.4849853515625</v>
      </c>
      <c r="B413">
        <v>240.19999694824219</v>
      </c>
    </row>
    <row r="414" spans="1:2" x14ac:dyDescent="0.5">
      <c r="A414">
        <v>790.49700927734375</v>
      </c>
      <c r="B414">
        <v>181.69999694824219</v>
      </c>
    </row>
    <row r="415" spans="1:2" x14ac:dyDescent="0.5">
      <c r="A415">
        <v>790.510009765625</v>
      </c>
      <c r="B415">
        <v>128</v>
      </c>
    </row>
    <row r="416" spans="1:2" x14ac:dyDescent="0.5">
      <c r="A416">
        <v>790.52197265625</v>
      </c>
      <c r="B416">
        <v>99</v>
      </c>
    </row>
    <row r="417" spans="1:2" x14ac:dyDescent="0.5">
      <c r="A417">
        <v>790.53399658203125</v>
      </c>
      <c r="B417">
        <v>91.75</v>
      </c>
    </row>
    <row r="418" spans="1:2" x14ac:dyDescent="0.5">
      <c r="A418">
        <v>790.5469970703125</v>
      </c>
      <c r="B418">
        <v>98.25</v>
      </c>
    </row>
    <row r="419" spans="1:2" x14ac:dyDescent="0.5">
      <c r="A419">
        <v>790.55902099609375</v>
      </c>
      <c r="B419">
        <v>122.19999694824219</v>
      </c>
    </row>
    <row r="420" spans="1:2" x14ac:dyDescent="0.5">
      <c r="A420">
        <v>790.57098388671875</v>
      </c>
      <c r="B420">
        <v>144.80000305175781</v>
      </c>
    </row>
    <row r="421" spans="1:2" x14ac:dyDescent="0.5">
      <c r="A421">
        <v>790.5830078125</v>
      </c>
      <c r="B421">
        <v>137.5</v>
      </c>
    </row>
    <row r="422" spans="1:2" x14ac:dyDescent="0.5">
      <c r="A422">
        <v>790.59600830078125</v>
      </c>
      <c r="B422">
        <v>128</v>
      </c>
    </row>
    <row r="423" spans="1:2" x14ac:dyDescent="0.5">
      <c r="A423">
        <v>790.60797119140625</v>
      </c>
      <c r="B423">
        <v>103.80000305175781</v>
      </c>
    </row>
    <row r="424" spans="1:2" x14ac:dyDescent="0.5">
      <c r="A424">
        <v>790.6199951171875</v>
      </c>
      <c r="B424">
        <v>95.5</v>
      </c>
    </row>
    <row r="425" spans="1:2" x14ac:dyDescent="0.5">
      <c r="A425">
        <v>790.63299560546875</v>
      </c>
      <c r="B425">
        <v>128</v>
      </c>
    </row>
    <row r="426" spans="1:2" x14ac:dyDescent="0.5">
      <c r="A426">
        <v>790.64501953125</v>
      </c>
      <c r="B426">
        <v>154.5</v>
      </c>
    </row>
    <row r="427" spans="1:2" x14ac:dyDescent="0.5">
      <c r="A427">
        <v>790.656982421875</v>
      </c>
      <c r="B427">
        <v>161.69999694824219</v>
      </c>
    </row>
    <row r="428" spans="1:2" x14ac:dyDescent="0.5">
      <c r="A428">
        <v>790.66900634765625</v>
      </c>
      <c r="B428">
        <v>205.5</v>
      </c>
    </row>
    <row r="429" spans="1:2" x14ac:dyDescent="0.5">
      <c r="A429">
        <v>790.6820068359375</v>
      </c>
      <c r="B429">
        <v>265.5</v>
      </c>
    </row>
    <row r="430" spans="1:2" x14ac:dyDescent="0.5">
      <c r="A430">
        <v>790.6939697265625</v>
      </c>
      <c r="B430">
        <v>231.5</v>
      </c>
    </row>
    <row r="431" spans="1:2" x14ac:dyDescent="0.5">
      <c r="A431">
        <v>790.70599365234375</v>
      </c>
      <c r="B431">
        <v>172.5</v>
      </c>
    </row>
    <row r="432" spans="1:2" x14ac:dyDescent="0.5">
      <c r="A432">
        <v>790.718017578125</v>
      </c>
      <c r="B432">
        <v>199</v>
      </c>
    </row>
    <row r="433" spans="1:2" x14ac:dyDescent="0.5">
      <c r="A433">
        <v>790.73101806640625</v>
      </c>
      <c r="B433">
        <v>246</v>
      </c>
    </row>
    <row r="434" spans="1:2" x14ac:dyDescent="0.5">
      <c r="A434">
        <v>790.74298095703125</v>
      </c>
      <c r="B434">
        <v>286.79998779296875</v>
      </c>
    </row>
    <row r="435" spans="1:2" x14ac:dyDescent="0.5">
      <c r="A435">
        <v>790.7550048828125</v>
      </c>
      <c r="B435">
        <v>432</v>
      </c>
    </row>
    <row r="436" spans="1:2" x14ac:dyDescent="0.5">
      <c r="A436">
        <v>790.76800537109375</v>
      </c>
      <c r="B436">
        <v>557</v>
      </c>
    </row>
    <row r="437" spans="1:2" x14ac:dyDescent="0.5">
      <c r="A437">
        <v>790.780029296875</v>
      </c>
      <c r="B437">
        <v>517.29998779296875</v>
      </c>
    </row>
    <row r="438" spans="1:2" x14ac:dyDescent="0.5">
      <c r="A438">
        <v>790.7919921875</v>
      </c>
      <c r="B438">
        <v>573.70001220703125</v>
      </c>
    </row>
    <row r="439" spans="1:2" x14ac:dyDescent="0.5">
      <c r="A439">
        <v>790.80401611328125</v>
      </c>
      <c r="B439">
        <v>961.70001220703125</v>
      </c>
    </row>
    <row r="440" spans="1:2" x14ac:dyDescent="0.5">
      <c r="A440">
        <v>790.8170166015625</v>
      </c>
      <c r="B440">
        <v>1606</v>
      </c>
    </row>
    <row r="441" spans="1:2" x14ac:dyDescent="0.5">
      <c r="A441">
        <v>790.8289794921875</v>
      </c>
      <c r="B441">
        <v>3329</v>
      </c>
    </row>
    <row r="442" spans="1:2" x14ac:dyDescent="0.5">
      <c r="A442">
        <v>790.84100341796875</v>
      </c>
      <c r="B442">
        <v>10390</v>
      </c>
    </row>
    <row r="443" spans="1:2" x14ac:dyDescent="0.5">
      <c r="A443">
        <v>790.85302734375</v>
      </c>
      <c r="B443">
        <v>30440</v>
      </c>
    </row>
    <row r="444" spans="1:2" x14ac:dyDescent="0.5">
      <c r="A444">
        <v>790.86602783203125</v>
      </c>
      <c r="B444">
        <v>53530</v>
      </c>
    </row>
    <row r="445" spans="1:2" x14ac:dyDescent="0.5">
      <c r="A445">
        <v>790.87799072265625</v>
      </c>
      <c r="B445">
        <v>51990</v>
      </c>
    </row>
    <row r="446" spans="1:2" x14ac:dyDescent="0.5">
      <c r="A446">
        <v>790.8900146484375</v>
      </c>
      <c r="B446">
        <v>28230</v>
      </c>
    </row>
    <row r="447" spans="1:2" x14ac:dyDescent="0.5">
      <c r="A447">
        <v>790.90301513671875</v>
      </c>
      <c r="B447">
        <v>9454</v>
      </c>
    </row>
    <row r="448" spans="1:2" x14ac:dyDescent="0.5">
      <c r="A448">
        <v>790.91497802734375</v>
      </c>
      <c r="B448">
        <v>2862</v>
      </c>
    </row>
    <row r="449" spans="1:2" x14ac:dyDescent="0.5">
      <c r="A449">
        <v>790.927001953125</v>
      </c>
      <c r="B449">
        <v>1201</v>
      </c>
    </row>
    <row r="450" spans="1:2" x14ac:dyDescent="0.5">
      <c r="A450">
        <v>790.93902587890625</v>
      </c>
      <c r="B450">
        <v>721.79998779296875</v>
      </c>
    </row>
    <row r="451" spans="1:2" x14ac:dyDescent="0.5">
      <c r="A451">
        <v>790.9520263671875</v>
      </c>
      <c r="B451">
        <v>517</v>
      </c>
    </row>
    <row r="452" spans="1:2" x14ac:dyDescent="0.5">
      <c r="A452">
        <v>790.9639892578125</v>
      </c>
      <c r="B452">
        <v>379.5</v>
      </c>
    </row>
    <row r="453" spans="1:2" x14ac:dyDescent="0.5">
      <c r="A453">
        <v>790.97601318359375</v>
      </c>
      <c r="B453">
        <v>306.70001220703125</v>
      </c>
    </row>
    <row r="454" spans="1:2" x14ac:dyDescent="0.5">
      <c r="A454">
        <v>790.989013671875</v>
      </c>
      <c r="B454">
        <v>265.20001220703125</v>
      </c>
    </row>
    <row r="455" spans="1:2" x14ac:dyDescent="0.5">
      <c r="A455">
        <v>791.0009765625</v>
      </c>
      <c r="B455">
        <v>247.80000305175781</v>
      </c>
    </row>
    <row r="456" spans="1:2" x14ac:dyDescent="0.5">
      <c r="A456">
        <v>791.01300048828125</v>
      </c>
      <c r="B456">
        <v>286.79998779296875</v>
      </c>
    </row>
    <row r="457" spans="1:2" x14ac:dyDescent="0.5">
      <c r="A457">
        <v>791.0250244140625</v>
      </c>
      <c r="B457">
        <v>296</v>
      </c>
    </row>
    <row r="458" spans="1:2" x14ac:dyDescent="0.5">
      <c r="A458">
        <v>791.03802490234375</v>
      </c>
      <c r="B458">
        <v>244.69999694824219</v>
      </c>
    </row>
    <row r="459" spans="1:2" x14ac:dyDescent="0.5">
      <c r="A459">
        <v>791.04998779296875</v>
      </c>
      <c r="B459">
        <v>220.5</v>
      </c>
    </row>
    <row r="460" spans="1:2" x14ac:dyDescent="0.5">
      <c r="A460">
        <v>791.06201171875</v>
      </c>
      <c r="B460">
        <v>196.80000305175781</v>
      </c>
    </row>
    <row r="461" spans="1:2" x14ac:dyDescent="0.5">
      <c r="A461">
        <v>791.073974609375</v>
      </c>
      <c r="B461">
        <v>160.5</v>
      </c>
    </row>
    <row r="462" spans="1:2" x14ac:dyDescent="0.5">
      <c r="A462">
        <v>791.08697509765625</v>
      </c>
      <c r="B462">
        <v>182.5</v>
      </c>
    </row>
    <row r="463" spans="1:2" x14ac:dyDescent="0.5">
      <c r="A463">
        <v>791.0989990234375</v>
      </c>
      <c r="B463">
        <v>235.30000305175781</v>
      </c>
    </row>
    <row r="464" spans="1:2" x14ac:dyDescent="0.5">
      <c r="A464">
        <v>791.11102294921875</v>
      </c>
      <c r="B464">
        <v>249.5</v>
      </c>
    </row>
    <row r="465" spans="1:2" x14ac:dyDescent="0.5">
      <c r="A465">
        <v>791.1240234375</v>
      </c>
      <c r="B465">
        <v>259.20001220703125</v>
      </c>
    </row>
    <row r="466" spans="1:2" x14ac:dyDescent="0.5">
      <c r="A466">
        <v>791.135986328125</v>
      </c>
      <c r="B466">
        <v>254.30000305175781</v>
      </c>
    </row>
    <row r="467" spans="1:2" x14ac:dyDescent="0.5">
      <c r="A467">
        <v>791.14801025390625</v>
      </c>
      <c r="B467">
        <v>264.79998779296875</v>
      </c>
    </row>
    <row r="468" spans="1:2" x14ac:dyDescent="0.5">
      <c r="A468">
        <v>791.15997314453125</v>
      </c>
      <c r="B468">
        <v>327.5</v>
      </c>
    </row>
    <row r="469" spans="1:2" x14ac:dyDescent="0.5">
      <c r="A469">
        <v>791.1729736328125</v>
      </c>
      <c r="B469">
        <v>305.29998779296875</v>
      </c>
    </row>
    <row r="470" spans="1:2" x14ac:dyDescent="0.5">
      <c r="A470">
        <v>791.18499755859375</v>
      </c>
      <c r="B470">
        <v>271.5</v>
      </c>
    </row>
    <row r="471" spans="1:2" x14ac:dyDescent="0.5">
      <c r="A471">
        <v>791.197021484375</v>
      </c>
      <c r="B471">
        <v>332</v>
      </c>
    </row>
    <row r="472" spans="1:2" x14ac:dyDescent="0.5">
      <c r="A472">
        <v>791.21002197265625</v>
      </c>
      <c r="B472">
        <v>366.5</v>
      </c>
    </row>
    <row r="473" spans="1:2" x14ac:dyDescent="0.5">
      <c r="A473">
        <v>791.22198486328125</v>
      </c>
      <c r="B473">
        <v>352.29998779296875</v>
      </c>
    </row>
    <row r="474" spans="1:2" x14ac:dyDescent="0.5">
      <c r="A474">
        <v>791.2340087890625</v>
      </c>
      <c r="B474">
        <v>358.5</v>
      </c>
    </row>
    <row r="475" spans="1:2" x14ac:dyDescent="0.5">
      <c r="A475">
        <v>791.2459716796875</v>
      </c>
      <c r="B475">
        <v>497.29998779296875</v>
      </c>
    </row>
    <row r="476" spans="1:2" x14ac:dyDescent="0.5">
      <c r="A476">
        <v>791.25897216796875</v>
      </c>
      <c r="B476">
        <v>625.79998779296875</v>
      </c>
    </row>
    <row r="477" spans="1:2" x14ac:dyDescent="0.5">
      <c r="A477">
        <v>791.27099609375</v>
      </c>
      <c r="B477">
        <v>560.29998779296875</v>
      </c>
    </row>
    <row r="478" spans="1:2" x14ac:dyDescent="0.5">
      <c r="A478">
        <v>791.28302001953125</v>
      </c>
      <c r="B478">
        <v>529.29998779296875</v>
      </c>
    </row>
    <row r="479" spans="1:2" x14ac:dyDescent="0.5">
      <c r="A479">
        <v>791.2960205078125</v>
      </c>
      <c r="B479">
        <v>716.79998779296875</v>
      </c>
    </row>
    <row r="480" spans="1:2" x14ac:dyDescent="0.5">
      <c r="A480">
        <v>791.3079833984375</v>
      </c>
      <c r="B480">
        <v>1098</v>
      </c>
    </row>
    <row r="481" spans="1:2" x14ac:dyDescent="0.5">
      <c r="A481">
        <v>791.32000732421875</v>
      </c>
      <c r="B481">
        <v>1553</v>
      </c>
    </row>
    <row r="482" spans="1:2" x14ac:dyDescent="0.5">
      <c r="A482">
        <v>791.33197021484375</v>
      </c>
      <c r="B482">
        <v>3693</v>
      </c>
    </row>
    <row r="483" spans="1:2" x14ac:dyDescent="0.5">
      <c r="A483">
        <v>791.344970703125</v>
      </c>
      <c r="B483">
        <v>18290</v>
      </c>
    </row>
    <row r="484" spans="1:2" x14ac:dyDescent="0.5">
      <c r="A484">
        <v>791.35699462890625</v>
      </c>
      <c r="B484">
        <v>68110</v>
      </c>
    </row>
    <row r="485" spans="1:2" x14ac:dyDescent="0.5">
      <c r="A485">
        <v>791.3690185546875</v>
      </c>
      <c r="B485">
        <v>127300</v>
      </c>
    </row>
    <row r="486" spans="1:2" x14ac:dyDescent="0.5">
      <c r="A486">
        <v>791.3809814453125</v>
      </c>
      <c r="B486">
        <v>119700</v>
      </c>
    </row>
    <row r="487" spans="1:2" x14ac:dyDescent="0.5">
      <c r="A487">
        <v>791.39398193359375</v>
      </c>
      <c r="B487">
        <v>56810</v>
      </c>
    </row>
    <row r="488" spans="1:2" x14ac:dyDescent="0.5">
      <c r="A488">
        <v>791.406005859375</v>
      </c>
      <c r="B488">
        <v>14400</v>
      </c>
    </row>
    <row r="489" spans="1:2" x14ac:dyDescent="0.5">
      <c r="A489">
        <v>791.41802978515625</v>
      </c>
      <c r="B489">
        <v>3231</v>
      </c>
    </row>
    <row r="490" spans="1:2" x14ac:dyDescent="0.5">
      <c r="A490">
        <v>791.4310302734375</v>
      </c>
      <c r="B490">
        <v>1152</v>
      </c>
    </row>
    <row r="491" spans="1:2" x14ac:dyDescent="0.5">
      <c r="A491">
        <v>791.4429931640625</v>
      </c>
      <c r="B491">
        <v>1007</v>
      </c>
    </row>
    <row r="492" spans="1:2" x14ac:dyDescent="0.5">
      <c r="A492">
        <v>791.45501708984375</v>
      </c>
      <c r="B492">
        <v>902</v>
      </c>
    </row>
    <row r="493" spans="1:2" x14ac:dyDescent="0.5">
      <c r="A493">
        <v>791.46697998046875</v>
      </c>
      <c r="B493">
        <v>631.29998779296875</v>
      </c>
    </row>
    <row r="494" spans="1:2" x14ac:dyDescent="0.5">
      <c r="A494">
        <v>791.47998046875</v>
      </c>
      <c r="B494">
        <v>415.70001220703125</v>
      </c>
    </row>
    <row r="495" spans="1:2" x14ac:dyDescent="0.5">
      <c r="A495">
        <v>791.49200439453125</v>
      </c>
      <c r="B495">
        <v>306.29998779296875</v>
      </c>
    </row>
    <row r="496" spans="1:2" x14ac:dyDescent="0.5">
      <c r="A496">
        <v>791.5040283203125</v>
      </c>
      <c r="B496">
        <v>320.79998779296875</v>
      </c>
    </row>
    <row r="497" spans="1:2" x14ac:dyDescent="0.5">
      <c r="A497">
        <v>791.51702880859375</v>
      </c>
      <c r="B497">
        <v>422.5</v>
      </c>
    </row>
    <row r="498" spans="1:2" x14ac:dyDescent="0.5">
      <c r="A498">
        <v>791.52899169921875</v>
      </c>
      <c r="B498">
        <v>456.5</v>
      </c>
    </row>
    <row r="499" spans="1:2" x14ac:dyDescent="0.5">
      <c r="A499">
        <v>791.541015625</v>
      </c>
      <c r="B499">
        <v>371.5</v>
      </c>
    </row>
    <row r="500" spans="1:2" x14ac:dyDescent="0.5">
      <c r="A500">
        <v>791.552978515625</v>
      </c>
      <c r="B500">
        <v>277.5</v>
      </c>
    </row>
    <row r="501" spans="1:2" x14ac:dyDescent="0.5">
      <c r="A501">
        <v>791.56597900390625</v>
      </c>
      <c r="B501">
        <v>274.5</v>
      </c>
    </row>
    <row r="502" spans="1:2" x14ac:dyDescent="0.5">
      <c r="A502">
        <v>791.5780029296875</v>
      </c>
      <c r="B502">
        <v>338.20001220703125</v>
      </c>
    </row>
    <row r="503" spans="1:2" x14ac:dyDescent="0.5">
      <c r="A503">
        <v>791.59002685546875</v>
      </c>
      <c r="B503">
        <v>388.79998779296875</v>
      </c>
    </row>
    <row r="504" spans="1:2" x14ac:dyDescent="0.5">
      <c r="A504">
        <v>791.60302734375</v>
      </c>
      <c r="B504">
        <v>436.20001220703125</v>
      </c>
    </row>
    <row r="505" spans="1:2" x14ac:dyDescent="0.5">
      <c r="A505">
        <v>791.614990234375</v>
      </c>
      <c r="B505">
        <v>470.20001220703125</v>
      </c>
    </row>
    <row r="506" spans="1:2" x14ac:dyDescent="0.5">
      <c r="A506">
        <v>791.62701416015625</v>
      </c>
      <c r="B506">
        <v>433.20001220703125</v>
      </c>
    </row>
    <row r="507" spans="1:2" x14ac:dyDescent="0.5">
      <c r="A507">
        <v>791.63897705078125</v>
      </c>
      <c r="B507">
        <v>376.79998779296875</v>
      </c>
    </row>
    <row r="508" spans="1:2" x14ac:dyDescent="0.5">
      <c r="A508">
        <v>791.6519775390625</v>
      </c>
      <c r="B508">
        <v>343.29998779296875</v>
      </c>
    </row>
    <row r="509" spans="1:2" x14ac:dyDescent="0.5">
      <c r="A509">
        <v>791.66400146484375</v>
      </c>
      <c r="B509">
        <v>334.5</v>
      </c>
    </row>
    <row r="510" spans="1:2" x14ac:dyDescent="0.5">
      <c r="A510">
        <v>791.676025390625</v>
      </c>
      <c r="B510">
        <v>343.5</v>
      </c>
    </row>
    <row r="511" spans="1:2" x14ac:dyDescent="0.5">
      <c r="A511">
        <v>791.68902587890625</v>
      </c>
      <c r="B511">
        <v>361.79998779296875</v>
      </c>
    </row>
    <row r="512" spans="1:2" x14ac:dyDescent="0.5">
      <c r="A512">
        <v>791.70098876953125</v>
      </c>
      <c r="B512">
        <v>433.20001220703125</v>
      </c>
    </row>
    <row r="513" spans="1:2" x14ac:dyDescent="0.5">
      <c r="A513">
        <v>791.7130126953125</v>
      </c>
      <c r="B513">
        <v>566</v>
      </c>
    </row>
    <row r="514" spans="1:2" x14ac:dyDescent="0.5">
      <c r="A514">
        <v>791.7249755859375</v>
      </c>
      <c r="B514">
        <v>688.5</v>
      </c>
    </row>
    <row r="515" spans="1:2" x14ac:dyDescent="0.5">
      <c r="A515">
        <v>791.73797607421875</v>
      </c>
      <c r="B515">
        <v>729</v>
      </c>
    </row>
    <row r="516" spans="1:2" x14ac:dyDescent="0.5">
      <c r="A516">
        <v>791.75</v>
      </c>
      <c r="B516">
        <v>653.5</v>
      </c>
    </row>
    <row r="517" spans="1:2" x14ac:dyDescent="0.5">
      <c r="A517">
        <v>791.76202392578125</v>
      </c>
      <c r="B517">
        <v>613.29998779296875</v>
      </c>
    </row>
    <row r="518" spans="1:2" x14ac:dyDescent="0.5">
      <c r="A518">
        <v>791.7750244140625</v>
      </c>
      <c r="B518">
        <v>709.5</v>
      </c>
    </row>
    <row r="519" spans="1:2" x14ac:dyDescent="0.5">
      <c r="A519">
        <v>791.7869873046875</v>
      </c>
      <c r="B519">
        <v>744</v>
      </c>
    </row>
    <row r="520" spans="1:2" x14ac:dyDescent="0.5">
      <c r="A520">
        <v>791.79901123046875</v>
      </c>
      <c r="B520">
        <v>851.79998779296875</v>
      </c>
    </row>
    <row r="521" spans="1:2" x14ac:dyDescent="0.5">
      <c r="A521">
        <v>791.81097412109375</v>
      </c>
      <c r="B521">
        <v>1154</v>
      </c>
    </row>
    <row r="522" spans="1:2" x14ac:dyDescent="0.5">
      <c r="A522">
        <v>791.823974609375</v>
      </c>
      <c r="B522">
        <v>1638</v>
      </c>
    </row>
    <row r="523" spans="1:2" x14ac:dyDescent="0.5">
      <c r="A523">
        <v>791.83599853515625</v>
      </c>
      <c r="B523">
        <v>4449</v>
      </c>
    </row>
    <row r="524" spans="1:2" x14ac:dyDescent="0.5">
      <c r="A524">
        <v>791.8480224609375</v>
      </c>
      <c r="B524">
        <v>28120</v>
      </c>
    </row>
    <row r="525" spans="1:2" x14ac:dyDescent="0.5">
      <c r="A525">
        <v>791.8599853515625</v>
      </c>
      <c r="B525">
        <v>118000</v>
      </c>
    </row>
    <row r="526" spans="1:2" x14ac:dyDescent="0.5">
      <c r="A526">
        <v>791.87298583984375</v>
      </c>
      <c r="B526">
        <v>222900</v>
      </c>
    </row>
    <row r="527" spans="1:2" x14ac:dyDescent="0.5">
      <c r="A527">
        <v>791.885009765625</v>
      </c>
      <c r="B527">
        <v>200600</v>
      </c>
    </row>
    <row r="528" spans="1:2" x14ac:dyDescent="0.5">
      <c r="A528">
        <v>791.89697265625</v>
      </c>
      <c r="B528">
        <v>85530</v>
      </c>
    </row>
    <row r="529" spans="1:2" x14ac:dyDescent="0.5">
      <c r="A529">
        <v>791.90997314453125</v>
      </c>
      <c r="B529">
        <v>16560</v>
      </c>
    </row>
    <row r="530" spans="1:2" x14ac:dyDescent="0.5">
      <c r="A530">
        <v>791.9219970703125</v>
      </c>
      <c r="B530">
        <v>2720</v>
      </c>
    </row>
    <row r="531" spans="1:2" x14ac:dyDescent="0.5">
      <c r="A531">
        <v>791.93402099609375</v>
      </c>
      <c r="B531">
        <v>1313</v>
      </c>
    </row>
    <row r="532" spans="1:2" x14ac:dyDescent="0.5">
      <c r="A532">
        <v>791.947021484375</v>
      </c>
      <c r="B532">
        <v>1323</v>
      </c>
    </row>
    <row r="533" spans="1:2" x14ac:dyDescent="0.5">
      <c r="A533">
        <v>791.958984375</v>
      </c>
      <c r="B533">
        <v>1435</v>
      </c>
    </row>
    <row r="534" spans="1:2" x14ac:dyDescent="0.5">
      <c r="A534">
        <v>791.97100830078125</v>
      </c>
      <c r="B534">
        <v>1291</v>
      </c>
    </row>
    <row r="535" spans="1:2" x14ac:dyDescent="0.5">
      <c r="A535">
        <v>791.98297119140625</v>
      </c>
      <c r="B535">
        <v>891</v>
      </c>
    </row>
    <row r="536" spans="1:2" x14ac:dyDescent="0.5">
      <c r="A536">
        <v>791.9959716796875</v>
      </c>
      <c r="B536">
        <v>575</v>
      </c>
    </row>
    <row r="537" spans="1:2" x14ac:dyDescent="0.5">
      <c r="A537">
        <v>792.00799560546875</v>
      </c>
      <c r="B537">
        <v>555.29998779296875</v>
      </c>
    </row>
    <row r="538" spans="1:2" x14ac:dyDescent="0.5">
      <c r="A538">
        <v>792.02001953125</v>
      </c>
      <c r="B538">
        <v>626.29998779296875</v>
      </c>
    </row>
    <row r="539" spans="1:2" x14ac:dyDescent="0.5">
      <c r="A539">
        <v>792.03302001953125</v>
      </c>
      <c r="B539">
        <v>660.29998779296875</v>
      </c>
    </row>
    <row r="540" spans="1:2" x14ac:dyDescent="0.5">
      <c r="A540">
        <v>792.04498291015625</v>
      </c>
      <c r="B540">
        <v>670.5</v>
      </c>
    </row>
    <row r="541" spans="1:2" x14ac:dyDescent="0.5">
      <c r="A541">
        <v>792.0570068359375</v>
      </c>
      <c r="B541">
        <v>568</v>
      </c>
    </row>
    <row r="542" spans="1:2" x14ac:dyDescent="0.5">
      <c r="A542">
        <v>792.0689697265625</v>
      </c>
      <c r="B542">
        <v>417.29998779296875</v>
      </c>
    </row>
    <row r="543" spans="1:2" x14ac:dyDescent="0.5">
      <c r="A543">
        <v>792.08197021484375</v>
      </c>
      <c r="B543">
        <v>395</v>
      </c>
    </row>
    <row r="544" spans="1:2" x14ac:dyDescent="0.5">
      <c r="A544">
        <v>792.093994140625</v>
      </c>
      <c r="B544">
        <v>482.5</v>
      </c>
    </row>
    <row r="545" spans="1:2" x14ac:dyDescent="0.5">
      <c r="A545">
        <v>792.10601806640625</v>
      </c>
      <c r="B545">
        <v>599.70001220703125</v>
      </c>
    </row>
    <row r="546" spans="1:2" x14ac:dyDescent="0.5">
      <c r="A546">
        <v>792.1190185546875</v>
      </c>
      <c r="B546">
        <v>719</v>
      </c>
    </row>
    <row r="547" spans="1:2" x14ac:dyDescent="0.5">
      <c r="A547">
        <v>792.1309814453125</v>
      </c>
      <c r="B547">
        <v>745.70001220703125</v>
      </c>
    </row>
    <row r="548" spans="1:2" x14ac:dyDescent="0.5">
      <c r="A548">
        <v>792.14300537109375</v>
      </c>
      <c r="B548">
        <v>646.29998779296875</v>
      </c>
    </row>
    <row r="549" spans="1:2" x14ac:dyDescent="0.5">
      <c r="A549">
        <v>792.155029296875</v>
      </c>
      <c r="B549">
        <v>543.79998779296875</v>
      </c>
    </row>
    <row r="550" spans="1:2" x14ac:dyDescent="0.5">
      <c r="A550">
        <v>792.16802978515625</v>
      </c>
      <c r="B550">
        <v>539</v>
      </c>
    </row>
    <row r="551" spans="1:2" x14ac:dyDescent="0.5">
      <c r="A551">
        <v>792.17999267578125</v>
      </c>
      <c r="B551">
        <v>621</v>
      </c>
    </row>
    <row r="552" spans="1:2" x14ac:dyDescent="0.5">
      <c r="A552">
        <v>792.1920166015625</v>
      </c>
      <c r="B552">
        <v>695.70001220703125</v>
      </c>
    </row>
    <row r="553" spans="1:2" x14ac:dyDescent="0.5">
      <c r="A553">
        <v>792.20501708984375</v>
      </c>
      <c r="B553">
        <v>677.5</v>
      </c>
    </row>
    <row r="554" spans="1:2" x14ac:dyDescent="0.5">
      <c r="A554">
        <v>792.21697998046875</v>
      </c>
      <c r="B554">
        <v>576</v>
      </c>
    </row>
    <row r="555" spans="1:2" x14ac:dyDescent="0.5">
      <c r="A555">
        <v>792.22900390625</v>
      </c>
      <c r="B555">
        <v>512</v>
      </c>
    </row>
    <row r="556" spans="1:2" x14ac:dyDescent="0.5">
      <c r="A556">
        <v>792.24102783203125</v>
      </c>
      <c r="B556">
        <v>575</v>
      </c>
    </row>
    <row r="557" spans="1:2" x14ac:dyDescent="0.5">
      <c r="A557">
        <v>792.2540283203125</v>
      </c>
      <c r="B557">
        <v>701.5</v>
      </c>
    </row>
    <row r="558" spans="1:2" x14ac:dyDescent="0.5">
      <c r="A558">
        <v>792.2659912109375</v>
      </c>
      <c r="B558">
        <v>804.5</v>
      </c>
    </row>
    <row r="559" spans="1:2" x14ac:dyDescent="0.5">
      <c r="A559">
        <v>792.27801513671875</v>
      </c>
      <c r="B559">
        <v>827.5</v>
      </c>
    </row>
    <row r="560" spans="1:2" x14ac:dyDescent="0.5">
      <c r="A560">
        <v>792.291015625</v>
      </c>
      <c r="B560">
        <v>763</v>
      </c>
    </row>
    <row r="561" spans="1:2" x14ac:dyDescent="0.5">
      <c r="A561">
        <v>792.302978515625</v>
      </c>
      <c r="B561">
        <v>732.5</v>
      </c>
    </row>
    <row r="562" spans="1:2" x14ac:dyDescent="0.5">
      <c r="A562">
        <v>792.31500244140625</v>
      </c>
      <c r="B562">
        <v>889.5</v>
      </c>
    </row>
    <row r="563" spans="1:2" x14ac:dyDescent="0.5">
      <c r="A563">
        <v>792.3270263671875</v>
      </c>
      <c r="B563">
        <v>1610</v>
      </c>
    </row>
    <row r="564" spans="1:2" x14ac:dyDescent="0.5">
      <c r="A564">
        <v>792.34002685546875</v>
      </c>
      <c r="B564">
        <v>5655</v>
      </c>
    </row>
    <row r="565" spans="1:2" x14ac:dyDescent="0.5">
      <c r="A565">
        <v>792.35198974609375</v>
      </c>
      <c r="B565">
        <v>35480</v>
      </c>
    </row>
    <row r="566" spans="1:2" x14ac:dyDescent="0.5">
      <c r="A566">
        <v>792.364013671875</v>
      </c>
      <c r="B566">
        <v>145600</v>
      </c>
    </row>
    <row r="567" spans="1:2" x14ac:dyDescent="0.5">
      <c r="A567">
        <v>792.37701416015625</v>
      </c>
      <c r="B567">
        <v>263300</v>
      </c>
    </row>
    <row r="568" spans="1:2" x14ac:dyDescent="0.5">
      <c r="A568">
        <v>792.38897705078125</v>
      </c>
      <c r="B568">
        <v>220900</v>
      </c>
    </row>
    <row r="569" spans="1:2" x14ac:dyDescent="0.5">
      <c r="A569">
        <v>792.4010009765625</v>
      </c>
      <c r="B569">
        <v>85140</v>
      </c>
    </row>
    <row r="570" spans="1:2" x14ac:dyDescent="0.5">
      <c r="A570">
        <v>792.41302490234375</v>
      </c>
      <c r="B570">
        <v>14810</v>
      </c>
    </row>
    <row r="571" spans="1:2" x14ac:dyDescent="0.5">
      <c r="A571">
        <v>792.426025390625</v>
      </c>
      <c r="B571">
        <v>2530</v>
      </c>
    </row>
    <row r="572" spans="1:2" x14ac:dyDescent="0.5">
      <c r="A572">
        <v>792.43798828125</v>
      </c>
      <c r="B572">
        <v>1307</v>
      </c>
    </row>
    <row r="573" spans="1:2" x14ac:dyDescent="0.5">
      <c r="A573">
        <v>792.45001220703125</v>
      </c>
      <c r="B573">
        <v>1709</v>
      </c>
    </row>
    <row r="574" spans="1:2" x14ac:dyDescent="0.5">
      <c r="A574">
        <v>792.4630126953125</v>
      </c>
      <c r="B574">
        <v>1790</v>
      </c>
    </row>
    <row r="575" spans="1:2" x14ac:dyDescent="0.5">
      <c r="A575">
        <v>792.4749755859375</v>
      </c>
      <c r="B575">
        <v>1389</v>
      </c>
    </row>
    <row r="576" spans="1:2" x14ac:dyDescent="0.5">
      <c r="A576">
        <v>792.48699951171875</v>
      </c>
      <c r="B576">
        <v>907.20001220703125</v>
      </c>
    </row>
    <row r="577" spans="1:2" x14ac:dyDescent="0.5">
      <c r="A577">
        <v>792.4990234375</v>
      </c>
      <c r="B577">
        <v>576.79998779296875</v>
      </c>
    </row>
    <row r="578" spans="1:2" x14ac:dyDescent="0.5">
      <c r="A578">
        <v>792.51202392578125</v>
      </c>
      <c r="B578">
        <v>517.5</v>
      </c>
    </row>
    <row r="579" spans="1:2" x14ac:dyDescent="0.5">
      <c r="A579">
        <v>792.52398681640625</v>
      </c>
      <c r="B579">
        <v>663</v>
      </c>
    </row>
    <row r="580" spans="1:2" x14ac:dyDescent="0.5">
      <c r="A580">
        <v>792.5360107421875</v>
      </c>
      <c r="B580">
        <v>688</v>
      </c>
    </row>
    <row r="581" spans="1:2" x14ac:dyDescent="0.5">
      <c r="A581">
        <v>792.54901123046875</v>
      </c>
      <c r="B581">
        <v>479.79998779296875</v>
      </c>
    </row>
    <row r="582" spans="1:2" x14ac:dyDescent="0.5">
      <c r="A582">
        <v>792.56097412109375</v>
      </c>
      <c r="B582">
        <v>288.79998779296875</v>
      </c>
    </row>
    <row r="583" spans="1:2" x14ac:dyDescent="0.5">
      <c r="A583">
        <v>792.572998046875</v>
      </c>
      <c r="B583">
        <v>258.29998779296875</v>
      </c>
    </row>
    <row r="584" spans="1:2" x14ac:dyDescent="0.5">
      <c r="A584">
        <v>792.58599853515625</v>
      </c>
      <c r="B584">
        <v>278.79998779296875</v>
      </c>
    </row>
    <row r="585" spans="1:2" x14ac:dyDescent="0.5">
      <c r="A585">
        <v>792.5980224609375</v>
      </c>
      <c r="B585">
        <v>299</v>
      </c>
    </row>
    <row r="586" spans="1:2" x14ac:dyDescent="0.5">
      <c r="A586">
        <v>792.6099853515625</v>
      </c>
      <c r="B586">
        <v>406</v>
      </c>
    </row>
    <row r="587" spans="1:2" x14ac:dyDescent="0.5">
      <c r="A587">
        <v>792.62200927734375</v>
      </c>
      <c r="B587">
        <v>688.5</v>
      </c>
    </row>
    <row r="588" spans="1:2" x14ac:dyDescent="0.5">
      <c r="A588">
        <v>792.635009765625</v>
      </c>
      <c r="B588">
        <v>930.5</v>
      </c>
    </row>
    <row r="589" spans="1:2" x14ac:dyDescent="0.5">
      <c r="A589">
        <v>792.64697265625</v>
      </c>
      <c r="B589">
        <v>857.20001220703125</v>
      </c>
    </row>
    <row r="590" spans="1:2" x14ac:dyDescent="0.5">
      <c r="A590">
        <v>792.65899658203125</v>
      </c>
      <c r="B590">
        <v>616.20001220703125</v>
      </c>
    </row>
    <row r="591" spans="1:2" x14ac:dyDescent="0.5">
      <c r="A591">
        <v>792.6719970703125</v>
      </c>
      <c r="B591">
        <v>426.29998779296875</v>
      </c>
    </row>
    <row r="592" spans="1:2" x14ac:dyDescent="0.5">
      <c r="A592">
        <v>792.68402099609375</v>
      </c>
      <c r="B592">
        <v>370.5</v>
      </c>
    </row>
    <row r="593" spans="1:2" x14ac:dyDescent="0.5">
      <c r="A593">
        <v>792.69598388671875</v>
      </c>
      <c r="B593">
        <v>417</v>
      </c>
    </row>
    <row r="594" spans="1:2" x14ac:dyDescent="0.5">
      <c r="A594">
        <v>792.7080078125</v>
      </c>
      <c r="B594">
        <v>457</v>
      </c>
    </row>
    <row r="595" spans="1:2" x14ac:dyDescent="0.5">
      <c r="A595">
        <v>792.72100830078125</v>
      </c>
      <c r="B595">
        <v>525.5</v>
      </c>
    </row>
    <row r="596" spans="1:2" x14ac:dyDescent="0.5">
      <c r="A596">
        <v>792.73297119140625</v>
      </c>
      <c r="B596">
        <v>618</v>
      </c>
    </row>
    <row r="597" spans="1:2" x14ac:dyDescent="0.5">
      <c r="A597">
        <v>792.7449951171875</v>
      </c>
      <c r="B597">
        <v>655.79998779296875</v>
      </c>
    </row>
    <row r="598" spans="1:2" x14ac:dyDescent="0.5">
      <c r="A598">
        <v>792.75799560546875</v>
      </c>
      <c r="B598">
        <v>679.29998779296875</v>
      </c>
    </row>
    <row r="599" spans="1:2" x14ac:dyDescent="0.5">
      <c r="A599">
        <v>792.77001953125</v>
      </c>
      <c r="B599">
        <v>692.29998779296875</v>
      </c>
    </row>
    <row r="600" spans="1:2" x14ac:dyDescent="0.5">
      <c r="A600">
        <v>792.781982421875</v>
      </c>
      <c r="B600">
        <v>755.29998779296875</v>
      </c>
    </row>
    <row r="601" spans="1:2" x14ac:dyDescent="0.5">
      <c r="A601">
        <v>792.79400634765625</v>
      </c>
      <c r="B601">
        <v>787.79998779296875</v>
      </c>
    </row>
    <row r="602" spans="1:2" x14ac:dyDescent="0.5">
      <c r="A602">
        <v>792.8070068359375</v>
      </c>
      <c r="B602">
        <v>655</v>
      </c>
    </row>
    <row r="603" spans="1:2" x14ac:dyDescent="0.5">
      <c r="A603">
        <v>792.8189697265625</v>
      </c>
      <c r="B603">
        <v>602.70001220703125</v>
      </c>
    </row>
    <row r="604" spans="1:2" x14ac:dyDescent="0.5">
      <c r="A604">
        <v>792.83099365234375</v>
      </c>
      <c r="B604">
        <v>1451</v>
      </c>
    </row>
    <row r="605" spans="1:2" x14ac:dyDescent="0.5">
      <c r="A605">
        <v>792.843994140625</v>
      </c>
      <c r="B605">
        <v>6908</v>
      </c>
    </row>
    <row r="606" spans="1:2" x14ac:dyDescent="0.5">
      <c r="A606">
        <v>792.85601806640625</v>
      </c>
      <c r="B606">
        <v>37450</v>
      </c>
    </row>
    <row r="607" spans="1:2" x14ac:dyDescent="0.5">
      <c r="A607">
        <v>792.86798095703125</v>
      </c>
      <c r="B607">
        <v>124900</v>
      </c>
    </row>
    <row r="608" spans="1:2" x14ac:dyDescent="0.5">
      <c r="A608">
        <v>792.8809814453125</v>
      </c>
      <c r="B608">
        <v>198300</v>
      </c>
    </row>
    <row r="609" spans="1:2" x14ac:dyDescent="0.5">
      <c r="A609">
        <v>792.89300537109375</v>
      </c>
      <c r="B609">
        <v>151500</v>
      </c>
    </row>
    <row r="610" spans="1:2" x14ac:dyDescent="0.5">
      <c r="A610">
        <v>792.905029296875</v>
      </c>
      <c r="B610">
        <v>55620</v>
      </c>
    </row>
    <row r="611" spans="1:2" x14ac:dyDescent="0.5">
      <c r="A611">
        <v>792.9169921875</v>
      </c>
      <c r="B611">
        <v>10770</v>
      </c>
    </row>
    <row r="612" spans="1:2" x14ac:dyDescent="0.5">
      <c r="A612">
        <v>792.92999267578125</v>
      </c>
      <c r="B612">
        <v>2161</v>
      </c>
    </row>
    <row r="613" spans="1:2" x14ac:dyDescent="0.5">
      <c r="A613">
        <v>792.9420166015625</v>
      </c>
      <c r="B613">
        <v>1281</v>
      </c>
    </row>
    <row r="614" spans="1:2" x14ac:dyDescent="0.5">
      <c r="A614">
        <v>792.9539794921875</v>
      </c>
      <c r="B614">
        <v>1546</v>
      </c>
    </row>
    <row r="615" spans="1:2" x14ac:dyDescent="0.5">
      <c r="A615">
        <v>792.96697998046875</v>
      </c>
      <c r="B615">
        <v>1455</v>
      </c>
    </row>
    <row r="616" spans="1:2" x14ac:dyDescent="0.5">
      <c r="A616">
        <v>792.97900390625</v>
      </c>
      <c r="B616">
        <v>932</v>
      </c>
    </row>
    <row r="617" spans="1:2" x14ac:dyDescent="0.5">
      <c r="A617">
        <v>792.99102783203125</v>
      </c>
      <c r="B617">
        <v>581.70001220703125</v>
      </c>
    </row>
    <row r="618" spans="1:2" x14ac:dyDescent="0.5">
      <c r="A618">
        <v>793.00299072265625</v>
      </c>
      <c r="B618">
        <v>543.29998779296875</v>
      </c>
    </row>
    <row r="619" spans="1:2" x14ac:dyDescent="0.5">
      <c r="A619">
        <v>793.0159912109375</v>
      </c>
      <c r="B619">
        <v>507</v>
      </c>
    </row>
    <row r="620" spans="1:2" x14ac:dyDescent="0.5">
      <c r="A620">
        <v>793.02801513671875</v>
      </c>
      <c r="B620">
        <v>478</v>
      </c>
    </row>
    <row r="621" spans="1:2" x14ac:dyDescent="0.5">
      <c r="A621">
        <v>793.03997802734375</v>
      </c>
      <c r="B621">
        <v>489</v>
      </c>
    </row>
    <row r="622" spans="1:2" x14ac:dyDescent="0.5">
      <c r="A622">
        <v>793.052978515625</v>
      </c>
      <c r="B622">
        <v>568.29998779296875</v>
      </c>
    </row>
    <row r="623" spans="1:2" x14ac:dyDescent="0.5">
      <c r="A623">
        <v>793.06500244140625</v>
      </c>
      <c r="B623">
        <v>562.79998779296875</v>
      </c>
    </row>
    <row r="624" spans="1:2" x14ac:dyDescent="0.5">
      <c r="A624">
        <v>793.0770263671875</v>
      </c>
      <c r="B624">
        <v>355.79998779296875</v>
      </c>
    </row>
    <row r="625" spans="1:2" x14ac:dyDescent="0.5">
      <c r="A625">
        <v>793.09002685546875</v>
      </c>
      <c r="B625">
        <v>298.20001220703125</v>
      </c>
    </row>
    <row r="626" spans="1:2" x14ac:dyDescent="0.5">
      <c r="A626">
        <v>793.10198974609375</v>
      </c>
      <c r="B626">
        <v>436.5</v>
      </c>
    </row>
    <row r="627" spans="1:2" x14ac:dyDescent="0.5">
      <c r="A627">
        <v>793.114013671875</v>
      </c>
      <c r="B627">
        <v>526.29998779296875</v>
      </c>
    </row>
    <row r="628" spans="1:2" x14ac:dyDescent="0.5">
      <c r="A628">
        <v>793.1259765625</v>
      </c>
      <c r="B628">
        <v>570.20001220703125</v>
      </c>
    </row>
    <row r="629" spans="1:2" x14ac:dyDescent="0.5">
      <c r="A629">
        <v>793.13897705078125</v>
      </c>
      <c r="B629">
        <v>651.79998779296875</v>
      </c>
    </row>
    <row r="630" spans="1:2" x14ac:dyDescent="0.5">
      <c r="A630">
        <v>793.1510009765625</v>
      </c>
      <c r="B630">
        <v>669.5</v>
      </c>
    </row>
    <row r="631" spans="1:2" x14ac:dyDescent="0.5">
      <c r="A631">
        <v>793.16302490234375</v>
      </c>
      <c r="B631">
        <v>510.5</v>
      </c>
    </row>
    <row r="632" spans="1:2" x14ac:dyDescent="0.5">
      <c r="A632">
        <v>793.176025390625</v>
      </c>
      <c r="B632">
        <v>330.5</v>
      </c>
    </row>
    <row r="633" spans="1:2" x14ac:dyDescent="0.5">
      <c r="A633">
        <v>793.18798828125</v>
      </c>
      <c r="B633">
        <v>263.79998779296875</v>
      </c>
    </row>
    <row r="634" spans="1:2" x14ac:dyDescent="0.5">
      <c r="A634">
        <v>793.20001220703125</v>
      </c>
      <c r="B634">
        <v>275</v>
      </c>
    </row>
    <row r="635" spans="1:2" x14ac:dyDescent="0.5">
      <c r="A635">
        <v>793.21197509765625</v>
      </c>
      <c r="B635">
        <v>311</v>
      </c>
    </row>
    <row r="636" spans="1:2" x14ac:dyDescent="0.5">
      <c r="A636">
        <v>793.2249755859375</v>
      </c>
      <c r="B636">
        <v>355.29998779296875</v>
      </c>
    </row>
    <row r="637" spans="1:2" x14ac:dyDescent="0.5">
      <c r="A637">
        <v>793.23699951171875</v>
      </c>
      <c r="B637">
        <v>364.79998779296875</v>
      </c>
    </row>
    <row r="638" spans="1:2" x14ac:dyDescent="0.5">
      <c r="A638">
        <v>793.2490234375</v>
      </c>
      <c r="B638">
        <v>405</v>
      </c>
    </row>
    <row r="639" spans="1:2" x14ac:dyDescent="0.5">
      <c r="A639">
        <v>793.26202392578125</v>
      </c>
      <c r="B639">
        <v>495.70001220703125</v>
      </c>
    </row>
    <row r="640" spans="1:2" x14ac:dyDescent="0.5">
      <c r="A640">
        <v>793.27398681640625</v>
      </c>
      <c r="B640">
        <v>457.70001220703125</v>
      </c>
    </row>
    <row r="641" spans="1:2" x14ac:dyDescent="0.5">
      <c r="A641">
        <v>793.2860107421875</v>
      </c>
      <c r="B641">
        <v>350.70001220703125</v>
      </c>
    </row>
    <row r="642" spans="1:2" x14ac:dyDescent="0.5">
      <c r="A642">
        <v>793.29901123046875</v>
      </c>
      <c r="B642">
        <v>363</v>
      </c>
    </row>
    <row r="643" spans="1:2" x14ac:dyDescent="0.5">
      <c r="A643">
        <v>793.31097412109375</v>
      </c>
      <c r="B643">
        <v>526</v>
      </c>
    </row>
    <row r="644" spans="1:2" x14ac:dyDescent="0.5">
      <c r="A644">
        <v>793.322998046875</v>
      </c>
      <c r="B644">
        <v>760.29998779296875</v>
      </c>
    </row>
    <row r="645" spans="1:2" x14ac:dyDescent="0.5">
      <c r="A645">
        <v>793.33502197265625</v>
      </c>
      <c r="B645">
        <v>1884</v>
      </c>
    </row>
    <row r="646" spans="1:2" x14ac:dyDescent="0.5">
      <c r="A646">
        <v>793.3480224609375</v>
      </c>
      <c r="B646">
        <v>8018</v>
      </c>
    </row>
    <row r="647" spans="1:2" x14ac:dyDescent="0.5">
      <c r="A647">
        <v>793.3599853515625</v>
      </c>
      <c r="B647">
        <v>31330</v>
      </c>
    </row>
    <row r="648" spans="1:2" x14ac:dyDescent="0.5">
      <c r="A648">
        <v>793.37200927734375</v>
      </c>
      <c r="B648">
        <v>73430</v>
      </c>
    </row>
    <row r="649" spans="1:2" x14ac:dyDescent="0.5">
      <c r="A649">
        <v>793.385009765625</v>
      </c>
      <c r="B649">
        <v>95280</v>
      </c>
    </row>
    <row r="650" spans="1:2" x14ac:dyDescent="0.5">
      <c r="A650">
        <v>793.39697265625</v>
      </c>
      <c r="B650">
        <v>68180</v>
      </c>
    </row>
    <row r="651" spans="1:2" x14ac:dyDescent="0.5">
      <c r="A651">
        <v>793.40899658203125</v>
      </c>
      <c r="B651">
        <v>26710</v>
      </c>
    </row>
    <row r="652" spans="1:2" x14ac:dyDescent="0.5">
      <c r="A652">
        <v>793.4219970703125</v>
      </c>
      <c r="B652">
        <v>6263</v>
      </c>
    </row>
    <row r="653" spans="1:2" x14ac:dyDescent="0.5">
      <c r="A653">
        <v>793.43402099609375</v>
      </c>
      <c r="B653">
        <v>1602</v>
      </c>
    </row>
    <row r="654" spans="1:2" x14ac:dyDescent="0.5">
      <c r="A654">
        <v>793.44598388671875</v>
      </c>
      <c r="B654">
        <v>830.29998779296875</v>
      </c>
    </row>
    <row r="655" spans="1:2" x14ac:dyDescent="0.5">
      <c r="A655">
        <v>793.4580078125</v>
      </c>
      <c r="B655">
        <v>682.20001220703125</v>
      </c>
    </row>
    <row r="656" spans="1:2" x14ac:dyDescent="0.5">
      <c r="A656">
        <v>793.47100830078125</v>
      </c>
      <c r="B656">
        <v>621.29998779296875</v>
      </c>
    </row>
    <row r="657" spans="1:2" x14ac:dyDescent="0.5">
      <c r="A657">
        <v>793.48297119140625</v>
      </c>
      <c r="B657">
        <v>508.79998779296875</v>
      </c>
    </row>
    <row r="658" spans="1:2" x14ac:dyDescent="0.5">
      <c r="A658">
        <v>793.4949951171875</v>
      </c>
      <c r="B658">
        <v>417.79998779296875</v>
      </c>
    </row>
    <row r="659" spans="1:2" x14ac:dyDescent="0.5">
      <c r="A659">
        <v>793.50799560546875</v>
      </c>
      <c r="B659">
        <v>376.79998779296875</v>
      </c>
    </row>
    <row r="660" spans="1:2" x14ac:dyDescent="0.5">
      <c r="A660">
        <v>793.52001953125</v>
      </c>
      <c r="B660">
        <v>304.70001220703125</v>
      </c>
    </row>
    <row r="661" spans="1:2" x14ac:dyDescent="0.5">
      <c r="A661">
        <v>793.531982421875</v>
      </c>
      <c r="B661">
        <v>314.79998779296875</v>
      </c>
    </row>
    <row r="662" spans="1:2" x14ac:dyDescent="0.5">
      <c r="A662">
        <v>793.54400634765625</v>
      </c>
      <c r="B662">
        <v>382.5</v>
      </c>
    </row>
    <row r="663" spans="1:2" x14ac:dyDescent="0.5">
      <c r="A663">
        <v>793.5570068359375</v>
      </c>
      <c r="B663">
        <v>348.20001220703125</v>
      </c>
    </row>
    <row r="664" spans="1:2" x14ac:dyDescent="0.5">
      <c r="A664">
        <v>793.5689697265625</v>
      </c>
      <c r="B664">
        <v>235.69999694824219</v>
      </c>
    </row>
    <row r="665" spans="1:2" x14ac:dyDescent="0.5">
      <c r="A665">
        <v>793.58099365234375</v>
      </c>
      <c r="B665">
        <v>191.80000305175781</v>
      </c>
    </row>
    <row r="666" spans="1:2" x14ac:dyDescent="0.5">
      <c r="A666">
        <v>793.593994140625</v>
      </c>
      <c r="B666">
        <v>230</v>
      </c>
    </row>
    <row r="667" spans="1:2" x14ac:dyDescent="0.5">
      <c r="A667">
        <v>793.60601806640625</v>
      </c>
      <c r="B667">
        <v>242.80000305175781</v>
      </c>
    </row>
    <row r="668" spans="1:2" x14ac:dyDescent="0.5">
      <c r="A668">
        <v>793.61798095703125</v>
      </c>
      <c r="B668">
        <v>229.5</v>
      </c>
    </row>
    <row r="669" spans="1:2" x14ac:dyDescent="0.5">
      <c r="A669">
        <v>793.6309814453125</v>
      </c>
      <c r="B669">
        <v>303.29998779296875</v>
      </c>
    </row>
    <row r="670" spans="1:2" x14ac:dyDescent="0.5">
      <c r="A670">
        <v>793.64300537109375</v>
      </c>
      <c r="B670">
        <v>425.79998779296875</v>
      </c>
    </row>
    <row r="671" spans="1:2" x14ac:dyDescent="0.5">
      <c r="A671">
        <v>793.655029296875</v>
      </c>
      <c r="B671">
        <v>447.29998779296875</v>
      </c>
    </row>
    <row r="672" spans="1:2" x14ac:dyDescent="0.5">
      <c r="A672">
        <v>793.6669921875</v>
      </c>
      <c r="B672">
        <v>398</v>
      </c>
    </row>
    <row r="673" spans="1:2" x14ac:dyDescent="0.5">
      <c r="A673">
        <v>793.67999267578125</v>
      </c>
      <c r="B673">
        <v>342.20001220703125</v>
      </c>
    </row>
    <row r="674" spans="1:2" x14ac:dyDescent="0.5">
      <c r="A674">
        <v>793.6920166015625</v>
      </c>
      <c r="B674">
        <v>311</v>
      </c>
    </row>
    <row r="675" spans="1:2" x14ac:dyDescent="0.5">
      <c r="A675">
        <v>793.7039794921875</v>
      </c>
      <c r="B675">
        <v>298.70001220703125</v>
      </c>
    </row>
    <row r="676" spans="1:2" x14ac:dyDescent="0.5">
      <c r="A676">
        <v>793.71697998046875</v>
      </c>
      <c r="B676">
        <v>252.5</v>
      </c>
    </row>
    <row r="677" spans="1:2" x14ac:dyDescent="0.5">
      <c r="A677">
        <v>793.72900390625</v>
      </c>
      <c r="B677">
        <v>230.80000305175781</v>
      </c>
    </row>
    <row r="678" spans="1:2" x14ac:dyDescent="0.5">
      <c r="A678">
        <v>793.74102783203125</v>
      </c>
      <c r="B678">
        <v>247</v>
      </c>
    </row>
    <row r="679" spans="1:2" x14ac:dyDescent="0.5">
      <c r="A679">
        <v>793.7540283203125</v>
      </c>
      <c r="B679">
        <v>230.80000305175781</v>
      </c>
    </row>
    <row r="680" spans="1:2" x14ac:dyDescent="0.5">
      <c r="A680">
        <v>793.7659912109375</v>
      </c>
      <c r="B680">
        <v>212.30000305175781</v>
      </c>
    </row>
    <row r="681" spans="1:2" x14ac:dyDescent="0.5">
      <c r="A681">
        <v>793.77801513671875</v>
      </c>
      <c r="B681">
        <v>297.5</v>
      </c>
    </row>
    <row r="682" spans="1:2" x14ac:dyDescent="0.5">
      <c r="A682">
        <v>793.78997802734375</v>
      </c>
      <c r="B682">
        <v>435</v>
      </c>
    </row>
    <row r="683" spans="1:2" x14ac:dyDescent="0.5">
      <c r="A683">
        <v>793.802978515625</v>
      </c>
      <c r="B683">
        <v>427.29998779296875</v>
      </c>
    </row>
    <row r="684" spans="1:2" x14ac:dyDescent="0.5">
      <c r="A684">
        <v>793.81500244140625</v>
      </c>
      <c r="B684">
        <v>344.5</v>
      </c>
    </row>
    <row r="685" spans="1:2" x14ac:dyDescent="0.5">
      <c r="A685">
        <v>793.8270263671875</v>
      </c>
      <c r="B685">
        <v>488</v>
      </c>
    </row>
    <row r="686" spans="1:2" x14ac:dyDescent="0.5">
      <c r="A686">
        <v>793.84002685546875</v>
      </c>
      <c r="B686">
        <v>1398</v>
      </c>
    </row>
    <row r="687" spans="1:2" x14ac:dyDescent="0.5">
      <c r="A687">
        <v>793.85198974609375</v>
      </c>
      <c r="B687">
        <v>5401</v>
      </c>
    </row>
    <row r="688" spans="1:2" x14ac:dyDescent="0.5">
      <c r="A688">
        <v>793.864013671875</v>
      </c>
      <c r="B688">
        <v>16600</v>
      </c>
    </row>
    <row r="689" spans="1:2" x14ac:dyDescent="0.5">
      <c r="A689">
        <v>793.87701416015625</v>
      </c>
      <c r="B689">
        <v>30940</v>
      </c>
    </row>
    <row r="690" spans="1:2" x14ac:dyDescent="0.5">
      <c r="A690">
        <v>793.88897705078125</v>
      </c>
      <c r="B690">
        <v>34620</v>
      </c>
    </row>
    <row r="691" spans="1:2" x14ac:dyDescent="0.5">
      <c r="A691">
        <v>793.9010009765625</v>
      </c>
      <c r="B691">
        <v>23990</v>
      </c>
    </row>
    <row r="692" spans="1:2" x14ac:dyDescent="0.5">
      <c r="A692">
        <v>793.91302490234375</v>
      </c>
      <c r="B692">
        <v>10590</v>
      </c>
    </row>
    <row r="693" spans="1:2" x14ac:dyDescent="0.5">
      <c r="A693">
        <v>793.926025390625</v>
      </c>
      <c r="B693">
        <v>3213</v>
      </c>
    </row>
    <row r="694" spans="1:2" x14ac:dyDescent="0.5">
      <c r="A694">
        <v>793.93798828125</v>
      </c>
      <c r="B694">
        <v>933.79998779296875</v>
      </c>
    </row>
    <row r="695" spans="1:2" x14ac:dyDescent="0.5">
      <c r="A695">
        <v>793.95001220703125</v>
      </c>
      <c r="B695">
        <v>446</v>
      </c>
    </row>
    <row r="696" spans="1:2" x14ac:dyDescent="0.5">
      <c r="A696">
        <v>793.9630126953125</v>
      </c>
      <c r="B696">
        <v>359.5</v>
      </c>
    </row>
    <row r="697" spans="1:2" x14ac:dyDescent="0.5">
      <c r="A697">
        <v>793.9749755859375</v>
      </c>
      <c r="B697">
        <v>286</v>
      </c>
    </row>
    <row r="698" spans="1:2" x14ac:dyDescent="0.5">
      <c r="A698">
        <v>793.98699951171875</v>
      </c>
      <c r="B698">
        <v>205.80000305175781</v>
      </c>
    </row>
    <row r="699" spans="1:2" x14ac:dyDescent="0.5">
      <c r="A699">
        <v>794</v>
      </c>
      <c r="B699">
        <v>176</v>
      </c>
    </row>
    <row r="700" spans="1:2" x14ac:dyDescent="0.5">
      <c r="A700">
        <v>794.01202392578125</v>
      </c>
      <c r="B700">
        <v>179</v>
      </c>
    </row>
    <row r="701" spans="1:2" x14ac:dyDescent="0.5">
      <c r="A701">
        <v>794.02398681640625</v>
      </c>
      <c r="B701">
        <v>210.69999694824219</v>
      </c>
    </row>
    <row r="702" spans="1:2" x14ac:dyDescent="0.5">
      <c r="A702">
        <v>794.0360107421875</v>
      </c>
      <c r="B702">
        <v>224</v>
      </c>
    </row>
    <row r="703" spans="1:2" x14ac:dyDescent="0.5">
      <c r="A703">
        <v>794.04901123046875</v>
      </c>
      <c r="B703">
        <v>189.80000305175781</v>
      </c>
    </row>
    <row r="704" spans="1:2" x14ac:dyDescent="0.5">
      <c r="A704">
        <v>794.06097412109375</v>
      </c>
      <c r="B704">
        <v>193</v>
      </c>
    </row>
    <row r="705" spans="1:2" x14ac:dyDescent="0.5">
      <c r="A705">
        <v>794.072998046875</v>
      </c>
      <c r="B705">
        <v>224.80000305175781</v>
      </c>
    </row>
    <row r="706" spans="1:2" x14ac:dyDescent="0.5">
      <c r="A706">
        <v>794.08599853515625</v>
      </c>
      <c r="B706">
        <v>222</v>
      </c>
    </row>
    <row r="707" spans="1:2" x14ac:dyDescent="0.5">
      <c r="A707">
        <v>794.0980224609375</v>
      </c>
      <c r="B707">
        <v>176.80000305175781</v>
      </c>
    </row>
    <row r="708" spans="1:2" x14ac:dyDescent="0.5">
      <c r="A708">
        <v>794.1099853515625</v>
      </c>
      <c r="B708">
        <v>101.30000305175781</v>
      </c>
    </row>
    <row r="709" spans="1:2" x14ac:dyDescent="0.5">
      <c r="A709">
        <v>794.12298583984375</v>
      </c>
      <c r="B709">
        <v>76.75</v>
      </c>
    </row>
    <row r="710" spans="1:2" x14ac:dyDescent="0.5">
      <c r="A710">
        <v>794.135009765625</v>
      </c>
      <c r="B710">
        <v>114</v>
      </c>
    </row>
    <row r="711" spans="1:2" x14ac:dyDescent="0.5">
      <c r="A711">
        <v>794.14697265625</v>
      </c>
      <c r="B711">
        <v>125</v>
      </c>
    </row>
    <row r="712" spans="1:2" x14ac:dyDescent="0.5">
      <c r="A712">
        <v>794.15899658203125</v>
      </c>
      <c r="B712">
        <v>105.5</v>
      </c>
    </row>
    <row r="713" spans="1:2" x14ac:dyDescent="0.5">
      <c r="A713">
        <v>794.1719970703125</v>
      </c>
      <c r="B713">
        <v>139.30000305175781</v>
      </c>
    </row>
    <row r="714" spans="1:2" x14ac:dyDescent="0.5">
      <c r="A714">
        <v>794.18402099609375</v>
      </c>
      <c r="B714">
        <v>223.5</v>
      </c>
    </row>
    <row r="715" spans="1:2" x14ac:dyDescent="0.5">
      <c r="A715">
        <v>794.19598388671875</v>
      </c>
      <c r="B715">
        <v>235</v>
      </c>
    </row>
    <row r="716" spans="1:2" x14ac:dyDescent="0.5">
      <c r="A716">
        <v>794.208984375</v>
      </c>
      <c r="B716">
        <v>153.30000305175781</v>
      </c>
    </row>
    <row r="717" spans="1:2" x14ac:dyDescent="0.5">
      <c r="A717">
        <v>794.22100830078125</v>
      </c>
      <c r="B717">
        <v>110</v>
      </c>
    </row>
    <row r="718" spans="1:2" x14ac:dyDescent="0.5">
      <c r="A718">
        <v>794.23297119140625</v>
      </c>
      <c r="B718">
        <v>117</v>
      </c>
    </row>
    <row r="719" spans="1:2" x14ac:dyDescent="0.5">
      <c r="A719">
        <v>794.2459716796875</v>
      </c>
      <c r="B719">
        <v>100.80000305175781</v>
      </c>
    </row>
    <row r="720" spans="1:2" x14ac:dyDescent="0.5">
      <c r="A720">
        <v>794.25799560546875</v>
      </c>
      <c r="B720">
        <v>94.75</v>
      </c>
    </row>
    <row r="721" spans="1:2" x14ac:dyDescent="0.5">
      <c r="A721">
        <v>794.27001953125</v>
      </c>
      <c r="B721">
        <v>120.19999694824219</v>
      </c>
    </row>
    <row r="722" spans="1:2" x14ac:dyDescent="0.5">
      <c r="A722">
        <v>794.28302001953125</v>
      </c>
      <c r="B722">
        <v>192.80000305175781</v>
      </c>
    </row>
    <row r="723" spans="1:2" x14ac:dyDescent="0.5">
      <c r="A723">
        <v>794.29498291015625</v>
      </c>
      <c r="B723">
        <v>304.70001220703125</v>
      </c>
    </row>
    <row r="724" spans="1:2" x14ac:dyDescent="0.5">
      <c r="A724">
        <v>794.3070068359375</v>
      </c>
      <c r="B724">
        <v>328.29998779296875</v>
      </c>
    </row>
    <row r="725" spans="1:2" x14ac:dyDescent="0.5">
      <c r="A725">
        <v>794.3189697265625</v>
      </c>
      <c r="B725">
        <v>303.79998779296875</v>
      </c>
    </row>
    <row r="726" spans="1:2" x14ac:dyDescent="0.5">
      <c r="A726">
        <v>794.33197021484375</v>
      </c>
      <c r="B726">
        <v>446</v>
      </c>
    </row>
    <row r="727" spans="1:2" x14ac:dyDescent="0.5">
      <c r="A727">
        <v>794.343994140625</v>
      </c>
      <c r="B727">
        <v>962</v>
      </c>
    </row>
    <row r="728" spans="1:2" x14ac:dyDescent="0.5">
      <c r="A728">
        <v>794.35601806640625</v>
      </c>
      <c r="B728">
        <v>3278</v>
      </c>
    </row>
    <row r="729" spans="1:2" x14ac:dyDescent="0.5">
      <c r="A729">
        <v>794.3690185546875</v>
      </c>
      <c r="B729">
        <v>7715</v>
      </c>
    </row>
    <row r="730" spans="1:2" x14ac:dyDescent="0.5">
      <c r="A730">
        <v>794.3809814453125</v>
      </c>
      <c r="B730">
        <v>11050</v>
      </c>
    </row>
    <row r="731" spans="1:2" x14ac:dyDescent="0.5">
      <c r="A731">
        <v>794.39300537109375</v>
      </c>
      <c r="B731">
        <v>10680</v>
      </c>
    </row>
    <row r="732" spans="1:2" x14ac:dyDescent="0.5">
      <c r="A732">
        <v>794.406005859375</v>
      </c>
      <c r="B732">
        <v>7191</v>
      </c>
    </row>
    <row r="733" spans="1:2" x14ac:dyDescent="0.5">
      <c r="A733">
        <v>794.41802978515625</v>
      </c>
      <c r="B733">
        <v>3339</v>
      </c>
    </row>
    <row r="734" spans="1:2" x14ac:dyDescent="0.5">
      <c r="A734">
        <v>794.42999267578125</v>
      </c>
      <c r="B734">
        <v>1210</v>
      </c>
    </row>
    <row r="735" spans="1:2" x14ac:dyDescent="0.5">
      <c r="A735">
        <v>794.4429931640625</v>
      </c>
      <c r="B735">
        <v>491</v>
      </c>
    </row>
    <row r="736" spans="1:2" x14ac:dyDescent="0.5">
      <c r="A736">
        <v>794.45501708984375</v>
      </c>
      <c r="B736">
        <v>334.20001220703125</v>
      </c>
    </row>
    <row r="737" spans="1:2" x14ac:dyDescent="0.5">
      <c r="A737">
        <v>794.46697998046875</v>
      </c>
      <c r="B737">
        <v>308.29998779296875</v>
      </c>
    </row>
    <row r="738" spans="1:2" x14ac:dyDescent="0.5">
      <c r="A738">
        <v>794.47900390625</v>
      </c>
      <c r="B738">
        <v>243</v>
      </c>
    </row>
    <row r="739" spans="1:2" x14ac:dyDescent="0.5">
      <c r="A739">
        <v>794.49200439453125</v>
      </c>
      <c r="B739">
        <v>171</v>
      </c>
    </row>
    <row r="740" spans="1:2" x14ac:dyDescent="0.5">
      <c r="A740">
        <v>794.5040283203125</v>
      </c>
      <c r="B740">
        <v>119.80000305175781</v>
      </c>
    </row>
    <row r="741" spans="1:2" x14ac:dyDescent="0.5">
      <c r="A741">
        <v>794.5159912109375</v>
      </c>
      <c r="B741">
        <v>85.25</v>
      </c>
    </row>
    <row r="742" spans="1:2" x14ac:dyDescent="0.5">
      <c r="A742">
        <v>794.52899169921875</v>
      </c>
      <c r="B742">
        <v>65.5</v>
      </c>
    </row>
    <row r="743" spans="1:2" x14ac:dyDescent="0.5">
      <c r="A743">
        <v>794.541015625</v>
      </c>
      <c r="B743">
        <v>62</v>
      </c>
    </row>
    <row r="744" spans="1:2" x14ac:dyDescent="0.5">
      <c r="A744">
        <v>794.552978515625</v>
      </c>
      <c r="B744">
        <v>81.5</v>
      </c>
    </row>
    <row r="745" spans="1:2" x14ac:dyDescent="0.5">
      <c r="A745">
        <v>794.56597900390625</v>
      </c>
      <c r="B745">
        <v>114</v>
      </c>
    </row>
    <row r="746" spans="1:2" x14ac:dyDescent="0.5">
      <c r="A746">
        <v>794.5780029296875</v>
      </c>
      <c r="B746">
        <v>132.5</v>
      </c>
    </row>
    <row r="747" spans="1:2" x14ac:dyDescent="0.5">
      <c r="A747">
        <v>794.59002685546875</v>
      </c>
      <c r="B747">
        <v>151.80000305175781</v>
      </c>
    </row>
    <row r="748" spans="1:2" x14ac:dyDescent="0.5">
      <c r="A748">
        <v>794.60198974609375</v>
      </c>
      <c r="B748">
        <v>186.5</v>
      </c>
    </row>
    <row r="749" spans="1:2" x14ac:dyDescent="0.5">
      <c r="A749">
        <v>794.614990234375</v>
      </c>
      <c r="B749">
        <v>172.5</v>
      </c>
    </row>
    <row r="750" spans="1:2" x14ac:dyDescent="0.5">
      <c r="A750">
        <v>794.62701416015625</v>
      </c>
      <c r="B750">
        <v>101.80000305175781</v>
      </c>
    </row>
    <row r="751" spans="1:2" x14ac:dyDescent="0.5">
      <c r="A751">
        <v>794.63897705078125</v>
      </c>
      <c r="B751">
        <v>91</v>
      </c>
    </row>
    <row r="752" spans="1:2" x14ac:dyDescent="0.5">
      <c r="A752">
        <v>794.6519775390625</v>
      </c>
      <c r="B752">
        <v>138.30000305175781</v>
      </c>
    </row>
    <row r="753" spans="1:2" x14ac:dyDescent="0.5">
      <c r="A753">
        <v>794.66400146484375</v>
      </c>
      <c r="B753">
        <v>139.80000305175781</v>
      </c>
    </row>
    <row r="754" spans="1:2" x14ac:dyDescent="0.5">
      <c r="A754">
        <v>794.676025390625</v>
      </c>
      <c r="B754">
        <v>122.80000305175781</v>
      </c>
    </row>
    <row r="755" spans="1:2" x14ac:dyDescent="0.5">
      <c r="A755">
        <v>794.68902587890625</v>
      </c>
      <c r="B755">
        <v>116.80000305175781</v>
      </c>
    </row>
    <row r="756" spans="1:2" x14ac:dyDescent="0.5">
      <c r="A756">
        <v>794.70098876953125</v>
      </c>
      <c r="B756">
        <v>108</v>
      </c>
    </row>
    <row r="757" spans="1:2" x14ac:dyDescent="0.5">
      <c r="A757">
        <v>794.7130126953125</v>
      </c>
      <c r="B757">
        <v>106.30000305175781</v>
      </c>
    </row>
    <row r="758" spans="1:2" x14ac:dyDescent="0.5">
      <c r="A758">
        <v>794.72601318359375</v>
      </c>
      <c r="B758">
        <v>111.69999694824219</v>
      </c>
    </row>
    <row r="759" spans="1:2" x14ac:dyDescent="0.5">
      <c r="A759">
        <v>794.73797607421875</v>
      </c>
      <c r="B759">
        <v>113.30000305175781</v>
      </c>
    </row>
    <row r="760" spans="1:2" x14ac:dyDescent="0.5">
      <c r="A760">
        <v>794.75</v>
      </c>
      <c r="B760">
        <v>122.5</v>
      </c>
    </row>
    <row r="761" spans="1:2" x14ac:dyDescent="0.5">
      <c r="A761">
        <v>794.76202392578125</v>
      </c>
      <c r="B761">
        <v>125.80000305175781</v>
      </c>
    </row>
    <row r="762" spans="1:2" x14ac:dyDescent="0.5">
      <c r="A762">
        <v>794.7750244140625</v>
      </c>
      <c r="B762">
        <v>104.80000305175781</v>
      </c>
    </row>
    <row r="763" spans="1:2" x14ac:dyDescent="0.5">
      <c r="A763">
        <v>794.7869873046875</v>
      </c>
      <c r="B763">
        <v>110</v>
      </c>
    </row>
    <row r="764" spans="1:2" x14ac:dyDescent="0.5">
      <c r="A764">
        <v>794.79901123046875</v>
      </c>
      <c r="B764">
        <v>113</v>
      </c>
    </row>
    <row r="765" spans="1:2" x14ac:dyDescent="0.5">
      <c r="A765">
        <v>794.81201171875</v>
      </c>
      <c r="B765">
        <v>116.80000305175781</v>
      </c>
    </row>
    <row r="766" spans="1:2" x14ac:dyDescent="0.5">
      <c r="A766">
        <v>794.823974609375</v>
      </c>
      <c r="B766">
        <v>189</v>
      </c>
    </row>
    <row r="767" spans="1:2" x14ac:dyDescent="0.5">
      <c r="A767">
        <v>794.83599853515625</v>
      </c>
      <c r="B767">
        <v>275.20001220703125</v>
      </c>
    </row>
    <row r="768" spans="1:2" x14ac:dyDescent="0.5">
      <c r="A768">
        <v>794.8489990234375</v>
      </c>
      <c r="B768">
        <v>532.5</v>
      </c>
    </row>
    <row r="769" spans="1:2" x14ac:dyDescent="0.5">
      <c r="A769">
        <v>794.86102294921875</v>
      </c>
      <c r="B769">
        <v>1343</v>
      </c>
    </row>
    <row r="770" spans="1:2" x14ac:dyDescent="0.5">
      <c r="A770">
        <v>794.87298583984375</v>
      </c>
      <c r="B770">
        <v>2541</v>
      </c>
    </row>
    <row r="771" spans="1:2" x14ac:dyDescent="0.5">
      <c r="A771">
        <v>794.885986328125</v>
      </c>
      <c r="B771">
        <v>3366</v>
      </c>
    </row>
    <row r="772" spans="1:2" x14ac:dyDescent="0.5">
      <c r="A772">
        <v>794.89801025390625</v>
      </c>
      <c r="B772">
        <v>3109</v>
      </c>
    </row>
    <row r="773" spans="1:2" x14ac:dyDescent="0.5">
      <c r="A773">
        <v>794.90997314453125</v>
      </c>
      <c r="B773">
        <v>1990</v>
      </c>
    </row>
    <row r="774" spans="1:2" x14ac:dyDescent="0.5">
      <c r="A774">
        <v>794.9219970703125</v>
      </c>
      <c r="B774">
        <v>1013</v>
      </c>
    </row>
    <row r="775" spans="1:2" x14ac:dyDescent="0.5">
      <c r="A775">
        <v>794.93499755859375</v>
      </c>
      <c r="B775">
        <v>520.70001220703125</v>
      </c>
    </row>
    <row r="776" spans="1:2" x14ac:dyDescent="0.5">
      <c r="A776">
        <v>794.947021484375</v>
      </c>
      <c r="B776">
        <v>295.79998779296875</v>
      </c>
    </row>
    <row r="777" spans="1:2" x14ac:dyDescent="0.5">
      <c r="A777">
        <v>794.958984375</v>
      </c>
      <c r="B777">
        <v>193.5</v>
      </c>
    </row>
    <row r="778" spans="1:2" x14ac:dyDescent="0.5">
      <c r="A778">
        <v>794.97198486328125</v>
      </c>
      <c r="B778">
        <v>146</v>
      </c>
    </row>
    <row r="779" spans="1:2" x14ac:dyDescent="0.5">
      <c r="A779">
        <v>794.9840087890625</v>
      </c>
      <c r="B779">
        <v>126.80000305175781</v>
      </c>
    </row>
    <row r="780" spans="1:2" x14ac:dyDescent="0.5">
      <c r="A780">
        <v>794.9959716796875</v>
      </c>
      <c r="B780">
        <v>85.75</v>
      </c>
    </row>
    <row r="781" spans="1:2" x14ac:dyDescent="0.5">
      <c r="A781">
        <v>795.00897216796875</v>
      </c>
      <c r="B781">
        <v>62</v>
      </c>
    </row>
    <row r="782" spans="1:2" x14ac:dyDescent="0.5">
      <c r="A782">
        <v>795.02099609375</v>
      </c>
      <c r="B782">
        <v>70.25</v>
      </c>
    </row>
    <row r="783" spans="1:2" x14ac:dyDescent="0.5">
      <c r="A783">
        <v>795.03302001953125</v>
      </c>
      <c r="B783">
        <v>75.25</v>
      </c>
    </row>
    <row r="784" spans="1:2" x14ac:dyDescent="0.5">
      <c r="A784">
        <v>795.0460205078125</v>
      </c>
      <c r="B784">
        <v>63</v>
      </c>
    </row>
    <row r="785" spans="1:2" x14ac:dyDescent="0.5">
      <c r="A785">
        <v>795.0579833984375</v>
      </c>
      <c r="B785">
        <v>45.25</v>
      </c>
    </row>
    <row r="786" spans="1:2" x14ac:dyDescent="0.5">
      <c r="A786">
        <v>795.07000732421875</v>
      </c>
      <c r="B786">
        <v>38.75</v>
      </c>
    </row>
    <row r="787" spans="1:2" x14ac:dyDescent="0.5">
      <c r="A787">
        <v>795.08197021484375</v>
      </c>
      <c r="B787">
        <v>34.75</v>
      </c>
    </row>
    <row r="788" spans="1:2" x14ac:dyDescent="0.5">
      <c r="A788">
        <v>795.094970703125</v>
      </c>
      <c r="B788">
        <v>49</v>
      </c>
    </row>
    <row r="789" spans="1:2" x14ac:dyDescent="0.5">
      <c r="A789">
        <v>795.10699462890625</v>
      </c>
      <c r="B789">
        <v>80.75</v>
      </c>
    </row>
    <row r="790" spans="1:2" x14ac:dyDescent="0.5">
      <c r="A790">
        <v>795.1190185546875</v>
      </c>
      <c r="B790">
        <v>95</v>
      </c>
    </row>
    <row r="791" spans="1:2" x14ac:dyDescent="0.5">
      <c r="A791">
        <v>795.13201904296875</v>
      </c>
      <c r="B791">
        <v>102</v>
      </c>
    </row>
    <row r="792" spans="1:2" x14ac:dyDescent="0.5">
      <c r="A792">
        <v>795.14398193359375</v>
      </c>
      <c r="B792">
        <v>134.5</v>
      </c>
    </row>
    <row r="793" spans="1:2" x14ac:dyDescent="0.5">
      <c r="A793">
        <v>795.156005859375</v>
      </c>
      <c r="B793">
        <v>144.80000305175781</v>
      </c>
    </row>
    <row r="794" spans="1:2" x14ac:dyDescent="0.5">
      <c r="A794">
        <v>795.16900634765625</v>
      </c>
      <c r="B794">
        <v>100.5</v>
      </c>
    </row>
    <row r="795" spans="1:2" x14ac:dyDescent="0.5">
      <c r="A795">
        <v>795.1810302734375</v>
      </c>
      <c r="B795">
        <v>74.25</v>
      </c>
    </row>
    <row r="796" spans="1:2" x14ac:dyDescent="0.5">
      <c r="A796">
        <v>795.1929931640625</v>
      </c>
      <c r="B796">
        <v>72.25</v>
      </c>
    </row>
    <row r="797" spans="1:2" x14ac:dyDescent="0.5">
      <c r="A797">
        <v>795.20599365234375</v>
      </c>
      <c r="B797">
        <v>73.75</v>
      </c>
    </row>
    <row r="798" spans="1:2" x14ac:dyDescent="0.5">
      <c r="A798">
        <v>795.218017578125</v>
      </c>
      <c r="B798">
        <v>87.5</v>
      </c>
    </row>
    <row r="799" spans="1:2" x14ac:dyDescent="0.5">
      <c r="A799">
        <v>795.22998046875</v>
      </c>
      <c r="B799">
        <v>73.25</v>
      </c>
    </row>
    <row r="800" spans="1:2" x14ac:dyDescent="0.5">
      <c r="A800">
        <v>795.24298095703125</v>
      </c>
      <c r="B800">
        <v>50</v>
      </c>
    </row>
    <row r="801" spans="1:2" x14ac:dyDescent="0.5">
      <c r="A801">
        <v>795.2550048828125</v>
      </c>
      <c r="B801">
        <v>77.5</v>
      </c>
    </row>
    <row r="802" spans="1:2" x14ac:dyDescent="0.5">
      <c r="A802">
        <v>795.26702880859375</v>
      </c>
      <c r="B802">
        <v>106</v>
      </c>
    </row>
    <row r="803" spans="1:2" x14ac:dyDescent="0.5">
      <c r="A803">
        <v>795.27899169921875</v>
      </c>
      <c r="B803">
        <v>89.75</v>
      </c>
    </row>
  </sheetData>
  <sheetProtection formatCells="0"/>
  <sortState xmlns:xlrd2="http://schemas.microsoft.com/office/spreadsheetml/2017/richdata2" ref="A1:B803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V801"/>
  <sheetViews>
    <sheetView topLeftCell="A6"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203</v>
      </c>
      <c r="C1" s="2" t="s">
        <v>21</v>
      </c>
      <c r="D1">
        <v>785.84002685546875</v>
      </c>
      <c r="E1">
        <v>7637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3.7349712383825479E-2</v>
      </c>
      <c r="M1">
        <f>I$7*(L$1*J1) + $I$4</f>
        <v>4071.2191929859864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4.2900858135196847E-3</v>
      </c>
      <c r="O1">
        <f>I$10*(N$1*J1) + $I$4</f>
        <v>1214.6586351924814</v>
      </c>
      <c r="P1">
        <f>IF(ISNUMBER(D1),SUM(M1,O1,V1)-(2*$I$4),"")</f>
        <v>5285.877828178468</v>
      </c>
      <c r="Q1">
        <f>IF(ISNUMBER(P1),P1-E1,"")</f>
        <v>-2351.122171821532</v>
      </c>
      <c r="R1">
        <f>IF(ISNUMBER(P1),Q1*Q1,"")</f>
        <v>5527775.4668307975</v>
      </c>
      <c r="S1">
        <f>IF(ISNUMBER(P1),((IF(P1&gt;E1,I$5*(P1-E1),P1-E1)))^2,"")</f>
        <v>5527775.4668307975</v>
      </c>
      <c r="T1">
        <f>IF(ISNUMBER(P1),(M1*D1),"")</f>
        <v>3199326.9999506073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5.4723839229277998E-42</v>
      </c>
      <c r="V1">
        <f>I$13*(U$1*J1)+$I$4</f>
        <v>1.0988546917238932E-39</v>
      </c>
    </row>
    <row r="2" spans="1:22" ht="14.7" thickTop="1" x14ac:dyDescent="0.5">
      <c r="A2">
        <v>785.43597412109375</v>
      </c>
      <c r="B2">
        <v>110.69999694824219</v>
      </c>
      <c r="C2" s="2" t="s">
        <v>22</v>
      </c>
      <c r="D2">
        <v>786.34197998046875</v>
      </c>
      <c r="E2">
        <v>38460</v>
      </c>
      <c r="F2" s="3" t="s">
        <v>25</v>
      </c>
      <c r="G2" s="4">
        <v>3.96136474609375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0.21530943474302963</v>
      </c>
      <c r="M2">
        <f>I$7*((L$1*J2)+(L$2*J1)) + $I$4</f>
        <v>26740.313482915826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3.5494164719336467E-2</v>
      </c>
      <c r="O2">
        <f>I$10*((N$1*J2)+(N$2*J1)) + $I$4</f>
        <v>11025.430620123303</v>
      </c>
      <c r="P2">
        <f t="shared" ref="P2:P48" si="3">IF(ISNUMBER(D2),SUM(M2,O2,V2)-(2*$I$4),"")</f>
        <v>37765.744103039127</v>
      </c>
      <c r="Q2">
        <f t="shared" ref="Q2:Q48" si="4">IF(ISNUMBER(P2),P2-E2,"")</f>
        <v>-694.25589696087263</v>
      </c>
      <c r="R2">
        <f t="shared" ref="R2:R48" si="5">IF(ISNUMBER(P2),Q2*Q2,"")</f>
        <v>481991.2504649458</v>
      </c>
      <c r="S2">
        <f t="shared" ref="S2:S48" si="6">IF(ISNUMBER(P2),((IF(P2&gt;E2,I$5*(P2-E2),P2-E2)))^2,"")</f>
        <v>481991.2504649458</v>
      </c>
      <c r="T2">
        <f t="shared" ref="T2:T48" si="7">IF(ISNUMBER(P2),(M2*D2),"")</f>
        <v>21027031.049454454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7.5191579564538421E-38</v>
      </c>
      <c r="V2">
        <f>I$13*((U$1*J2)+(U$2*J1))+$I$4</f>
        <v>1.509935204716026E-35</v>
      </c>
    </row>
    <row r="3" spans="1:22" x14ac:dyDescent="0.5">
      <c r="A3">
        <v>785.447998046875</v>
      </c>
      <c r="B3">
        <v>87.25</v>
      </c>
      <c r="D3">
        <v>786.843994140625</v>
      </c>
      <c r="E3">
        <v>109400</v>
      </c>
      <c r="F3" s="7" t="s">
        <v>19</v>
      </c>
      <c r="G3" s="8">
        <f>IF(ISBLANK(G2),"",$G$2*$G$6)</f>
        <v>7.9227294921875</v>
      </c>
      <c r="H3" s="21" t="s">
        <v>432</v>
      </c>
      <c r="I3" s="21">
        <v>3.1767736778908153</v>
      </c>
      <c r="J3">
        <f>'hidden params'!J3</f>
        <v>0.37217999724675188</v>
      </c>
      <c r="K3">
        <f t="shared" si="0"/>
        <v>2</v>
      </c>
      <c r="L3">
        <f t="shared" si="1"/>
        <v>0.42524171960981183</v>
      </c>
      <c r="M3">
        <f>I$7*((L$1*J3)+(L$2*J2)+(L$3*J1)) + $I$4</f>
        <v>66724.044287551005</v>
      </c>
      <c r="N3">
        <f t="shared" si="2"/>
        <v>0.1257288923793603</v>
      </c>
      <c r="O3">
        <f>I$10*((N$1*J3)+(N$2*J2)+(N$3*J1)) + $I$4</f>
        <v>44124.134152556333</v>
      </c>
      <c r="P3">
        <f t="shared" si="3"/>
        <v>110848.17844010734</v>
      </c>
      <c r="Q3">
        <f t="shared" si="4"/>
        <v>1448.1784401073382</v>
      </c>
      <c r="R3">
        <f t="shared" si="5"/>
        <v>2097220.7943917233</v>
      </c>
      <c r="S3">
        <f t="shared" si="6"/>
        <v>2097220.7943917233</v>
      </c>
      <c r="T3">
        <f t="shared" si="7"/>
        <v>52501413.512432583</v>
      </c>
      <c r="U3">
        <f t="shared" si="8"/>
        <v>4.7901499577610354E-34</v>
      </c>
      <c r="V3">
        <f>I$13*((U$1*J3)+(U$2*J2)+(U$3*J1))+$I$4</f>
        <v>9.6198342368149971E-32</v>
      </c>
    </row>
    <row r="4" spans="1:22" x14ac:dyDescent="0.5">
      <c r="A4">
        <v>785.46099853515625</v>
      </c>
      <c r="B4">
        <v>60.25</v>
      </c>
      <c r="D4">
        <v>787.34600830078125</v>
      </c>
      <c r="E4">
        <v>183500</v>
      </c>
      <c r="F4" s="5" t="s">
        <v>26</v>
      </c>
      <c r="G4" s="6">
        <v>787.9505615234375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0.30268930756448637</v>
      </c>
      <c r="M4">
        <f>I$7*((L$1*J4)+(L$2*J3)+(L$3*J2)+(L$4*J1)) + $I$4</f>
        <v>79484.166951156512</v>
      </c>
      <c r="N4">
        <f t="shared" si="2"/>
        <v>0.2470753868210136</v>
      </c>
      <c r="O4">
        <f>I$10*((N$1*J4)+(N$2*J3)+(N$3*J2)+(N$4*J1)) + $I$4</f>
        <v>102449.25232001794</v>
      </c>
      <c r="P4">
        <f t="shared" si="3"/>
        <v>181933.41927117447</v>
      </c>
      <c r="Q4">
        <f t="shared" si="4"/>
        <v>-1566.580728825531</v>
      </c>
      <c r="R4">
        <f t="shared" si="5"/>
        <v>2454175.1799275316</v>
      </c>
      <c r="S4">
        <f t="shared" si="6"/>
        <v>2454175.1799275316</v>
      </c>
      <c r="T4">
        <f t="shared" si="7"/>
        <v>62581541.572105959</v>
      </c>
      <c r="U4">
        <f t="shared" si="8"/>
        <v>1.8748945849733058E-30</v>
      </c>
      <c r="V4">
        <f>I$13*((U$1*J4)+(U$2*J3)+(U$3*J2)+(U$4*J1))+$I$4</f>
        <v>3.7655611872574706E-28</v>
      </c>
    </row>
    <row r="5" spans="1:22" ht="14.7" thickBot="1" x14ac:dyDescent="0.55000000000000004">
      <c r="A5">
        <v>785.4730224609375</v>
      </c>
      <c r="B5">
        <v>37</v>
      </c>
      <c r="D5">
        <v>787.8480224609375</v>
      </c>
      <c r="E5">
        <v>200800</v>
      </c>
      <c r="F5" s="9" t="s">
        <v>27</v>
      </c>
      <c r="G5" s="10">
        <f>($G$4-1.00794)*$G$6</f>
        <v>1573.8852430468751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2.427415997169767E-2</v>
      </c>
      <c r="M5">
        <f>I$7*((L$1*J5)+(L$2*J4)+(L$3*J3)+(L$4*J2)+(L$5*J1)) + $I$4</f>
        <v>49507.937052016212</v>
      </c>
      <c r="N5">
        <f t="shared" si="2"/>
        <v>0.29070778902309335</v>
      </c>
      <c r="O5">
        <f>I$10*((N$1*J5)+(N$2*J4)+(N$3*J3)+(N$4*J2)+(N$5*J1)) + $I$4</f>
        <v>153072.17238794887</v>
      </c>
      <c r="P5">
        <f t="shared" si="3"/>
        <v>202580.10943996508</v>
      </c>
      <c r="Q5">
        <f t="shared" si="4"/>
        <v>1780.1094399650756</v>
      </c>
      <c r="R5">
        <f t="shared" si="5"/>
        <v>3168789.6182527752</v>
      </c>
      <c r="S5">
        <f t="shared" si="6"/>
        <v>3168789.6182527752</v>
      </c>
      <c r="T5">
        <f t="shared" si="7"/>
        <v>39004730.302551545</v>
      </c>
      <c r="U5">
        <f t="shared" si="8"/>
        <v>5.0355858795058865E-27</v>
      </c>
      <c r="V5">
        <f>I$13*((U$1*J5)+(U$2*J4)+(U$3*J3)+(U$4*J2)+(U$5*J1))+$I$4</f>
        <v>1.0114481608840608E-24</v>
      </c>
    </row>
    <row r="6" spans="1:22" ht="14.7" thickTop="1" x14ac:dyDescent="0.5">
      <c r="A6">
        <v>785.4849853515625</v>
      </c>
      <c r="B6">
        <v>35.5</v>
      </c>
      <c r="D6">
        <v>788.35101318359375</v>
      </c>
      <c r="E6">
        <v>178000</v>
      </c>
      <c r="F6" t="s">
        <v>28</v>
      </c>
      <c r="G6">
        <v>2</v>
      </c>
      <c r="H6" t="s">
        <v>434</v>
      </c>
      <c r="I6">
        <f>SUM(S1:S30)</f>
        <v>32805812.989626255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21096.324892388657</v>
      </c>
      <c r="N6">
        <f t="shared" si="2"/>
        <v>0.20450315160460228</v>
      </c>
      <c r="O6">
        <f>I$10*((N$1*J6)+(N$2*J5)+(N$3*J4)+(N$4*J3)+(N$5*J2)+(N$6*J1)) + $I$4</f>
        <v>154915.50392008098</v>
      </c>
      <c r="P6">
        <f t="shared" si="3"/>
        <v>176011.82881246964</v>
      </c>
      <c r="Q6">
        <f t="shared" si="4"/>
        <v>-1988.171187530359</v>
      </c>
      <c r="R6">
        <f t="shared" si="5"/>
        <v>3952824.670925878</v>
      </c>
      <c r="S6">
        <f t="shared" si="6"/>
        <v>3952824.670925878</v>
      </c>
      <c r="T6">
        <f t="shared" si="7"/>
        <v>16631309.103364866</v>
      </c>
      <c r="U6">
        <f t="shared" si="8"/>
        <v>9.8135383004342873E-24</v>
      </c>
      <c r="V6">
        <f>I$13*((U$1*J6)+(U$2*J5)+(U$3*J4)+(U$4*J3)+(U$5*J2)+(U$6*J1))+$I$4</f>
        <v>1.9713710319596941E-21</v>
      </c>
    </row>
    <row r="7" spans="1:22" x14ac:dyDescent="0.5">
      <c r="A7">
        <v>785.49700927734375</v>
      </c>
      <c r="B7">
        <v>39.25</v>
      </c>
      <c r="D7">
        <v>788.85400390625</v>
      </c>
      <c r="E7">
        <v>115400</v>
      </c>
      <c r="F7" t="s">
        <v>29</v>
      </c>
      <c r="G7" s="11">
        <v>0.10000000149011612</v>
      </c>
      <c r="H7" s="21" t="s">
        <v>435</v>
      </c>
      <c r="I7" s="21">
        <v>109002.69193904295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6941.5280305458054</v>
      </c>
      <c r="N7">
        <f t="shared" si="2"/>
        <v>7.9356822119716702E-2</v>
      </c>
      <c r="O7">
        <f>I$10*((N$1*J7)+(N$2*J6)+(N$3*J5)+(N$4*J4)+(N$5*J3)+(N$6*J2)+(N$7*J1)) + $I$4</f>
        <v>109759.63247242862</v>
      </c>
      <c r="P7">
        <f t="shared" si="3"/>
        <v>116701.16050297442</v>
      </c>
      <c r="Q7">
        <f t="shared" si="4"/>
        <v>1301.1605029744242</v>
      </c>
      <c r="R7">
        <f t="shared" si="5"/>
        <v>1693018.6545006565</v>
      </c>
      <c r="S7">
        <f t="shared" si="6"/>
        <v>1693018.6545006565</v>
      </c>
      <c r="T7">
        <f t="shared" si="7"/>
        <v>5475852.1801235247</v>
      </c>
      <c r="U7">
        <f t="shared" si="8"/>
        <v>1.4303538265213586E-20</v>
      </c>
      <c r="V7">
        <f>I$13*((U$1*J7)+(U$2*J6)+(U$3*J5)+(U$4*J4)+(U$5*J3)+(U$6*J2)+(U$7*J1))+$I$4</f>
        <v>2.8737340977163459E-18</v>
      </c>
    </row>
    <row r="8" spans="1:22" x14ac:dyDescent="0.5">
      <c r="A8">
        <v>785.510009765625</v>
      </c>
      <c r="B8">
        <v>35</v>
      </c>
      <c r="D8">
        <v>789.35601806640625</v>
      </c>
      <c r="E8">
        <v>57280</v>
      </c>
      <c r="F8" t="s">
        <v>30</v>
      </c>
      <c r="G8" s="11">
        <v>1.9999999552965164E-2</v>
      </c>
      <c r="H8" s="21" t="s">
        <v>436</v>
      </c>
      <c r="I8" s="21">
        <v>0.64471427259248981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1882.8491132151455</v>
      </c>
      <c r="N8">
        <f t="shared" si="2"/>
        <v>1.2915112510583651E-2</v>
      </c>
      <c r="O8">
        <f>I$10*((N$1*J8)+(N$2*J7)+(N$3*J6)+(N$4*J5)+(N$5*J4)+(N$6*J3)+(N$7*J2)+(N$8*J1)) + $I$4</f>
        <v>56359.019692202193</v>
      </c>
      <c r="P8">
        <f t="shared" si="3"/>
        <v>58241.86880541734</v>
      </c>
      <c r="Q8">
        <f t="shared" si="4"/>
        <v>961.8688054173399</v>
      </c>
      <c r="R8">
        <f t="shared" si="5"/>
        <v>925191.59883498051</v>
      </c>
      <c r="S8">
        <f t="shared" si="6"/>
        <v>925191.59883498051</v>
      </c>
      <c r="T8">
        <f t="shared" si="7"/>
        <v>1486238.2786273714</v>
      </c>
      <c r="U8">
        <f t="shared" si="8"/>
        <v>1.5828269301657124E-17</v>
      </c>
      <c r="V8">
        <f>I$13*((U$1*J8)+(U$2*J7)+(U$3*J6)+(U$4*J5)+(U$5*J4)+(U$6*J3)+(U$7*J2)+(U$8*J1))+$I$4</f>
        <v>3.1806248276284332E-15</v>
      </c>
    </row>
    <row r="9" spans="1:22" x14ac:dyDescent="0.5">
      <c r="A9">
        <v>785.52197265625</v>
      </c>
      <c r="B9">
        <v>38.5</v>
      </c>
      <c r="D9">
        <v>789.8590087890625</v>
      </c>
      <c r="E9">
        <v>24370</v>
      </c>
      <c r="F9" t="s">
        <v>31</v>
      </c>
      <c r="G9">
        <v>6</v>
      </c>
      <c r="H9" t="s">
        <v>442</v>
      </c>
      <c r="I9">
        <f>I3*I8</f>
        <v>2.0481113309323455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438.19931908243683</v>
      </c>
      <c r="N9">
        <f t="shared" si="2"/>
        <v>0</v>
      </c>
      <c r="O9">
        <f>I$10*((N$1*J9)+(N$2*J8)+(N$3*J7)+(N$4*J6)+(N$5*J5)+(N$6*J4)+(N$7*J3)+(N$8*J2)+(N$9*J1)) + $I$4</f>
        <v>22066.853076954616</v>
      </c>
      <c r="P9">
        <f t="shared" si="3"/>
        <v>22505.052396037056</v>
      </c>
      <c r="Q9">
        <f t="shared" si="4"/>
        <v>-1864.9476039629444</v>
      </c>
      <c r="R9">
        <f t="shared" si="5"/>
        <v>3478029.5655271276</v>
      </c>
      <c r="S9">
        <f t="shared" si="6"/>
        <v>3478029.5655271276</v>
      </c>
      <c r="T9">
        <f t="shared" si="7"/>
        <v>346115.67982249567</v>
      </c>
      <c r="U9">
        <f t="shared" si="8"/>
        <v>1.3349537015806102E-14</v>
      </c>
      <c r="V9">
        <f>I$13*((U$1*J9)+(U$2*J8)+(U$3*J7)+(U$4*J6)+(U$5*J5)+(U$6*J4)+(U$7*J3)+(U$8*J2)+(U$9*J1))+$I$4</f>
        <v>2.6831417082010046E-12</v>
      </c>
    </row>
    <row r="10" spans="1:22" x14ac:dyDescent="0.5">
      <c r="A10">
        <v>785.53399658203125</v>
      </c>
      <c r="B10">
        <v>62.25</v>
      </c>
      <c r="D10">
        <v>790.36199951171875</v>
      </c>
      <c r="E10">
        <v>9493</v>
      </c>
      <c r="F10" s="2" t="s">
        <v>22</v>
      </c>
      <c r="G10">
        <v>786.04266357421875</v>
      </c>
      <c r="H10" s="22" t="s">
        <v>450</v>
      </c>
      <c r="I10" s="22">
        <v>283131.54747735633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89.864226966153495</v>
      </c>
      <c r="N10">
        <f t="shared" si="2"/>
        <v>0</v>
      </c>
      <c r="O10">
        <f>I$10*((N1*J$10)+(N2*J$9)+(N3*J$8)+(N4*J$7)+(N5*J$6)+(N6*J$5)+(N7*J$4)+(N8*J$3)+(N9*J$2)+(N10*J$1)) + $I$4</f>
        <v>6977.7279127065694</v>
      </c>
      <c r="P10">
        <f t="shared" si="3"/>
        <v>7067.592139674437</v>
      </c>
      <c r="Q10">
        <f t="shared" si="4"/>
        <v>-2425.407860325563</v>
      </c>
      <c r="R10">
        <f t="shared" si="5"/>
        <v>5882603.2889290256</v>
      </c>
      <c r="S10">
        <f t="shared" si="6"/>
        <v>5882603.2889290256</v>
      </c>
      <c r="T10">
        <f t="shared" si="7"/>
        <v>71025.270109543999</v>
      </c>
      <c r="U10">
        <f t="shared" si="8"/>
        <v>8.5261819868090783E-12</v>
      </c>
      <c r="V10">
        <f>I$13*((U1*J$10)+(U2*J$9)+(U3*J$8)+(U4*J$7)+(U5*J$6)+(U6*J$5)+(U7*J$4)+(U8*J$3)+(U9*J$2)+(U10*J$1)) + $I$4</f>
        <v>1.7142122336229345E-9</v>
      </c>
    </row>
    <row r="11" spans="1:22" x14ac:dyDescent="0.5">
      <c r="A11">
        <v>785.5460205078125</v>
      </c>
      <c r="B11">
        <v>67.25</v>
      </c>
      <c r="D11">
        <f>D10 + (1/$G$6)</f>
        <v>790.86199951171875</v>
      </c>
      <c r="E11">
        <v>0</v>
      </c>
      <c r="F11" s="2" t="s">
        <v>32</v>
      </c>
      <c r="G11">
        <v>790.0040283203125</v>
      </c>
      <c r="H11" s="22" t="s">
        <v>451</v>
      </c>
      <c r="I11" s="22">
        <v>0.54318087090914169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16.547866332157565</v>
      </c>
      <c r="N11">
        <f t="shared" si="2"/>
        <v>0</v>
      </c>
      <c r="O11">
        <f>I$10*((N1*J$11)+(N2*J$10)+(N3*J$9)+(N4*J$8)+(N5*J$10)+(N6*J$6)+(N7*J$5)+(N8*J$4)+(N9*J$3)+(N10*J$2)+(N11*J$1)) + $I$4</f>
        <v>1723.4690959738157</v>
      </c>
      <c r="P11">
        <f t="shared" si="3"/>
        <v>1740.0169631204378</v>
      </c>
      <c r="Q11">
        <f t="shared" si="4"/>
        <v>1740.0169631204378</v>
      </c>
      <c r="R11">
        <f t="shared" si="5"/>
        <v>3027659.031946871</v>
      </c>
      <c r="S11">
        <f t="shared" si="6"/>
        <v>3027659.031946871</v>
      </c>
      <c r="T11">
        <f t="shared" si="7"/>
        <v>13087.078655102783</v>
      </c>
      <c r="U11">
        <f t="shared" si="8"/>
        <v>4.0492434408422076E-9</v>
      </c>
      <c r="V11">
        <f>I$13*((U1*J$11)+(U2*J$10)+(U3*J$9)+(U4*J$8)+(U5*J$10)+(U6*J$6)+(U7*J$5)+(U8*J$4)+(U9*J$3)+(U10*J$2)+(U11*J$1)) + $I$4</f>
        <v>8.1446462690998041E-7</v>
      </c>
    </row>
    <row r="12" spans="1:22" x14ac:dyDescent="0.5">
      <c r="A12">
        <v>785.55902099609375</v>
      </c>
      <c r="B12">
        <v>42.5</v>
      </c>
      <c r="D12">
        <f>D11 + (1/$G$6)</f>
        <v>791.36199951171875</v>
      </c>
      <c r="E12">
        <v>0</v>
      </c>
      <c r="F12" t="s">
        <v>33</v>
      </c>
      <c r="G12" t="s">
        <v>34</v>
      </c>
      <c r="H12" t="s">
        <v>455</v>
      </c>
      <c r="I12">
        <f>I11*I22</f>
        <v>3.7795079445257267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2.7745377751524938</v>
      </c>
      <c r="N12">
        <f t="shared" si="2"/>
        <v>0</v>
      </c>
      <c r="O12">
        <f>I$10*((N1*J$12)+(N2*J$11)+(N3*J$10)+(N4*J$9)+(N5*J$8)+(N6*J$10)+(N7*J$6)+(N8*J$5)+(N9*J$4)+(N10*J$3)+(N11*J$2)+(N12*J$1)) + $I$4</f>
        <v>334.65582222403009</v>
      </c>
      <c r="P12">
        <f t="shared" si="3"/>
        <v>337.43063785604954</v>
      </c>
      <c r="Q12">
        <f t="shared" si="4"/>
        <v>337.43063785604954</v>
      </c>
      <c r="R12">
        <f t="shared" si="5"/>
        <v>113859.43536394046</v>
      </c>
      <c r="S12">
        <f t="shared" si="6"/>
        <v>113859.43536394046</v>
      </c>
      <c r="T12">
        <f t="shared" si="7"/>
        <v>2195.6637614654728</v>
      </c>
      <c r="U12">
        <f t="shared" si="8"/>
        <v>1.3804928132845955E-6</v>
      </c>
      <c r="V12">
        <f>I$13*((U1*J$12)+(U2*J$11)+(U3*J$10)+(U4*J$9)+(U5*J$8)+(U6*J$10)+(U7*J$6)+(U8*J$5)+(U9*J$4)+(U10*J$3)+(U11*J$2)+(U12*J$1)) + $I$4</f>
        <v>2.7785686695110009E-4</v>
      </c>
    </row>
    <row r="13" spans="1:22" x14ac:dyDescent="0.5">
      <c r="A13">
        <v>785.57098388671875</v>
      </c>
      <c r="B13">
        <v>46.5</v>
      </c>
      <c r="D13">
        <f>D12 + (1/$G$6)</f>
        <v>791.86199951171875</v>
      </c>
      <c r="E13">
        <v>0</v>
      </c>
      <c r="F13">
        <v>20080</v>
      </c>
      <c r="H13" s="23" t="s">
        <v>511</v>
      </c>
      <c r="I13" s="23">
        <v>200.79999999999836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0.42812590591335187</v>
      </c>
      <c r="N13">
        <f t="shared" si="2"/>
        <v>0</v>
      </c>
      <c r="O13">
        <f>I$10*((N1*J$13)+(N2*J$12)+(N3*J$11)+(N4*J$10)+(N5*J$9)+(N6*J$8)+(N7*J$10)+(N8*J$6)+(N9*J$5)+(N10*J$4)+(N11*J$3)+(N12*J$2)+(N13*J$1)) + $I$4</f>
        <v>51.223025506740946</v>
      </c>
      <c r="P13">
        <f t="shared" si="3"/>
        <v>51.714927535519017</v>
      </c>
      <c r="Q13">
        <f t="shared" si="4"/>
        <v>51.714927535519017</v>
      </c>
      <c r="R13">
        <f t="shared" si="5"/>
        <v>2674.4337300039829</v>
      </c>
      <c r="S13">
        <f t="shared" si="6"/>
        <v>2674.4337300039829</v>
      </c>
      <c r="T13">
        <f t="shared" si="7"/>
        <v>339.0166358993128</v>
      </c>
      <c r="U13">
        <f t="shared" si="8"/>
        <v>3.1649951383229988E-4</v>
      </c>
      <c r="V13">
        <f>I$13*((U1*J$13)+(U2*J$12)+(U3*J$11)+(U4*J$10)+(U5*J$9)+(U6*J$8)+(U7*J$10)+(U8*J$6)+(U9*J$5)+(U10*J$4)+(U11*J$3)+(U12*J$2)+(U13*J$1)) + $I$4</f>
        <v>6.3776122864714985E-2</v>
      </c>
    </row>
    <row r="14" spans="1:22" x14ac:dyDescent="0.5">
      <c r="A14">
        <v>785.5830078125</v>
      </c>
      <c r="B14">
        <v>65.5</v>
      </c>
      <c r="E14">
        <v>0</v>
      </c>
      <c r="F14">
        <v>20080</v>
      </c>
      <c r="H14" s="23" t="s">
        <v>512</v>
      </c>
      <c r="I14" s="23">
        <v>0.99899999999999989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6.1309662401907924E-2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10.223848788247606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>I$13*((U1*J$14)+(U2*J$13)+(U3*J$12)+(U4*J$11)+(U5*J$10)+(U6*J$9)+(U7*J$8)+(U8*J$10)+(U9*J$6)+(U10*J$5)+(U11*J$4)+(U12*J$3)+(U13*J$2)+(U14*J$1)) + $I$4</f>
        <v>5.1164769181918437E-2</v>
      </c>
    </row>
    <row r="15" spans="1:22" x14ac:dyDescent="0.5">
      <c r="A15">
        <v>785.594970703125</v>
      </c>
      <c r="B15">
        <v>52</v>
      </c>
      <c r="E15">
        <v>0</v>
      </c>
      <c r="H15" t="s">
        <v>510</v>
      </c>
      <c r="I15">
        <f>I14*I23</f>
        <v>13.74018720607568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8.2002697718872759E-3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2.7157322005813391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>I$13*((U1*J$15)+(U2*J$14)+(U3*J$13)+(U4*J$12)+(U5*J$11)+(U6*J$10)+(U7*J$9)+(U8*J$8)+(U9*J$10)+(U10*J$6)+(U11*J$5)+(U12*J$4)+(U13*J$3)+(U14*J$2)+(U15*J$1)) + $I$4</f>
        <v>2.368819706726117E-2</v>
      </c>
    </row>
    <row r="16" spans="1:22" x14ac:dyDescent="0.5">
      <c r="A16">
        <v>785.60699462890625</v>
      </c>
      <c r="B16">
        <v>35.5</v>
      </c>
      <c r="E16">
        <v>0</v>
      </c>
      <c r="F16">
        <v>71810995.089554921</v>
      </c>
      <c r="H16" t="s">
        <v>452</v>
      </c>
      <c r="I16">
        <f>I7/(I7+I10+I13)</f>
        <v>0.27783063195473218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1.0239444737166065E-3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0.4206876806819711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8.0282569579257605E-3</v>
      </c>
    </row>
    <row r="17" spans="1:22" x14ac:dyDescent="0.5">
      <c r="A17">
        <v>785.6199951171875</v>
      </c>
      <c r="B17">
        <v>49</v>
      </c>
      <c r="E17">
        <v>0</v>
      </c>
      <c r="F17">
        <v>72340087.743153095</v>
      </c>
      <c r="H17" t="s">
        <v>453</v>
      </c>
      <c r="I17">
        <f>I10/(I10+I7+I13)</f>
        <v>0.72165756058524932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1.1129797041778565E-4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6.051244271774512E-2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2.1948796549673207E-3</v>
      </c>
    </row>
    <row r="18" spans="1:22" x14ac:dyDescent="0.5">
      <c r="A18">
        <v>785.63201904296875</v>
      </c>
      <c r="B18">
        <v>63.25</v>
      </c>
      <c r="E18">
        <v>0</v>
      </c>
      <c r="F18">
        <v>50123096.290724955</v>
      </c>
      <c r="H18" t="s">
        <v>508</v>
      </c>
      <c r="I18">
        <f>I13/(I13+I10+I7)</f>
        <v>5.1180746001858407E-4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5.2969723716934296E-6</v>
      </c>
      <c r="N18">
        <f t="shared" si="2"/>
        <v>0</v>
      </c>
      <c r="O18">
        <f t="shared" si="10"/>
        <v>8.1197229165363895E-3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5.089928093676302E-4</v>
      </c>
    </row>
    <row r="19" spans="1:22" x14ac:dyDescent="0.5">
      <c r="A19">
        <v>785.64398193359375</v>
      </c>
      <c r="B19">
        <v>51.5</v>
      </c>
      <c r="E19">
        <v>0</v>
      </c>
      <c r="H19" t="s">
        <v>441</v>
      </c>
      <c r="I19">
        <v>121.54584360989658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1.007241270950688E-3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5.5646832555173478E-7</v>
      </c>
    </row>
    <row r="20" spans="1:22" x14ac:dyDescent="0.5">
      <c r="A20">
        <v>785.656005859375</v>
      </c>
      <c r="B20">
        <v>76.5</v>
      </c>
      <c r="E20">
        <v>0</v>
      </c>
      <c r="F20">
        <v>0.64508092026564068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1.0751056326433117E-4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1.885992624316383E-5</v>
      </c>
    </row>
    <row r="21" spans="1:22" x14ac:dyDescent="0.5">
      <c r="A21">
        <v>785.66900634765625</v>
      </c>
      <c r="B21">
        <v>112.5</v>
      </c>
      <c r="E21">
        <v>0</v>
      </c>
      <c r="F21">
        <v>0.54226844565895738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7.3203649188535401E-6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3.1201174975941507E-6</v>
      </c>
    </row>
    <row r="22" spans="1:22" x14ac:dyDescent="0.5">
      <c r="A22">
        <v>785.6810302734375</v>
      </c>
      <c r="B22">
        <v>74.75</v>
      </c>
      <c r="E22">
        <v>0</v>
      </c>
      <c r="F22">
        <v>108440.55348833732</v>
      </c>
      <c r="H22" s="22" t="s">
        <v>454</v>
      </c>
      <c r="I22" s="22">
        <v>6.9581020741761872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4.7451730836899293E-7</v>
      </c>
    </row>
    <row r="23" spans="1:22" x14ac:dyDescent="0.5">
      <c r="A23">
        <v>785.6929931640625</v>
      </c>
      <c r="B23">
        <v>56.5</v>
      </c>
      <c r="E23">
        <v>0</v>
      </c>
      <c r="F23">
        <v>3.1718834826546778</v>
      </c>
      <c r="H23" s="23" t="s">
        <v>509</v>
      </c>
      <c r="I23" s="23">
        <v>13.753941147222903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6.6932196192332254E-8</v>
      </c>
    </row>
    <row r="24" spans="1:22" x14ac:dyDescent="0.5">
      <c r="A24">
        <v>785.70501708984375</v>
      </c>
      <c r="B24">
        <v>107</v>
      </c>
      <c r="E24">
        <v>0</v>
      </c>
      <c r="F24">
        <v>6.9653141625027271</v>
      </c>
      <c r="H24" t="s">
        <v>443</v>
      </c>
      <c r="I24">
        <v>72563364.885822311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8.818299972031736E-9</v>
      </c>
    </row>
    <row r="25" spans="1:22" x14ac:dyDescent="0.5">
      <c r="A25">
        <v>785.718017578125</v>
      </c>
      <c r="B25">
        <v>141.80000305175781</v>
      </c>
      <c r="E25">
        <v>0</v>
      </c>
      <c r="H25" t="s">
        <v>449</v>
      </c>
      <c r="I25">
        <v>72563364.885822311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1.087338608779887E-9</v>
      </c>
    </row>
    <row r="26" spans="1:22" x14ac:dyDescent="0.5">
      <c r="A26">
        <v>785.72998046875</v>
      </c>
      <c r="B26">
        <v>136</v>
      </c>
      <c r="E26">
        <v>0</v>
      </c>
      <c r="H26" t="s">
        <v>507</v>
      </c>
      <c r="I26">
        <v>32805806.191638164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1.2722809669868976E-10</v>
      </c>
    </row>
    <row r="27" spans="1:22" x14ac:dyDescent="0.5">
      <c r="A27">
        <v>785.74200439453125</v>
      </c>
      <c r="B27">
        <v>157</v>
      </c>
      <c r="E27">
        <v>0</v>
      </c>
      <c r="H27" t="s">
        <v>470</v>
      </c>
      <c r="I27">
        <f xml:space="preserve"> 1 + 1.5*EXP(-(I22 * 0.000239 * I19))</f>
        <v>2.2254841908352772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785.7540283203125</v>
      </c>
      <c r="B28">
        <v>212.69999694824219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11.447137484765159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785.76702880859375</v>
      </c>
      <c r="B29">
        <v>314.5</v>
      </c>
      <c r="H29" t="s">
        <v>471</v>
      </c>
      <c r="I29">
        <f>(I25-I26)/I26</f>
        <v>1.2119061626450109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523</v>
      </c>
      <c r="H30" t="s">
        <v>513</v>
      </c>
      <c r="I30">
        <f>(I26-I6)/I6</f>
        <v>-2.0721901002160152E-7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784.5</v>
      </c>
      <c r="H31" t="s">
        <v>472</v>
      </c>
      <c r="I31">
        <f>(0.25* 0.0058*I22*I19)*EXP(-((I17-0.5)^2)/(2*((0.174318)^2)))</f>
        <v>0.54638099222914194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1574</v>
      </c>
      <c r="H32" t="s">
        <v>495</v>
      </c>
      <c r="I32">
        <f xml:space="preserve"> 1/ (0.01 * $R$69)</f>
        <v>0.70492571119391112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3612</v>
      </c>
      <c r="F33">
        <v>7637</v>
      </c>
      <c r="H33" t="s">
        <v>496</v>
      </c>
      <c r="I33">
        <f xml:space="preserve"> 1/ (0.01 * $R$72)</f>
        <v>1.769915579979904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6342</v>
      </c>
      <c r="H34" t="s">
        <v>517</v>
      </c>
      <c r="I34">
        <f xml:space="preserve"> 1/ (0.01 * $R$75)</f>
        <v>3.9631665643883917E-11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7637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6125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3456</v>
      </c>
      <c r="G37" s="13" t="s">
        <v>458</v>
      </c>
      <c r="H37">
        <f>AVERAGE(K101:K110)</f>
        <v>2.3645576354263746</v>
      </c>
      <c r="I37" s="19">
        <f>STDEV(K101:K110)</f>
        <v>0.32216279619587401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1754</v>
      </c>
      <c r="G38" s="13" t="s">
        <v>460</v>
      </c>
      <c r="H38">
        <f>AVERAGE(M101:M110)</f>
        <v>3.9688069341793897</v>
      </c>
      <c r="I38" s="19">
        <f>STDEV(M101:M110)</f>
        <v>0.32390566060520493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997.70001220703125</v>
      </c>
      <c r="G39" s="13" t="s">
        <v>462</v>
      </c>
      <c r="H39">
        <f>AVERAGE(O101:O110)</f>
        <v>13.740187206075678</v>
      </c>
      <c r="I39" s="19">
        <f>STDEV(O101:O110)</f>
        <v>1.8724445165742407E-15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576.29998779296875</v>
      </c>
      <c r="G40" s="13" t="s">
        <v>504</v>
      </c>
      <c r="H40">
        <f>AVERAGE(Q101:Q110)</f>
        <v>0.32078722220540939</v>
      </c>
      <c r="I40" s="19">
        <f>STDEV(Q101:Q110)</f>
        <v>0.11394598011556989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352.70001220703125</v>
      </c>
      <c r="G41" s="13" t="s">
        <v>505</v>
      </c>
      <c r="H41">
        <f>AVERAGE(R101:R110)</f>
        <v>0.5232338431001422</v>
      </c>
      <c r="I41" s="19">
        <f>STDEV(R101:R110)</f>
        <v>0.19641671323837462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249.5</v>
      </c>
      <c r="G42" s="16" t="s">
        <v>506</v>
      </c>
      <c r="H42" s="17">
        <f>AVERAGE(S101:S110)</f>
        <v>0.15597893469444848</v>
      </c>
      <c r="I42" s="20">
        <f>STDEV(S101:S110)</f>
        <v>0.11263658470014073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209.5</v>
      </c>
      <c r="F43">
        <v>121.54584360989658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170</v>
      </c>
      <c r="F44">
        <f xml:space="preserve"> $F$51 / 2</f>
        <v>121.54584360989658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124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106.5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101.5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85.25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68.5</v>
      </c>
    </row>
    <row r="50" spans="1:16" x14ac:dyDescent="0.5">
      <c r="A50">
        <v>786.02398681640625</v>
      </c>
      <c r="B50">
        <v>79.75</v>
      </c>
      <c r="E50" t="s">
        <v>437</v>
      </c>
      <c r="F50">
        <f>MEDIAN(F54:F68)</f>
        <v>149.34999847412109</v>
      </c>
    </row>
    <row r="51" spans="1:16" x14ac:dyDescent="0.5">
      <c r="A51">
        <v>786.0360107421875</v>
      </c>
      <c r="B51">
        <v>91</v>
      </c>
      <c r="E51" t="s">
        <v>438</v>
      </c>
      <c r="F51">
        <f>AVERAGE(F54:F68)</f>
        <v>243.09168721979316</v>
      </c>
    </row>
    <row r="52" spans="1:16" x14ac:dyDescent="0.5">
      <c r="A52">
        <v>786.0479736328125</v>
      </c>
      <c r="B52">
        <v>101</v>
      </c>
      <c r="E52" t="s">
        <v>439</v>
      </c>
      <c r="F52">
        <f>SUM(E$1:E$12)</f>
        <v>924340</v>
      </c>
    </row>
    <row r="53" spans="1:16" x14ac:dyDescent="0.5">
      <c r="A53">
        <v>786.05999755859375</v>
      </c>
      <c r="B53">
        <v>112.30000305175781</v>
      </c>
      <c r="E53" t="s">
        <v>440</v>
      </c>
      <c r="F53">
        <f>ABS(F52/F50)</f>
        <v>6189.0861027371675</v>
      </c>
    </row>
    <row r="54" spans="1:16" x14ac:dyDescent="0.5">
      <c r="A54">
        <v>786.072998046875</v>
      </c>
      <c r="B54">
        <v>122.80000305175781</v>
      </c>
      <c r="F54">
        <f>AVERAGE(B1:B10)</f>
        <v>70.869999694824216</v>
      </c>
    </row>
    <row r="55" spans="1:16" x14ac:dyDescent="0.5">
      <c r="A55">
        <v>786.08502197265625</v>
      </c>
      <c r="B55">
        <v>119.19999694824219</v>
      </c>
      <c r="F55">
        <v>119.19999694824219</v>
      </c>
    </row>
    <row r="56" spans="1:16" x14ac:dyDescent="0.5">
      <c r="A56">
        <v>786.09698486328125</v>
      </c>
      <c r="B56">
        <v>86.5</v>
      </c>
      <c r="F56">
        <v>228.5</v>
      </c>
    </row>
    <row r="57" spans="1:16" x14ac:dyDescent="0.5">
      <c r="A57">
        <v>786.1090087890625</v>
      </c>
      <c r="B57">
        <v>102</v>
      </c>
      <c r="F57">
        <v>374</v>
      </c>
    </row>
    <row r="58" spans="1:16" x14ac:dyDescent="0.5">
      <c r="A58">
        <v>786.12200927734375</v>
      </c>
      <c r="B58">
        <v>149.19999694824219</v>
      </c>
      <c r="F58">
        <v>714.79998779296875</v>
      </c>
    </row>
    <row r="59" spans="1:16" x14ac:dyDescent="0.5">
      <c r="A59">
        <v>786.13397216796875</v>
      </c>
      <c r="B59">
        <v>134</v>
      </c>
      <c r="F59">
        <v>615.20001220703125</v>
      </c>
    </row>
    <row r="60" spans="1:16" x14ac:dyDescent="0.5">
      <c r="A60">
        <v>786.14599609375</v>
      </c>
      <c r="B60">
        <v>95.5</v>
      </c>
      <c r="F60">
        <v>472.5</v>
      </c>
    </row>
    <row r="61" spans="1:16" x14ac:dyDescent="0.5">
      <c r="A61">
        <v>786.15802001953125</v>
      </c>
      <c r="B61">
        <v>95</v>
      </c>
      <c r="F61">
        <v>278.29998779296875</v>
      </c>
      <c r="I61" s="21"/>
    </row>
    <row r="62" spans="1:16" x14ac:dyDescent="0.5">
      <c r="A62">
        <v>786.1710205078125</v>
      </c>
      <c r="B62">
        <v>133.69999694824219</v>
      </c>
      <c r="F62">
        <v>179.5</v>
      </c>
      <c r="I62" s="21"/>
    </row>
    <row r="63" spans="1:16" x14ac:dyDescent="0.5">
      <c r="A63">
        <v>786.1829833984375</v>
      </c>
      <c r="B63">
        <v>187.30000305175781</v>
      </c>
      <c r="F63">
        <v>87.5</v>
      </c>
      <c r="I63" s="21"/>
    </row>
    <row r="64" spans="1:16" x14ac:dyDescent="0.5">
      <c r="A64">
        <v>786.19500732421875</v>
      </c>
      <c r="B64">
        <v>225.19999694824219</v>
      </c>
      <c r="F64">
        <v>66.5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255.80000305175781</v>
      </c>
      <c r="F65">
        <v>56.5</v>
      </c>
      <c r="I65" t="s">
        <v>488</v>
      </c>
      <c r="L65">
        <v>0.99976414631933497</v>
      </c>
      <c r="M65">
        <v>0.99773703252009693</v>
      </c>
      <c r="N65">
        <v>0.9999754409009356</v>
      </c>
      <c r="O65">
        <v>0.99952834826562853</v>
      </c>
      <c r="P65">
        <v>0.99858504479688559</v>
      </c>
    </row>
    <row r="66" spans="1:20" x14ac:dyDescent="0.5">
      <c r="A66">
        <v>786.218994140625</v>
      </c>
      <c r="B66">
        <v>241.80000305175781</v>
      </c>
      <c r="F66">
        <v>69.5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172.19999694824219</v>
      </c>
      <c r="F67">
        <f>AVERAGE(B$791:B$801)</f>
        <v>70.413636641068891</v>
      </c>
      <c r="I67" t="s">
        <v>473</v>
      </c>
      <c r="J67">
        <v>3.1767736778908153</v>
      </c>
      <c r="K67">
        <v>1.7022217064307166</v>
      </c>
      <c r="L67">
        <v>1.8662514206518936</v>
      </c>
      <c r="M67">
        <v>2.7764451051977934</v>
      </c>
      <c r="N67">
        <v>-1.549351446890183</v>
      </c>
      <c r="O67">
        <v>7.9028988026718139</v>
      </c>
      <c r="P67">
        <v>0.13541709835429375</v>
      </c>
      <c r="Q67" s="12" t="s">
        <v>487</v>
      </c>
      <c r="R67">
        <v>53.583348359927498</v>
      </c>
      <c r="S67">
        <v>0.89095713924442865</v>
      </c>
      <c r="T67" s="12" t="s">
        <v>487</v>
      </c>
    </row>
    <row r="68" spans="1:20" x14ac:dyDescent="0.5">
      <c r="A68">
        <v>786.2440185546875</v>
      </c>
      <c r="B68">
        <v>158.5</v>
      </c>
      <c r="I68" t="s">
        <v>474</v>
      </c>
      <c r="J68">
        <v>0.64471427259248981</v>
      </c>
      <c r="K68">
        <v>0.14892208957320086</v>
      </c>
      <c r="L68">
        <v>4.3292051195372752</v>
      </c>
      <c r="M68">
        <v>2.7764451051977934</v>
      </c>
      <c r="N68">
        <v>0.23124026594114894</v>
      </c>
      <c r="O68">
        <v>1.0581882792438306</v>
      </c>
      <c r="P68">
        <v>1.2357443591289853E-2</v>
      </c>
      <c r="Q68" t="s">
        <v>481</v>
      </c>
      <c r="R68">
        <v>23.098928611330951</v>
      </c>
      <c r="S68">
        <v>0.2498353244461087</v>
      </c>
      <c r="T68" s="12" t="s">
        <v>487</v>
      </c>
    </row>
    <row r="69" spans="1:20" x14ac:dyDescent="0.5">
      <c r="A69">
        <v>786.2559814453125</v>
      </c>
      <c r="B69">
        <v>226</v>
      </c>
      <c r="I69" t="s">
        <v>475</v>
      </c>
      <c r="J69">
        <v>109002.69193904295</v>
      </c>
      <c r="K69">
        <v>154630.04144710288</v>
      </c>
      <c r="L69">
        <v>0.70492571119391112</v>
      </c>
      <c r="M69">
        <v>2.7764451051977934</v>
      </c>
      <c r="N69">
        <v>-320319.12975329778</v>
      </c>
      <c r="O69">
        <v>538324.51363138366</v>
      </c>
      <c r="P69">
        <v>0.51973812976655631</v>
      </c>
      <c r="Q69" s="12" t="s">
        <v>487</v>
      </c>
      <c r="R69">
        <v>141.85891990041483</v>
      </c>
      <c r="S69">
        <v>0.99975204109859728</v>
      </c>
      <c r="T69" s="12" t="s">
        <v>487</v>
      </c>
    </row>
    <row r="70" spans="1:20" x14ac:dyDescent="0.5">
      <c r="A70">
        <v>786.26800537109375</v>
      </c>
      <c r="B70">
        <v>424.70001220703125</v>
      </c>
      <c r="I70" t="s">
        <v>476</v>
      </c>
      <c r="J70">
        <v>6.9581020741761872</v>
      </c>
      <c r="K70">
        <v>1.487824099253942</v>
      </c>
      <c r="L70">
        <v>4.6766967127802772</v>
      </c>
      <c r="M70">
        <v>2.7764451051977934</v>
      </c>
      <c r="N70">
        <v>2.8272401364072639</v>
      </c>
      <c r="O70">
        <v>11.08896401194511</v>
      </c>
      <c r="P70">
        <v>9.4709652047611712E-3</v>
      </c>
      <c r="Q70" t="s">
        <v>481</v>
      </c>
      <c r="R70">
        <v>21.382613870752891</v>
      </c>
      <c r="S70">
        <v>0.20362587984713496</v>
      </c>
      <c r="T70" s="12" t="s">
        <v>487</v>
      </c>
    </row>
    <row r="71" spans="1:20" x14ac:dyDescent="0.5">
      <c r="A71">
        <v>786.281005859375</v>
      </c>
      <c r="B71">
        <v>800.5</v>
      </c>
      <c r="I71" t="s">
        <v>477</v>
      </c>
      <c r="J71">
        <v>0.54318087090914169</v>
      </c>
      <c r="K71">
        <v>0.20887012341439318</v>
      </c>
      <c r="L71">
        <v>2.6005675777357791</v>
      </c>
      <c r="M71">
        <v>2.7764451051977934</v>
      </c>
      <c r="N71">
        <v>-3.6735560866809271E-2</v>
      </c>
      <c r="O71">
        <v>1.1230973026850926</v>
      </c>
      <c r="P71">
        <v>6.0012276277524534E-2</v>
      </c>
      <c r="Q71" s="12" t="s">
        <v>487</v>
      </c>
      <c r="R71">
        <v>38.453144173652433</v>
      </c>
      <c r="S71">
        <v>0.66976424898467113</v>
      </c>
      <c r="T71" s="12" t="s">
        <v>487</v>
      </c>
    </row>
    <row r="72" spans="1:20" x14ac:dyDescent="0.5">
      <c r="A72">
        <v>786.29302978515625</v>
      </c>
      <c r="B72">
        <v>1435</v>
      </c>
      <c r="I72" t="s">
        <v>478</v>
      </c>
      <c r="J72">
        <v>283131.54747735633</v>
      </c>
      <c r="K72">
        <v>159968.95596600775</v>
      </c>
      <c r="L72">
        <v>1.769915579979904</v>
      </c>
      <c r="M72">
        <v>2.7764451051977934</v>
      </c>
      <c r="N72">
        <v>-161013.47729806724</v>
      </c>
      <c r="O72">
        <v>727276.57225277985</v>
      </c>
      <c r="P72">
        <v>0.15145450144868841</v>
      </c>
      <c r="Q72" s="12" t="s">
        <v>487</v>
      </c>
      <c r="R72">
        <v>56.499869898391097</v>
      </c>
      <c r="S72">
        <v>0.91311461298412255</v>
      </c>
      <c r="T72" s="12" t="s">
        <v>487</v>
      </c>
    </row>
    <row r="73" spans="1:20" x14ac:dyDescent="0.5">
      <c r="A73">
        <v>786.30499267578125</v>
      </c>
      <c r="B73">
        <v>3776</v>
      </c>
      <c r="I73" t="s">
        <v>514</v>
      </c>
      <c r="J73">
        <v>13.753941147222903</v>
      </c>
      <c r="K73">
        <v>5682683174.1440611</v>
      </c>
      <c r="L73">
        <v>2.4203251748756088E-9</v>
      </c>
      <c r="M73">
        <v>2.7764451051977934</v>
      </c>
      <c r="N73">
        <v>-15777657869.488197</v>
      </c>
      <c r="O73">
        <v>15777657896.996078</v>
      </c>
      <c r="P73">
        <v>1</v>
      </c>
      <c r="Q73" s="12" t="s">
        <v>487</v>
      </c>
      <c r="R73">
        <v>41316762325.186096</v>
      </c>
      <c r="S73">
        <v>1</v>
      </c>
      <c r="T73" s="12" t="s">
        <v>487</v>
      </c>
    </row>
    <row r="74" spans="1:20" x14ac:dyDescent="0.5">
      <c r="A74">
        <v>786.3170166015625</v>
      </c>
      <c r="B74">
        <v>12370</v>
      </c>
      <c r="I74" t="s">
        <v>515</v>
      </c>
      <c r="J74">
        <v>0.99899999999999989</v>
      </c>
      <c r="K74">
        <v>2057256.9238229527</v>
      </c>
      <c r="L74">
        <v>4.8559807403325267E-7</v>
      </c>
      <c r="M74">
        <v>2.7764451051977934</v>
      </c>
      <c r="N74">
        <v>-5711859.9172825068</v>
      </c>
      <c r="O74">
        <v>5711861.9152825065</v>
      </c>
      <c r="P74">
        <v>0.99999963580144446</v>
      </c>
      <c r="Q74" s="12" t="s">
        <v>487</v>
      </c>
      <c r="R74">
        <v>205931624.00630158</v>
      </c>
      <c r="S74">
        <v>1</v>
      </c>
      <c r="T74" s="12" t="s">
        <v>487</v>
      </c>
    </row>
    <row r="75" spans="1:20" x14ac:dyDescent="0.5">
      <c r="A75">
        <v>786.33001708984375</v>
      </c>
      <c r="B75">
        <v>28340</v>
      </c>
      <c r="I75" t="s">
        <v>516</v>
      </c>
      <c r="J75">
        <v>200.79999999999836</v>
      </c>
      <c r="K75">
        <v>5066655583046.0391</v>
      </c>
      <c r="L75">
        <v>3.9631665643883923E-11</v>
      </c>
      <c r="M75">
        <v>2.7764451051977934</v>
      </c>
      <c r="N75">
        <v>-14067291093070.447</v>
      </c>
      <c r="O75">
        <v>14067291093472.047</v>
      </c>
      <c r="P75">
        <v>1</v>
      </c>
      <c r="Q75" s="12" t="s">
        <v>487</v>
      </c>
      <c r="R75">
        <v>2523234852114.582</v>
      </c>
      <c r="S75">
        <v>1</v>
      </c>
      <c r="T75" s="12" t="s">
        <v>487</v>
      </c>
    </row>
    <row r="76" spans="1:20" x14ac:dyDescent="0.5">
      <c r="A76">
        <v>786.34197998046875</v>
      </c>
      <c r="B76">
        <v>38460</v>
      </c>
    </row>
    <row r="77" spans="1:20" x14ac:dyDescent="0.5">
      <c r="A77">
        <v>786.35400390625</v>
      </c>
      <c r="B77">
        <v>30300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14060</v>
      </c>
      <c r="I78">
        <f>MIN(I32:I34)</f>
        <v>3.9631665643883917E-11</v>
      </c>
      <c r="J78">
        <f>I30</f>
        <v>-2.0721901002160152E-7</v>
      </c>
      <c r="K78">
        <f>I28</f>
        <v>11.447137484765159</v>
      </c>
    </row>
    <row r="79" spans="1:20" x14ac:dyDescent="0.5">
      <c r="A79">
        <v>786.3790283203125</v>
      </c>
      <c r="B79">
        <v>4539</v>
      </c>
      <c r="I79">
        <f>8</f>
        <v>8</v>
      </c>
      <c r="J79">
        <f>J80*2</f>
        <v>1.0927619844582839</v>
      </c>
      <c r="K79">
        <v>2</v>
      </c>
    </row>
    <row r="80" spans="1:20" x14ac:dyDescent="0.5">
      <c r="A80">
        <v>786.3909912109375</v>
      </c>
      <c r="B80">
        <v>1679</v>
      </c>
      <c r="I80">
        <f>4</f>
        <v>4</v>
      </c>
      <c r="J80">
        <f>I31</f>
        <v>0.54638099222914194</v>
      </c>
      <c r="K80">
        <v>1.5</v>
      </c>
    </row>
    <row r="81" spans="1:11" x14ac:dyDescent="0.5">
      <c r="A81">
        <v>786.40301513671875</v>
      </c>
      <c r="B81">
        <v>859.5</v>
      </c>
      <c r="I81">
        <f>2</f>
        <v>2</v>
      </c>
      <c r="J81">
        <f>J80/2</f>
        <v>0.27319049611457097</v>
      </c>
      <c r="K81">
        <v>1</v>
      </c>
    </row>
    <row r="82" spans="1:11" x14ac:dyDescent="0.5">
      <c r="A82">
        <v>786.41497802734375</v>
      </c>
      <c r="B82">
        <v>485</v>
      </c>
    </row>
    <row r="83" spans="1:11" x14ac:dyDescent="0.5">
      <c r="A83">
        <v>786.427978515625</v>
      </c>
      <c r="B83">
        <v>257.79998779296875</v>
      </c>
    </row>
    <row r="84" spans="1:11" x14ac:dyDescent="0.5">
      <c r="A84">
        <v>786.44000244140625</v>
      </c>
      <c r="B84">
        <v>170.19999694824219</v>
      </c>
    </row>
    <row r="85" spans="1:11" x14ac:dyDescent="0.5">
      <c r="A85">
        <v>786.4520263671875</v>
      </c>
      <c r="B85">
        <v>173</v>
      </c>
    </row>
    <row r="86" spans="1:11" x14ac:dyDescent="0.5">
      <c r="A86">
        <v>786.4639892578125</v>
      </c>
      <c r="B86">
        <v>204.30000305175781</v>
      </c>
    </row>
    <row r="87" spans="1:11" x14ac:dyDescent="0.5">
      <c r="A87">
        <v>786.47698974609375</v>
      </c>
      <c r="B87">
        <v>158.5</v>
      </c>
    </row>
    <row r="88" spans="1:11" x14ac:dyDescent="0.5">
      <c r="A88">
        <v>786.489013671875</v>
      </c>
      <c r="B88">
        <v>119</v>
      </c>
    </row>
    <row r="89" spans="1:11" x14ac:dyDescent="0.5">
      <c r="A89">
        <v>786.5009765625</v>
      </c>
      <c r="B89">
        <v>155.80000305175781</v>
      </c>
      <c r="I89">
        <v>72563364.885822311</v>
      </c>
    </row>
    <row r="90" spans="1:11" x14ac:dyDescent="0.5">
      <c r="A90">
        <v>786.51300048828125</v>
      </c>
      <c r="B90">
        <v>180.30000305175781</v>
      </c>
      <c r="H90" t="s">
        <v>500</v>
      </c>
      <c r="I90">
        <f>((MIN(I24:I25)-I26)/(I98-I97))/((I26/(I96-I98)))</f>
        <v>2.0198436044083516</v>
      </c>
    </row>
    <row r="91" spans="1:11" x14ac:dyDescent="0.5">
      <c r="A91">
        <v>786.5260009765625</v>
      </c>
      <c r="B91">
        <v>191.30000305175781</v>
      </c>
      <c r="H91" t="s">
        <v>501</v>
      </c>
      <c r="I91">
        <f>_xlfn.F.DIST(I90,I96-I97,I96-I98,FALSE)</f>
        <v>0.16500051653811315</v>
      </c>
    </row>
    <row r="92" spans="1:11" x14ac:dyDescent="0.5">
      <c r="A92">
        <v>786.53802490234375</v>
      </c>
      <c r="B92">
        <v>203</v>
      </c>
      <c r="I92">
        <f>ROUND(I91,3-(1+INT(LOG10(I91))))</f>
        <v>0.16500000000000001</v>
      </c>
    </row>
    <row r="93" spans="1:11" x14ac:dyDescent="0.5">
      <c r="A93">
        <v>786.54998779296875</v>
      </c>
      <c r="B93">
        <v>174.80000305175781</v>
      </c>
      <c r="H93" t="s">
        <v>518</v>
      </c>
      <c r="I93">
        <f>((I26-I6)/(I99-I98))/((I6/(I96-I99)))</f>
        <v>-1.3814600668106766E-7</v>
      </c>
    </row>
    <row r="94" spans="1:11" x14ac:dyDescent="0.5">
      <c r="A94">
        <v>786.56201171875</v>
      </c>
      <c r="B94">
        <v>150.5</v>
      </c>
      <c r="H94" t="s">
        <v>519</v>
      </c>
      <c r="I94">
        <v>1</v>
      </c>
    </row>
    <row r="95" spans="1:11" x14ac:dyDescent="0.5">
      <c r="A95">
        <v>786.57501220703125</v>
      </c>
      <c r="B95">
        <v>169.80000305175781</v>
      </c>
      <c r="I95">
        <f>ROUND(I94,3-(1+INT(LOG10(I94))))</f>
        <v>1</v>
      </c>
    </row>
    <row r="96" spans="1:11" x14ac:dyDescent="0.5">
      <c r="A96">
        <v>786.58697509765625</v>
      </c>
      <c r="B96">
        <v>228.5</v>
      </c>
      <c r="H96" t="s">
        <v>499</v>
      </c>
      <c r="I96">
        <v>11</v>
      </c>
    </row>
    <row r="97" spans="1:19" x14ac:dyDescent="0.5">
      <c r="A97">
        <v>786.5989990234375</v>
      </c>
      <c r="B97">
        <v>253.5</v>
      </c>
      <c r="H97" t="s">
        <v>23</v>
      </c>
      <c r="I97">
        <v>3</v>
      </c>
      <c r="J97" t="s">
        <v>464</v>
      </c>
      <c r="K97">
        <f>AVERAGE(K101:K120)</f>
        <v>2.3645576354263746</v>
      </c>
      <c r="L97">
        <f t="shared" ref="L97:P97" si="12">AVERAGE(L101:L120)</f>
        <v>152576.40703602359</v>
      </c>
      <c r="M97">
        <f t="shared" si="12"/>
        <v>3.9688069341793897</v>
      </c>
      <c r="N97">
        <f t="shared" si="12"/>
        <v>234557.94414281705</v>
      </c>
      <c r="O97">
        <f t="shared" si="12"/>
        <v>13.740187206075678</v>
      </c>
      <c r="P97">
        <f t="shared" si="12"/>
        <v>79342.733465545229</v>
      </c>
    </row>
    <row r="98" spans="1:19" x14ac:dyDescent="0.5">
      <c r="A98">
        <v>786.61102294921875</v>
      </c>
      <c r="B98">
        <v>175.19999694824219</v>
      </c>
      <c r="H98" t="s">
        <v>24</v>
      </c>
      <c r="I98">
        <v>6</v>
      </c>
      <c r="J98" t="s">
        <v>465</v>
      </c>
      <c r="K98">
        <f>K99/AVERAGE(K101:K120)</f>
        <v>0.13624653988938695</v>
      </c>
      <c r="L98">
        <f t="shared" ref="L98:P98" si="13">L99/AVERAGE(L101:L120)</f>
        <v>0.40544391765524807</v>
      </c>
      <c r="M98">
        <f t="shared" si="13"/>
        <v>8.1612853932431784E-2</v>
      </c>
      <c r="N98">
        <f t="shared" si="13"/>
        <v>0.26879201263186292</v>
      </c>
      <c r="O98">
        <f t="shared" si="13"/>
        <v>1.3627503675832579E-16</v>
      </c>
      <c r="P98">
        <f t="shared" si="13"/>
        <v>0.78990077256034719</v>
      </c>
    </row>
    <row r="99" spans="1:19" x14ac:dyDescent="0.5">
      <c r="A99">
        <v>786.62298583984375</v>
      </c>
      <c r="B99">
        <v>148.19999694824219</v>
      </c>
      <c r="H99" t="s">
        <v>1</v>
      </c>
      <c r="I99">
        <v>9</v>
      </c>
      <c r="J99" t="s">
        <v>456</v>
      </c>
      <c r="K99">
        <f>STDEV(K101:K120)</f>
        <v>0.32216279619587401</v>
      </c>
      <c r="L99">
        <f t="shared" ref="L99:P99" si="14">STDEV(L101:L120)</f>
        <v>61861.176210447164</v>
      </c>
      <c r="M99">
        <f t="shared" si="14"/>
        <v>0.32390566060520493</v>
      </c>
      <c r="N99">
        <f t="shared" si="14"/>
        <v>63047.30188493988</v>
      </c>
      <c r="O99">
        <f t="shared" si="14"/>
        <v>1.8724445165742407E-15</v>
      </c>
      <c r="P99">
        <f t="shared" si="14"/>
        <v>62672.886461483889</v>
      </c>
    </row>
    <row r="100" spans="1:19" x14ac:dyDescent="0.5">
      <c r="A100">
        <v>786.635986328125</v>
      </c>
      <c r="B100">
        <v>213.5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275.20001220703125</v>
      </c>
      <c r="J101">
        <v>1</v>
      </c>
      <c r="K101">
        <v>2.2188997766468783</v>
      </c>
      <c r="L101">
        <v>192695.36697604772</v>
      </c>
      <c r="M101">
        <v>4.1718151823424776</v>
      </c>
      <c r="N101">
        <v>201389.47626189751</v>
      </c>
      <c r="O101">
        <v>13.74018720607568</v>
      </c>
      <c r="P101">
        <v>138805.94445273039</v>
      </c>
      <c r="Q101">
        <f>L101/SUM(P101,N101,L101)</f>
        <v>0.36160386223058638</v>
      </c>
      <c r="R101">
        <f>N101/SUM(P101,N101,L101)</f>
        <v>0.37791885488325805</v>
      </c>
      <c r="S101">
        <f>P101/SUM(P101,N101,L101)</f>
        <v>0.26047728288615557</v>
      </c>
    </row>
    <row r="102" spans="1:19" x14ac:dyDescent="0.5">
      <c r="A102">
        <v>786.65997314453125</v>
      </c>
      <c r="B102">
        <v>365</v>
      </c>
      <c r="J102">
        <v>2</v>
      </c>
      <c r="K102">
        <v>1.9692565859332853</v>
      </c>
      <c r="L102">
        <v>122748.10790376819</v>
      </c>
      <c r="M102">
        <v>3.9419050497074211</v>
      </c>
      <c r="N102">
        <v>259098.02479714961</v>
      </c>
      <c r="O102">
        <v>13.74018720607568</v>
      </c>
      <c r="P102">
        <v>19871.364657973885</v>
      </c>
      <c r="Q102">
        <f t="shared" ref="Q102:Q110" si="15">L102/SUM(P102,N102,L102)</f>
        <v>0.30555828090830173</v>
      </c>
      <c r="R102">
        <f t="shared" ref="R102:R110" si="16">N102/SUM(P102,N102,L102)</f>
        <v>0.64497570183176056</v>
      </c>
      <c r="S102">
        <f t="shared" ref="S102:S110" si="17">P102/SUM(P102,N102,L102)</f>
        <v>4.9466017259937628E-2</v>
      </c>
    </row>
    <row r="103" spans="1:19" x14ac:dyDescent="0.5">
      <c r="A103">
        <v>786.6719970703125</v>
      </c>
      <c r="B103">
        <v>426</v>
      </c>
      <c r="J103">
        <v>3</v>
      </c>
      <c r="K103">
        <v>2.5514476614380901</v>
      </c>
      <c r="L103">
        <v>83143.050200634534</v>
      </c>
      <c r="M103">
        <v>3.483343941022512</v>
      </c>
      <c r="N103">
        <v>305781.69583293516</v>
      </c>
      <c r="O103">
        <v>13.74018720607568</v>
      </c>
      <c r="P103">
        <v>19912.825500381343</v>
      </c>
      <c r="Q103">
        <f t="shared" si="15"/>
        <v>0.20336450460921029</v>
      </c>
      <c r="R103">
        <f t="shared" si="16"/>
        <v>0.74792953760499037</v>
      </c>
      <c r="S103">
        <f t="shared" si="17"/>
        <v>4.8705957785799357E-2</v>
      </c>
    </row>
    <row r="104" spans="1:19" x14ac:dyDescent="0.5">
      <c r="A104">
        <v>786.68499755859375</v>
      </c>
      <c r="B104">
        <v>357.5</v>
      </c>
      <c r="J104">
        <v>4</v>
      </c>
      <c r="K104">
        <v>2.5320677812205372</v>
      </c>
      <c r="L104">
        <v>198826.15396580112</v>
      </c>
      <c r="M104">
        <v>4.158510363249496</v>
      </c>
      <c r="N104">
        <v>186044.72063157614</v>
      </c>
      <c r="O104">
        <v>13.74018720607568</v>
      </c>
      <c r="P104">
        <v>138829.81768149204</v>
      </c>
      <c r="Q104">
        <f t="shared" si="15"/>
        <v>0.37965608389901973</v>
      </c>
      <c r="R104">
        <f t="shared" si="16"/>
        <v>0.355250094900596</v>
      </c>
      <c r="S104">
        <f t="shared" si="17"/>
        <v>0.26509382120038427</v>
      </c>
    </row>
    <row r="105" spans="1:19" x14ac:dyDescent="0.5">
      <c r="A105">
        <v>786.697021484375</v>
      </c>
      <c r="B105">
        <v>263.20001220703125</v>
      </c>
      <c r="J105">
        <v>5</v>
      </c>
      <c r="K105">
        <v>2.0372857389234493</v>
      </c>
      <c r="L105">
        <v>156797.21242902384</v>
      </c>
      <c r="M105">
        <v>4.1693204271417477</v>
      </c>
      <c r="N105">
        <v>222684.47792828479</v>
      </c>
      <c r="O105">
        <v>13.74018720607568</v>
      </c>
      <c r="P105">
        <v>19873.11035079891</v>
      </c>
      <c r="Q105">
        <f t="shared" si="15"/>
        <v>0.39262633665853564</v>
      </c>
      <c r="R105">
        <f t="shared" si="16"/>
        <v>0.55761061976326942</v>
      </c>
      <c r="S105">
        <f t="shared" si="17"/>
        <v>4.9763043578194936E-2</v>
      </c>
    </row>
    <row r="106" spans="1:19" x14ac:dyDescent="0.5">
      <c r="A106">
        <v>786.708984375</v>
      </c>
      <c r="B106">
        <v>261.20001220703125</v>
      </c>
      <c r="J106">
        <v>6</v>
      </c>
      <c r="K106">
        <v>2.8823363585002046</v>
      </c>
      <c r="L106">
        <v>17352.274161781996</v>
      </c>
      <c r="M106">
        <v>3.2890059719894453</v>
      </c>
      <c r="N106">
        <v>377350.79306666332</v>
      </c>
      <c r="O106">
        <v>13.74018720607568</v>
      </c>
      <c r="P106">
        <v>19896.21272584912</v>
      </c>
      <c r="Q106">
        <f t="shared" si="15"/>
        <v>4.1853121799186231E-2</v>
      </c>
      <c r="R106">
        <f t="shared" si="16"/>
        <v>0.91015785919421421</v>
      </c>
      <c r="S106">
        <f t="shared" si="17"/>
        <v>4.7989019006599541E-2</v>
      </c>
    </row>
    <row r="107" spans="1:19" x14ac:dyDescent="0.5">
      <c r="A107">
        <v>786.72100830078125</v>
      </c>
      <c r="B107">
        <v>269.70001220703125</v>
      </c>
      <c r="J107">
        <v>7</v>
      </c>
      <c r="K107">
        <v>2.2436077350615102</v>
      </c>
      <c r="L107">
        <v>191318.66526049632</v>
      </c>
      <c r="M107">
        <v>4.2055991493173437</v>
      </c>
      <c r="N107">
        <v>192481.32759934739</v>
      </c>
      <c r="O107">
        <v>13.74018720607568</v>
      </c>
      <c r="P107">
        <v>138778.81280485282</v>
      </c>
      <c r="Q107">
        <f t="shared" si="15"/>
        <v>0.3661049074065445</v>
      </c>
      <c r="R107">
        <f t="shared" si="16"/>
        <v>0.36832976292354586</v>
      </c>
      <c r="S107">
        <f t="shared" si="17"/>
        <v>0.26556532966990976</v>
      </c>
    </row>
    <row r="108" spans="1:19" x14ac:dyDescent="0.5">
      <c r="A108">
        <v>786.7340087890625</v>
      </c>
      <c r="B108">
        <v>266</v>
      </c>
      <c r="J108">
        <v>8</v>
      </c>
      <c r="K108">
        <v>1.9788004741457585</v>
      </c>
      <c r="L108">
        <v>156129.66557071914</v>
      </c>
      <c r="M108">
        <v>4.1594602672640919</v>
      </c>
      <c r="N108">
        <v>223526.40868284917</v>
      </c>
      <c r="O108">
        <v>13.74018720607568</v>
      </c>
      <c r="P108">
        <v>19876.564966858077</v>
      </c>
      <c r="Q108">
        <f t="shared" si="15"/>
        <v>0.3907807529201156</v>
      </c>
      <c r="R108">
        <f t="shared" si="16"/>
        <v>0.55946970720338896</v>
      </c>
      <c r="S108">
        <f t="shared" si="17"/>
        <v>4.9749539876495462E-2</v>
      </c>
    </row>
    <row r="109" spans="1:19" x14ac:dyDescent="0.5">
      <c r="A109">
        <v>786.7459716796875</v>
      </c>
      <c r="B109">
        <v>324.5</v>
      </c>
      <c r="J109">
        <v>9</v>
      </c>
      <c r="K109">
        <v>2.7355420647293198</v>
      </c>
      <c r="L109">
        <v>202029.40714168295</v>
      </c>
      <c r="M109">
        <v>3.9516550783118962</v>
      </c>
      <c r="N109">
        <v>187965.97584026822</v>
      </c>
      <c r="O109">
        <v>13.74018720607568</v>
      </c>
      <c r="P109">
        <v>138807.40709587914</v>
      </c>
      <c r="Q109">
        <f t="shared" si="15"/>
        <v>0.38205056957424116</v>
      </c>
      <c r="R109">
        <f t="shared" si="16"/>
        <v>0.35545571878053628</v>
      </c>
      <c r="S109">
        <f t="shared" si="17"/>
        <v>0.26249371164522256</v>
      </c>
    </row>
    <row r="110" spans="1:19" x14ac:dyDescent="0.5">
      <c r="A110">
        <v>786.75799560546875</v>
      </c>
      <c r="B110">
        <v>486</v>
      </c>
      <c r="J110">
        <v>10</v>
      </c>
      <c r="K110">
        <v>2.4963321776647143</v>
      </c>
      <c r="L110">
        <v>204724.1667502801</v>
      </c>
      <c r="M110">
        <v>4.157453911447468</v>
      </c>
      <c r="N110">
        <v>189256.54078719896</v>
      </c>
      <c r="O110">
        <v>13.74018720607568</v>
      </c>
      <c r="P110">
        <v>138775.27441863646</v>
      </c>
      <c r="Q110">
        <f t="shared" si="15"/>
        <v>0.38427380204835276</v>
      </c>
      <c r="R110">
        <f t="shared" si="16"/>
        <v>0.35524057391586178</v>
      </c>
      <c r="S110">
        <f t="shared" si="17"/>
        <v>0.26048562403578557</v>
      </c>
    </row>
    <row r="111" spans="1:19" x14ac:dyDescent="0.5">
      <c r="A111">
        <v>786.77001953125</v>
      </c>
      <c r="B111">
        <v>738.79998779296875</v>
      </c>
      <c r="J111">
        <v>11</v>
      </c>
    </row>
    <row r="112" spans="1:19" x14ac:dyDescent="0.5">
      <c r="A112">
        <v>786.78302001953125</v>
      </c>
      <c r="B112">
        <v>1100</v>
      </c>
      <c r="J112">
        <v>12</v>
      </c>
    </row>
    <row r="113" spans="1:10" x14ac:dyDescent="0.5">
      <c r="A113">
        <v>786.79498291015625</v>
      </c>
      <c r="B113">
        <v>1830</v>
      </c>
      <c r="J113">
        <v>13</v>
      </c>
    </row>
    <row r="114" spans="1:10" x14ac:dyDescent="0.5">
      <c r="A114">
        <v>786.8070068359375</v>
      </c>
      <c r="B114">
        <v>5078</v>
      </c>
      <c r="J114">
        <v>14</v>
      </c>
    </row>
    <row r="115" spans="1:10" x14ac:dyDescent="0.5">
      <c r="A115">
        <v>786.8189697265625</v>
      </c>
      <c r="B115">
        <v>23670</v>
      </c>
      <c r="J115">
        <v>15</v>
      </c>
    </row>
    <row r="116" spans="1:10" x14ac:dyDescent="0.5">
      <c r="A116">
        <v>786.83197021484375</v>
      </c>
      <c r="B116">
        <v>71110</v>
      </c>
      <c r="J116">
        <v>16</v>
      </c>
    </row>
    <row r="117" spans="1:10" x14ac:dyDescent="0.5">
      <c r="A117">
        <v>786.843994140625</v>
      </c>
      <c r="B117">
        <v>109400</v>
      </c>
      <c r="J117">
        <v>17</v>
      </c>
    </row>
    <row r="118" spans="1:10" x14ac:dyDescent="0.5">
      <c r="A118">
        <v>786.85601806640625</v>
      </c>
      <c r="B118">
        <v>87800</v>
      </c>
      <c r="J118">
        <v>18</v>
      </c>
    </row>
    <row r="119" spans="1:10" x14ac:dyDescent="0.5">
      <c r="A119">
        <v>786.86798095703125</v>
      </c>
      <c r="B119">
        <v>37610</v>
      </c>
      <c r="J119">
        <v>19</v>
      </c>
    </row>
    <row r="120" spans="1:10" x14ac:dyDescent="0.5">
      <c r="A120">
        <v>786.8809814453125</v>
      </c>
      <c r="B120">
        <v>9778</v>
      </c>
      <c r="J120">
        <v>20</v>
      </c>
    </row>
    <row r="121" spans="1:10" x14ac:dyDescent="0.5">
      <c r="A121">
        <v>786.89300537109375</v>
      </c>
      <c r="B121">
        <v>2638</v>
      </c>
    </row>
    <row r="122" spans="1:10" x14ac:dyDescent="0.5">
      <c r="A122">
        <v>786.905029296875</v>
      </c>
      <c r="B122">
        <v>1288</v>
      </c>
    </row>
    <row r="123" spans="1:10" x14ac:dyDescent="0.5">
      <c r="A123">
        <v>786.9169921875</v>
      </c>
      <c r="B123">
        <v>1007</v>
      </c>
    </row>
    <row r="124" spans="1:10" x14ac:dyDescent="0.5">
      <c r="A124">
        <v>786.92999267578125</v>
      </c>
      <c r="B124">
        <v>833</v>
      </c>
    </row>
    <row r="125" spans="1:10" x14ac:dyDescent="0.5">
      <c r="A125">
        <v>786.9420166015625</v>
      </c>
      <c r="B125">
        <v>647.5</v>
      </c>
    </row>
    <row r="126" spans="1:10" x14ac:dyDescent="0.5">
      <c r="A126">
        <v>786.9539794921875</v>
      </c>
      <c r="B126">
        <v>470.20001220703125</v>
      </c>
    </row>
    <row r="127" spans="1:10" x14ac:dyDescent="0.5">
      <c r="A127">
        <v>786.96600341796875</v>
      </c>
      <c r="B127">
        <v>406</v>
      </c>
    </row>
    <row r="128" spans="1:10" x14ac:dyDescent="0.5">
      <c r="A128">
        <v>786.97900390625</v>
      </c>
      <c r="B128">
        <v>435.29998779296875</v>
      </c>
    </row>
    <row r="129" spans="1:2" x14ac:dyDescent="0.5">
      <c r="A129">
        <v>786.99102783203125</v>
      </c>
      <c r="B129">
        <v>441.79998779296875</v>
      </c>
    </row>
    <row r="130" spans="1:2" x14ac:dyDescent="0.5">
      <c r="A130">
        <v>787.00299072265625</v>
      </c>
      <c r="B130">
        <v>386.79998779296875</v>
      </c>
    </row>
    <row r="131" spans="1:2" x14ac:dyDescent="0.5">
      <c r="A131">
        <v>787.0150146484375</v>
      </c>
      <c r="B131">
        <v>303</v>
      </c>
    </row>
    <row r="132" spans="1:2" x14ac:dyDescent="0.5">
      <c r="A132">
        <v>787.02801513671875</v>
      </c>
      <c r="B132">
        <v>252.69999694824219</v>
      </c>
    </row>
    <row r="133" spans="1:2" x14ac:dyDescent="0.5">
      <c r="A133">
        <v>787.03997802734375</v>
      </c>
      <c r="B133">
        <v>270.5</v>
      </c>
    </row>
    <row r="134" spans="1:2" x14ac:dyDescent="0.5">
      <c r="A134">
        <v>787.052001953125</v>
      </c>
      <c r="B134">
        <v>336.79998779296875</v>
      </c>
    </row>
    <row r="135" spans="1:2" x14ac:dyDescent="0.5">
      <c r="A135">
        <v>787.06402587890625</v>
      </c>
      <c r="B135">
        <v>409</v>
      </c>
    </row>
    <row r="136" spans="1:2" x14ac:dyDescent="0.5">
      <c r="A136">
        <v>787.0770263671875</v>
      </c>
      <c r="B136">
        <v>413.79998779296875</v>
      </c>
    </row>
    <row r="137" spans="1:2" x14ac:dyDescent="0.5">
      <c r="A137">
        <v>787.0889892578125</v>
      </c>
      <c r="B137">
        <v>374</v>
      </c>
    </row>
    <row r="138" spans="1:2" x14ac:dyDescent="0.5">
      <c r="A138">
        <v>787.10101318359375</v>
      </c>
      <c r="B138">
        <v>325.5</v>
      </c>
    </row>
    <row r="139" spans="1:2" x14ac:dyDescent="0.5">
      <c r="A139">
        <v>787.11297607421875</v>
      </c>
      <c r="B139">
        <v>275.70001220703125</v>
      </c>
    </row>
    <row r="140" spans="1:2" x14ac:dyDescent="0.5">
      <c r="A140">
        <v>787.1259765625</v>
      </c>
      <c r="B140">
        <v>284</v>
      </c>
    </row>
    <row r="141" spans="1:2" x14ac:dyDescent="0.5">
      <c r="A141">
        <v>787.13800048828125</v>
      </c>
      <c r="B141">
        <v>318.29998779296875</v>
      </c>
    </row>
    <row r="142" spans="1:2" x14ac:dyDescent="0.5">
      <c r="A142">
        <v>787.1500244140625</v>
      </c>
      <c r="B142">
        <v>322.79998779296875</v>
      </c>
    </row>
    <row r="143" spans="1:2" x14ac:dyDescent="0.5">
      <c r="A143">
        <v>787.1619873046875</v>
      </c>
      <c r="B143">
        <v>368</v>
      </c>
    </row>
    <row r="144" spans="1:2" x14ac:dyDescent="0.5">
      <c r="A144">
        <v>787.17498779296875</v>
      </c>
      <c r="B144">
        <v>457.20001220703125</v>
      </c>
    </row>
    <row r="145" spans="1:2" x14ac:dyDescent="0.5">
      <c r="A145">
        <v>787.18701171875</v>
      </c>
      <c r="B145">
        <v>480</v>
      </c>
    </row>
    <row r="146" spans="1:2" x14ac:dyDescent="0.5">
      <c r="A146">
        <v>787.198974609375</v>
      </c>
      <c r="B146">
        <v>438.79998779296875</v>
      </c>
    </row>
    <row r="147" spans="1:2" x14ac:dyDescent="0.5">
      <c r="A147">
        <v>787.21099853515625</v>
      </c>
      <c r="B147">
        <v>435.5</v>
      </c>
    </row>
    <row r="148" spans="1:2" x14ac:dyDescent="0.5">
      <c r="A148">
        <v>787.2239990234375</v>
      </c>
      <c r="B148">
        <v>467</v>
      </c>
    </row>
    <row r="149" spans="1:2" x14ac:dyDescent="0.5">
      <c r="A149">
        <v>787.23602294921875</v>
      </c>
      <c r="B149">
        <v>500</v>
      </c>
    </row>
    <row r="150" spans="1:2" x14ac:dyDescent="0.5">
      <c r="A150">
        <v>787.24798583984375</v>
      </c>
      <c r="B150">
        <v>489.79998779296875</v>
      </c>
    </row>
    <row r="151" spans="1:2" x14ac:dyDescent="0.5">
      <c r="A151">
        <v>787.260009765625</v>
      </c>
      <c r="B151">
        <v>537</v>
      </c>
    </row>
    <row r="152" spans="1:2" x14ac:dyDescent="0.5">
      <c r="A152">
        <v>787.27301025390625</v>
      </c>
      <c r="B152">
        <v>775.29998779296875</v>
      </c>
    </row>
    <row r="153" spans="1:2" x14ac:dyDescent="0.5">
      <c r="A153">
        <v>787.28497314453125</v>
      </c>
      <c r="B153">
        <v>1024</v>
      </c>
    </row>
    <row r="154" spans="1:2" x14ac:dyDescent="0.5">
      <c r="A154">
        <v>787.2969970703125</v>
      </c>
      <c r="B154">
        <v>1674</v>
      </c>
    </row>
    <row r="155" spans="1:2" x14ac:dyDescent="0.5">
      <c r="A155">
        <v>787.30902099609375</v>
      </c>
      <c r="B155">
        <v>5649</v>
      </c>
    </row>
    <row r="156" spans="1:2" x14ac:dyDescent="0.5">
      <c r="A156">
        <v>787.322021484375</v>
      </c>
      <c r="B156">
        <v>30780</v>
      </c>
    </row>
    <row r="157" spans="1:2" x14ac:dyDescent="0.5">
      <c r="A157">
        <v>787.333984375</v>
      </c>
      <c r="B157">
        <v>109700</v>
      </c>
    </row>
    <row r="158" spans="1:2" x14ac:dyDescent="0.5">
      <c r="A158">
        <v>787.34600830078125</v>
      </c>
      <c r="B158">
        <v>183500</v>
      </c>
    </row>
    <row r="159" spans="1:2" x14ac:dyDescent="0.5">
      <c r="A159">
        <v>787.35797119140625</v>
      </c>
      <c r="B159">
        <v>147500</v>
      </c>
    </row>
    <row r="160" spans="1:2" x14ac:dyDescent="0.5">
      <c r="A160">
        <v>787.3709716796875</v>
      </c>
      <c r="B160">
        <v>56840</v>
      </c>
    </row>
    <row r="161" spans="1:2" x14ac:dyDescent="0.5">
      <c r="A161">
        <v>787.38299560546875</v>
      </c>
      <c r="B161">
        <v>11000</v>
      </c>
    </row>
    <row r="162" spans="1:2" x14ac:dyDescent="0.5">
      <c r="A162">
        <v>787.39501953125</v>
      </c>
      <c r="B162">
        <v>2174</v>
      </c>
    </row>
    <row r="163" spans="1:2" x14ac:dyDescent="0.5">
      <c r="A163">
        <v>787.406982421875</v>
      </c>
      <c r="B163">
        <v>1217</v>
      </c>
    </row>
    <row r="164" spans="1:2" x14ac:dyDescent="0.5">
      <c r="A164">
        <v>787.41998291015625</v>
      </c>
      <c r="B164">
        <v>1361</v>
      </c>
    </row>
    <row r="165" spans="1:2" x14ac:dyDescent="0.5">
      <c r="A165">
        <v>787.4320068359375</v>
      </c>
      <c r="B165">
        <v>1337</v>
      </c>
    </row>
    <row r="166" spans="1:2" x14ac:dyDescent="0.5">
      <c r="A166">
        <v>787.4439697265625</v>
      </c>
      <c r="B166">
        <v>969.5</v>
      </c>
    </row>
    <row r="167" spans="1:2" x14ac:dyDescent="0.5">
      <c r="A167">
        <v>787.45599365234375</v>
      </c>
      <c r="B167">
        <v>718</v>
      </c>
    </row>
    <row r="168" spans="1:2" x14ac:dyDescent="0.5">
      <c r="A168">
        <v>787.468994140625</v>
      </c>
      <c r="B168">
        <v>546.5</v>
      </c>
    </row>
    <row r="169" spans="1:2" x14ac:dyDescent="0.5">
      <c r="A169">
        <v>787.48101806640625</v>
      </c>
      <c r="B169">
        <v>415.5</v>
      </c>
    </row>
    <row r="170" spans="1:2" x14ac:dyDescent="0.5">
      <c r="A170">
        <v>787.49298095703125</v>
      </c>
      <c r="B170">
        <v>399.79998779296875</v>
      </c>
    </row>
    <row r="171" spans="1:2" x14ac:dyDescent="0.5">
      <c r="A171">
        <v>787.5050048828125</v>
      </c>
      <c r="B171">
        <v>381.70001220703125</v>
      </c>
    </row>
    <row r="172" spans="1:2" x14ac:dyDescent="0.5">
      <c r="A172">
        <v>787.51800537109375</v>
      </c>
      <c r="B172">
        <v>357.20001220703125</v>
      </c>
    </row>
    <row r="173" spans="1:2" x14ac:dyDescent="0.5">
      <c r="A173">
        <v>787.530029296875</v>
      </c>
      <c r="B173">
        <v>348.20001220703125</v>
      </c>
    </row>
    <row r="174" spans="1:2" x14ac:dyDescent="0.5">
      <c r="A174">
        <v>787.5419921875</v>
      </c>
      <c r="B174">
        <v>281.29998779296875</v>
      </c>
    </row>
    <row r="175" spans="1:2" x14ac:dyDescent="0.5">
      <c r="A175">
        <v>787.55401611328125</v>
      </c>
      <c r="B175">
        <v>246.5</v>
      </c>
    </row>
    <row r="176" spans="1:2" x14ac:dyDescent="0.5">
      <c r="A176">
        <v>787.5670166015625</v>
      </c>
      <c r="B176">
        <v>351.5</v>
      </c>
    </row>
    <row r="177" spans="1:2" x14ac:dyDescent="0.5">
      <c r="A177">
        <v>787.5789794921875</v>
      </c>
      <c r="B177">
        <v>560</v>
      </c>
    </row>
    <row r="178" spans="1:2" x14ac:dyDescent="0.5">
      <c r="A178">
        <v>787.59100341796875</v>
      </c>
      <c r="B178">
        <v>714.79998779296875</v>
      </c>
    </row>
    <row r="179" spans="1:2" x14ac:dyDescent="0.5">
      <c r="A179">
        <v>787.60302734375</v>
      </c>
      <c r="B179">
        <v>672.5</v>
      </c>
    </row>
    <row r="180" spans="1:2" x14ac:dyDescent="0.5">
      <c r="A180">
        <v>787.61602783203125</v>
      </c>
      <c r="B180">
        <v>560.5</v>
      </c>
    </row>
    <row r="181" spans="1:2" x14ac:dyDescent="0.5">
      <c r="A181">
        <v>787.62799072265625</v>
      </c>
      <c r="B181">
        <v>471</v>
      </c>
    </row>
    <row r="182" spans="1:2" x14ac:dyDescent="0.5">
      <c r="A182">
        <v>787.6400146484375</v>
      </c>
      <c r="B182">
        <v>396.5</v>
      </c>
    </row>
    <row r="183" spans="1:2" x14ac:dyDescent="0.5">
      <c r="A183">
        <v>787.6519775390625</v>
      </c>
      <c r="B183">
        <v>366.5</v>
      </c>
    </row>
    <row r="184" spans="1:2" x14ac:dyDescent="0.5">
      <c r="A184">
        <v>787.66497802734375</v>
      </c>
      <c r="B184">
        <v>350.70001220703125</v>
      </c>
    </row>
    <row r="185" spans="1:2" x14ac:dyDescent="0.5">
      <c r="A185">
        <v>787.677001953125</v>
      </c>
      <c r="B185">
        <v>368.5</v>
      </c>
    </row>
    <row r="186" spans="1:2" x14ac:dyDescent="0.5">
      <c r="A186">
        <v>787.68902587890625</v>
      </c>
      <c r="B186">
        <v>470.5</v>
      </c>
    </row>
    <row r="187" spans="1:2" x14ac:dyDescent="0.5">
      <c r="A187">
        <v>787.70098876953125</v>
      </c>
      <c r="B187">
        <v>549.5</v>
      </c>
    </row>
    <row r="188" spans="1:2" x14ac:dyDescent="0.5">
      <c r="A188">
        <v>787.7139892578125</v>
      </c>
      <c r="B188">
        <v>549.70001220703125</v>
      </c>
    </row>
    <row r="189" spans="1:2" x14ac:dyDescent="0.5">
      <c r="A189">
        <v>787.72601318359375</v>
      </c>
      <c r="B189">
        <v>606.5</v>
      </c>
    </row>
    <row r="190" spans="1:2" x14ac:dyDescent="0.5">
      <c r="A190">
        <v>787.73797607421875</v>
      </c>
      <c r="B190">
        <v>694.70001220703125</v>
      </c>
    </row>
    <row r="191" spans="1:2" x14ac:dyDescent="0.5">
      <c r="A191">
        <v>787.75</v>
      </c>
      <c r="B191">
        <v>725.29998779296875</v>
      </c>
    </row>
    <row r="192" spans="1:2" x14ac:dyDescent="0.5">
      <c r="A192">
        <v>787.76300048828125</v>
      </c>
      <c r="B192">
        <v>735.29998779296875</v>
      </c>
    </row>
    <row r="193" spans="1:2" x14ac:dyDescent="0.5">
      <c r="A193">
        <v>787.7750244140625</v>
      </c>
      <c r="B193">
        <v>793</v>
      </c>
    </row>
    <row r="194" spans="1:2" x14ac:dyDescent="0.5">
      <c r="A194">
        <v>787.7869873046875</v>
      </c>
      <c r="B194">
        <v>856.5</v>
      </c>
    </row>
    <row r="195" spans="1:2" x14ac:dyDescent="0.5">
      <c r="A195">
        <v>787.79901123046875</v>
      </c>
      <c r="B195">
        <v>1092</v>
      </c>
    </row>
    <row r="196" spans="1:2" x14ac:dyDescent="0.5">
      <c r="A196">
        <v>787.81201171875</v>
      </c>
      <c r="B196">
        <v>4301</v>
      </c>
    </row>
    <row r="197" spans="1:2" x14ac:dyDescent="0.5">
      <c r="A197">
        <v>787.823974609375</v>
      </c>
      <c r="B197">
        <v>29920</v>
      </c>
    </row>
    <row r="198" spans="1:2" x14ac:dyDescent="0.5">
      <c r="A198">
        <v>787.83599853515625</v>
      </c>
      <c r="B198">
        <v>114700</v>
      </c>
    </row>
    <row r="199" spans="1:2" x14ac:dyDescent="0.5">
      <c r="A199">
        <v>787.8480224609375</v>
      </c>
      <c r="B199">
        <v>200800</v>
      </c>
    </row>
    <row r="200" spans="1:2" x14ac:dyDescent="0.5">
      <c r="A200">
        <v>787.86102294921875</v>
      </c>
      <c r="B200">
        <v>169800</v>
      </c>
    </row>
    <row r="201" spans="1:2" x14ac:dyDescent="0.5">
      <c r="A201">
        <v>787.87298583984375</v>
      </c>
      <c r="B201">
        <v>69040</v>
      </c>
    </row>
    <row r="202" spans="1:2" x14ac:dyDescent="0.5">
      <c r="A202">
        <v>787.885009765625</v>
      </c>
      <c r="B202">
        <v>13270</v>
      </c>
    </row>
    <row r="203" spans="1:2" x14ac:dyDescent="0.5">
      <c r="A203">
        <v>787.89697265625</v>
      </c>
      <c r="B203">
        <v>2282</v>
      </c>
    </row>
    <row r="204" spans="1:2" x14ac:dyDescent="0.5">
      <c r="A204">
        <v>787.90997314453125</v>
      </c>
      <c r="B204">
        <v>1391</v>
      </c>
    </row>
    <row r="205" spans="1:2" x14ac:dyDescent="0.5">
      <c r="A205">
        <v>787.9219970703125</v>
      </c>
      <c r="B205">
        <v>1480</v>
      </c>
    </row>
    <row r="206" spans="1:2" x14ac:dyDescent="0.5">
      <c r="A206">
        <v>787.93402099609375</v>
      </c>
      <c r="B206">
        <v>1341</v>
      </c>
    </row>
    <row r="207" spans="1:2" x14ac:dyDescent="0.5">
      <c r="A207">
        <v>787.94598388671875</v>
      </c>
      <c r="B207">
        <v>1027</v>
      </c>
    </row>
    <row r="208" spans="1:2" x14ac:dyDescent="0.5">
      <c r="A208">
        <v>787.958984375</v>
      </c>
      <c r="B208">
        <v>712</v>
      </c>
    </row>
    <row r="209" spans="1:2" x14ac:dyDescent="0.5">
      <c r="A209">
        <v>787.97100830078125</v>
      </c>
      <c r="B209">
        <v>513.79998779296875</v>
      </c>
    </row>
    <row r="210" spans="1:2" x14ac:dyDescent="0.5">
      <c r="A210">
        <v>787.98297119140625</v>
      </c>
      <c r="B210">
        <v>505.29998779296875</v>
      </c>
    </row>
    <row r="211" spans="1:2" x14ac:dyDescent="0.5">
      <c r="A211">
        <v>787.9949951171875</v>
      </c>
      <c r="B211">
        <v>558.79998779296875</v>
      </c>
    </row>
    <row r="212" spans="1:2" x14ac:dyDescent="0.5">
      <c r="A212">
        <v>788.00799560546875</v>
      </c>
      <c r="B212">
        <v>510.29998779296875</v>
      </c>
    </row>
    <row r="213" spans="1:2" x14ac:dyDescent="0.5">
      <c r="A213">
        <v>788.02001953125</v>
      </c>
      <c r="B213">
        <v>408.79998779296875</v>
      </c>
    </row>
    <row r="214" spans="1:2" x14ac:dyDescent="0.5">
      <c r="A214">
        <v>788.031982421875</v>
      </c>
      <c r="B214">
        <v>390</v>
      </c>
    </row>
    <row r="215" spans="1:2" x14ac:dyDescent="0.5">
      <c r="A215">
        <v>788.04400634765625</v>
      </c>
      <c r="B215">
        <v>473.5</v>
      </c>
    </row>
    <row r="216" spans="1:2" x14ac:dyDescent="0.5">
      <c r="A216">
        <v>788.0570068359375</v>
      </c>
      <c r="B216">
        <v>514</v>
      </c>
    </row>
    <row r="217" spans="1:2" x14ac:dyDescent="0.5">
      <c r="A217">
        <v>788.0689697265625</v>
      </c>
      <c r="B217">
        <v>504.5</v>
      </c>
    </row>
    <row r="218" spans="1:2" x14ac:dyDescent="0.5">
      <c r="A218">
        <v>788.08099365234375</v>
      </c>
      <c r="B218">
        <v>537.20001220703125</v>
      </c>
    </row>
    <row r="219" spans="1:2" x14ac:dyDescent="0.5">
      <c r="A219">
        <v>788.093994140625</v>
      </c>
      <c r="B219">
        <v>615.20001220703125</v>
      </c>
    </row>
    <row r="220" spans="1:2" x14ac:dyDescent="0.5">
      <c r="A220">
        <v>788.10601806640625</v>
      </c>
      <c r="B220">
        <v>670.20001220703125</v>
      </c>
    </row>
    <row r="221" spans="1:2" x14ac:dyDescent="0.5">
      <c r="A221">
        <v>788.11798095703125</v>
      </c>
      <c r="B221">
        <v>609.29998779296875</v>
      </c>
    </row>
    <row r="222" spans="1:2" x14ac:dyDescent="0.5">
      <c r="A222">
        <v>788.1300048828125</v>
      </c>
      <c r="B222">
        <v>505.5</v>
      </c>
    </row>
    <row r="223" spans="1:2" x14ac:dyDescent="0.5">
      <c r="A223">
        <v>788.14300537109375</v>
      </c>
      <c r="B223">
        <v>417.79998779296875</v>
      </c>
    </row>
    <row r="224" spans="1:2" x14ac:dyDescent="0.5">
      <c r="A224">
        <v>788.155029296875</v>
      </c>
      <c r="B224">
        <v>350.70001220703125</v>
      </c>
    </row>
    <row r="225" spans="1:2" x14ac:dyDescent="0.5">
      <c r="A225">
        <v>788.1669921875</v>
      </c>
      <c r="B225">
        <v>378.5</v>
      </c>
    </row>
    <row r="226" spans="1:2" x14ac:dyDescent="0.5">
      <c r="A226">
        <v>788.17901611328125</v>
      </c>
      <c r="B226">
        <v>432.70001220703125</v>
      </c>
    </row>
    <row r="227" spans="1:2" x14ac:dyDescent="0.5">
      <c r="A227">
        <v>788.1920166015625</v>
      </c>
      <c r="B227">
        <v>377.29998779296875</v>
      </c>
    </row>
    <row r="228" spans="1:2" x14ac:dyDescent="0.5">
      <c r="A228">
        <v>788.2039794921875</v>
      </c>
      <c r="B228">
        <v>334.20001220703125</v>
      </c>
    </row>
    <row r="229" spans="1:2" x14ac:dyDescent="0.5">
      <c r="A229">
        <v>788.21600341796875</v>
      </c>
      <c r="B229">
        <v>429.29998779296875</v>
      </c>
    </row>
    <row r="230" spans="1:2" x14ac:dyDescent="0.5">
      <c r="A230">
        <v>788.22802734375</v>
      </c>
      <c r="B230">
        <v>521.29998779296875</v>
      </c>
    </row>
    <row r="231" spans="1:2" x14ac:dyDescent="0.5">
      <c r="A231">
        <v>788.24102783203125</v>
      </c>
      <c r="B231">
        <v>548.5</v>
      </c>
    </row>
    <row r="232" spans="1:2" x14ac:dyDescent="0.5">
      <c r="A232">
        <v>788.25299072265625</v>
      </c>
      <c r="B232">
        <v>581.5</v>
      </c>
    </row>
    <row r="233" spans="1:2" x14ac:dyDescent="0.5">
      <c r="A233">
        <v>788.2650146484375</v>
      </c>
      <c r="B233">
        <v>704</v>
      </c>
    </row>
    <row r="234" spans="1:2" x14ac:dyDescent="0.5">
      <c r="A234">
        <v>788.2769775390625</v>
      </c>
      <c r="B234">
        <v>811.29998779296875</v>
      </c>
    </row>
    <row r="235" spans="1:2" x14ac:dyDescent="0.5">
      <c r="A235">
        <v>788.28997802734375</v>
      </c>
      <c r="B235">
        <v>805</v>
      </c>
    </row>
    <row r="236" spans="1:2" x14ac:dyDescent="0.5">
      <c r="A236">
        <v>788.302001953125</v>
      </c>
      <c r="B236">
        <v>1233</v>
      </c>
    </row>
    <row r="237" spans="1:2" x14ac:dyDescent="0.5">
      <c r="A237">
        <v>788.31402587890625</v>
      </c>
      <c r="B237">
        <v>4339</v>
      </c>
    </row>
    <row r="238" spans="1:2" x14ac:dyDescent="0.5">
      <c r="A238">
        <v>788.32598876953125</v>
      </c>
      <c r="B238">
        <v>27420</v>
      </c>
    </row>
    <row r="239" spans="1:2" x14ac:dyDescent="0.5">
      <c r="A239">
        <v>788.3389892578125</v>
      </c>
      <c r="B239">
        <v>103900</v>
      </c>
    </row>
    <row r="240" spans="1:2" x14ac:dyDescent="0.5">
      <c r="A240">
        <v>788.35101318359375</v>
      </c>
      <c r="B240">
        <v>178000</v>
      </c>
    </row>
    <row r="241" spans="1:2" x14ac:dyDescent="0.5">
      <c r="A241">
        <v>788.36297607421875</v>
      </c>
      <c r="B241">
        <v>145400</v>
      </c>
    </row>
    <row r="242" spans="1:2" x14ac:dyDescent="0.5">
      <c r="A242">
        <v>788.375</v>
      </c>
      <c r="B242">
        <v>56770</v>
      </c>
    </row>
    <row r="243" spans="1:2" x14ac:dyDescent="0.5">
      <c r="A243">
        <v>788.38800048828125</v>
      </c>
      <c r="B243">
        <v>10910</v>
      </c>
    </row>
    <row r="244" spans="1:2" x14ac:dyDescent="0.5">
      <c r="A244">
        <v>788.4000244140625</v>
      </c>
      <c r="B244">
        <v>1960</v>
      </c>
    </row>
    <row r="245" spans="1:2" x14ac:dyDescent="0.5">
      <c r="A245">
        <v>788.4119873046875</v>
      </c>
      <c r="B245">
        <v>1192</v>
      </c>
    </row>
    <row r="246" spans="1:2" x14ac:dyDescent="0.5">
      <c r="A246">
        <v>788.42401123046875</v>
      </c>
      <c r="B246">
        <v>1579</v>
      </c>
    </row>
    <row r="247" spans="1:2" x14ac:dyDescent="0.5">
      <c r="A247">
        <v>788.43701171875</v>
      </c>
      <c r="B247">
        <v>1472</v>
      </c>
    </row>
    <row r="248" spans="1:2" x14ac:dyDescent="0.5">
      <c r="A248">
        <v>788.448974609375</v>
      </c>
      <c r="B248">
        <v>1022</v>
      </c>
    </row>
    <row r="249" spans="1:2" x14ac:dyDescent="0.5">
      <c r="A249">
        <v>788.46099853515625</v>
      </c>
      <c r="B249">
        <v>719.20001220703125</v>
      </c>
    </row>
    <row r="250" spans="1:2" x14ac:dyDescent="0.5">
      <c r="A250">
        <v>788.4739990234375</v>
      </c>
      <c r="B250">
        <v>488.5</v>
      </c>
    </row>
    <row r="251" spans="1:2" x14ac:dyDescent="0.5">
      <c r="A251">
        <v>788.48602294921875</v>
      </c>
      <c r="B251">
        <v>376.29998779296875</v>
      </c>
    </row>
    <row r="252" spans="1:2" x14ac:dyDescent="0.5">
      <c r="A252">
        <v>788.49798583984375</v>
      </c>
      <c r="B252">
        <v>369</v>
      </c>
    </row>
    <row r="253" spans="1:2" x14ac:dyDescent="0.5">
      <c r="A253">
        <v>788.510009765625</v>
      </c>
      <c r="B253">
        <v>332.79998779296875</v>
      </c>
    </row>
    <row r="254" spans="1:2" x14ac:dyDescent="0.5">
      <c r="A254">
        <v>788.52301025390625</v>
      </c>
      <c r="B254">
        <v>329.29998779296875</v>
      </c>
    </row>
    <row r="255" spans="1:2" x14ac:dyDescent="0.5">
      <c r="A255">
        <v>788.53497314453125</v>
      </c>
      <c r="B255">
        <v>293.29998779296875</v>
      </c>
    </row>
    <row r="256" spans="1:2" x14ac:dyDescent="0.5">
      <c r="A256">
        <v>788.5469970703125</v>
      </c>
      <c r="B256">
        <v>226.5</v>
      </c>
    </row>
    <row r="257" spans="1:2" x14ac:dyDescent="0.5">
      <c r="A257">
        <v>788.55902099609375</v>
      </c>
      <c r="B257">
        <v>229.30000305175781</v>
      </c>
    </row>
    <row r="258" spans="1:2" x14ac:dyDescent="0.5">
      <c r="A258">
        <v>788.572021484375</v>
      </c>
      <c r="B258">
        <v>260.5</v>
      </c>
    </row>
    <row r="259" spans="1:2" x14ac:dyDescent="0.5">
      <c r="A259">
        <v>788.583984375</v>
      </c>
      <c r="B259">
        <v>318.79998779296875</v>
      </c>
    </row>
    <row r="260" spans="1:2" x14ac:dyDescent="0.5">
      <c r="A260">
        <v>788.59600830078125</v>
      </c>
      <c r="B260">
        <v>472.5</v>
      </c>
    </row>
    <row r="261" spans="1:2" x14ac:dyDescent="0.5">
      <c r="A261">
        <v>788.60797119140625</v>
      </c>
      <c r="B261">
        <v>583.5</v>
      </c>
    </row>
    <row r="262" spans="1:2" x14ac:dyDescent="0.5">
      <c r="A262">
        <v>788.6209716796875</v>
      </c>
      <c r="B262">
        <v>502.70001220703125</v>
      </c>
    </row>
    <row r="263" spans="1:2" x14ac:dyDescent="0.5">
      <c r="A263">
        <v>788.63299560546875</v>
      </c>
      <c r="B263">
        <v>417.79998779296875</v>
      </c>
    </row>
    <row r="264" spans="1:2" x14ac:dyDescent="0.5">
      <c r="A264">
        <v>788.64501953125</v>
      </c>
      <c r="B264">
        <v>413.29998779296875</v>
      </c>
    </row>
    <row r="265" spans="1:2" x14ac:dyDescent="0.5">
      <c r="A265">
        <v>788.656982421875</v>
      </c>
      <c r="B265">
        <v>373.5</v>
      </c>
    </row>
    <row r="266" spans="1:2" x14ac:dyDescent="0.5">
      <c r="A266">
        <v>788.66998291015625</v>
      </c>
      <c r="B266">
        <v>335.29998779296875</v>
      </c>
    </row>
    <row r="267" spans="1:2" x14ac:dyDescent="0.5">
      <c r="A267">
        <v>788.6820068359375</v>
      </c>
      <c r="B267">
        <v>340</v>
      </c>
    </row>
    <row r="268" spans="1:2" x14ac:dyDescent="0.5">
      <c r="A268">
        <v>788.6939697265625</v>
      </c>
      <c r="B268">
        <v>302.29998779296875</v>
      </c>
    </row>
    <row r="269" spans="1:2" x14ac:dyDescent="0.5">
      <c r="A269">
        <v>788.70599365234375</v>
      </c>
      <c r="B269">
        <v>270.29998779296875</v>
      </c>
    </row>
    <row r="270" spans="1:2" x14ac:dyDescent="0.5">
      <c r="A270">
        <v>788.718994140625</v>
      </c>
      <c r="B270">
        <v>333.5</v>
      </c>
    </row>
    <row r="271" spans="1:2" x14ac:dyDescent="0.5">
      <c r="A271">
        <v>788.73101806640625</v>
      </c>
      <c r="B271">
        <v>413</v>
      </c>
    </row>
    <row r="272" spans="1:2" x14ac:dyDescent="0.5">
      <c r="A272">
        <v>788.74298095703125</v>
      </c>
      <c r="B272">
        <v>380.79998779296875</v>
      </c>
    </row>
    <row r="273" spans="1:2" x14ac:dyDescent="0.5">
      <c r="A273">
        <v>788.7550048828125</v>
      </c>
      <c r="B273">
        <v>249</v>
      </c>
    </row>
    <row r="274" spans="1:2" x14ac:dyDescent="0.5">
      <c r="A274">
        <v>788.76800537109375</v>
      </c>
      <c r="B274">
        <v>213</v>
      </c>
    </row>
    <row r="275" spans="1:2" x14ac:dyDescent="0.5">
      <c r="A275">
        <v>788.780029296875</v>
      </c>
      <c r="B275">
        <v>319.70001220703125</v>
      </c>
    </row>
    <row r="276" spans="1:2" x14ac:dyDescent="0.5">
      <c r="A276">
        <v>788.7919921875</v>
      </c>
      <c r="B276">
        <v>495.70001220703125</v>
      </c>
    </row>
    <row r="277" spans="1:2" x14ac:dyDescent="0.5">
      <c r="A277">
        <v>788.80499267578125</v>
      </c>
      <c r="B277">
        <v>1155</v>
      </c>
    </row>
    <row r="278" spans="1:2" x14ac:dyDescent="0.5">
      <c r="A278">
        <v>788.8170166015625</v>
      </c>
      <c r="B278">
        <v>4617</v>
      </c>
    </row>
    <row r="279" spans="1:2" x14ac:dyDescent="0.5">
      <c r="A279">
        <v>788.8289794921875</v>
      </c>
      <c r="B279">
        <v>21820</v>
      </c>
    </row>
    <row r="280" spans="1:2" x14ac:dyDescent="0.5">
      <c r="A280">
        <v>788.84100341796875</v>
      </c>
      <c r="B280">
        <v>70670</v>
      </c>
    </row>
    <row r="281" spans="1:2" x14ac:dyDescent="0.5">
      <c r="A281">
        <v>788.85400390625</v>
      </c>
      <c r="B281">
        <v>115400</v>
      </c>
    </row>
    <row r="282" spans="1:2" x14ac:dyDescent="0.5">
      <c r="A282">
        <v>788.86602783203125</v>
      </c>
      <c r="B282">
        <v>94950</v>
      </c>
    </row>
    <row r="283" spans="1:2" x14ac:dyDescent="0.5">
      <c r="A283">
        <v>788.87799072265625</v>
      </c>
      <c r="B283">
        <v>40540</v>
      </c>
    </row>
    <row r="284" spans="1:2" x14ac:dyDescent="0.5">
      <c r="A284">
        <v>788.8900146484375</v>
      </c>
      <c r="B284">
        <v>10290</v>
      </c>
    </row>
    <row r="285" spans="1:2" x14ac:dyDescent="0.5">
      <c r="A285">
        <v>788.90301513671875</v>
      </c>
      <c r="B285">
        <v>2581</v>
      </c>
    </row>
    <row r="286" spans="1:2" x14ac:dyDescent="0.5">
      <c r="A286">
        <v>788.91497802734375</v>
      </c>
      <c r="B286">
        <v>1194</v>
      </c>
    </row>
    <row r="287" spans="1:2" x14ac:dyDescent="0.5">
      <c r="A287">
        <v>788.927001953125</v>
      </c>
      <c r="B287">
        <v>1024</v>
      </c>
    </row>
    <row r="288" spans="1:2" x14ac:dyDescent="0.5">
      <c r="A288">
        <v>788.93902587890625</v>
      </c>
      <c r="B288">
        <v>920.5</v>
      </c>
    </row>
    <row r="289" spans="1:2" x14ac:dyDescent="0.5">
      <c r="A289">
        <v>788.9520263671875</v>
      </c>
      <c r="B289">
        <v>686.5</v>
      </c>
    </row>
    <row r="290" spans="1:2" x14ac:dyDescent="0.5">
      <c r="A290">
        <v>788.9639892578125</v>
      </c>
      <c r="B290">
        <v>473</v>
      </c>
    </row>
    <row r="291" spans="1:2" x14ac:dyDescent="0.5">
      <c r="A291">
        <v>788.97601318359375</v>
      </c>
      <c r="B291">
        <v>327</v>
      </c>
    </row>
    <row r="292" spans="1:2" x14ac:dyDescent="0.5">
      <c r="A292">
        <v>788.98797607421875</v>
      </c>
      <c r="B292">
        <v>339.79998779296875</v>
      </c>
    </row>
    <row r="293" spans="1:2" x14ac:dyDescent="0.5">
      <c r="A293">
        <v>789.0009765625</v>
      </c>
      <c r="B293">
        <v>419.5</v>
      </c>
    </row>
    <row r="294" spans="1:2" x14ac:dyDescent="0.5">
      <c r="A294">
        <v>789.01300048828125</v>
      </c>
      <c r="B294">
        <v>398</v>
      </c>
    </row>
    <row r="295" spans="1:2" x14ac:dyDescent="0.5">
      <c r="A295">
        <v>789.0250244140625</v>
      </c>
      <c r="B295">
        <v>297.79998779296875</v>
      </c>
    </row>
    <row r="296" spans="1:2" x14ac:dyDescent="0.5">
      <c r="A296">
        <v>789.0369873046875</v>
      </c>
      <c r="B296">
        <v>222</v>
      </c>
    </row>
    <row r="297" spans="1:2" x14ac:dyDescent="0.5">
      <c r="A297">
        <v>789.04998779296875</v>
      </c>
      <c r="B297">
        <v>172.19999694824219</v>
      </c>
    </row>
    <row r="298" spans="1:2" x14ac:dyDescent="0.5">
      <c r="A298">
        <v>789.06201171875</v>
      </c>
      <c r="B298">
        <v>184</v>
      </c>
    </row>
    <row r="299" spans="1:2" x14ac:dyDescent="0.5">
      <c r="A299">
        <v>789.073974609375</v>
      </c>
      <c r="B299">
        <v>244.69999694824219</v>
      </c>
    </row>
    <row r="300" spans="1:2" x14ac:dyDescent="0.5">
      <c r="A300">
        <v>789.08599853515625</v>
      </c>
      <c r="B300">
        <v>260.5</v>
      </c>
    </row>
    <row r="301" spans="1:2" x14ac:dyDescent="0.5">
      <c r="A301">
        <v>789.0989990234375</v>
      </c>
      <c r="B301">
        <v>278.29998779296875</v>
      </c>
    </row>
    <row r="302" spans="1:2" x14ac:dyDescent="0.5">
      <c r="A302">
        <v>789.11102294921875</v>
      </c>
      <c r="B302">
        <v>328.29998779296875</v>
      </c>
    </row>
    <row r="303" spans="1:2" x14ac:dyDescent="0.5">
      <c r="A303">
        <v>789.12298583984375</v>
      </c>
      <c r="B303">
        <v>330.29998779296875</v>
      </c>
    </row>
    <row r="304" spans="1:2" x14ac:dyDescent="0.5">
      <c r="A304">
        <v>789.135986328125</v>
      </c>
      <c r="B304">
        <v>325.70001220703125</v>
      </c>
    </row>
    <row r="305" spans="1:2" x14ac:dyDescent="0.5">
      <c r="A305">
        <v>789.14801025390625</v>
      </c>
      <c r="B305">
        <v>388</v>
      </c>
    </row>
    <row r="306" spans="1:2" x14ac:dyDescent="0.5">
      <c r="A306">
        <v>789.15997314453125</v>
      </c>
      <c r="B306">
        <v>389</v>
      </c>
    </row>
    <row r="307" spans="1:2" x14ac:dyDescent="0.5">
      <c r="A307">
        <v>789.1719970703125</v>
      </c>
      <c r="B307">
        <v>312</v>
      </c>
    </row>
    <row r="308" spans="1:2" x14ac:dyDescent="0.5">
      <c r="A308">
        <v>789.18499755859375</v>
      </c>
      <c r="B308">
        <v>260.5</v>
      </c>
    </row>
    <row r="309" spans="1:2" x14ac:dyDescent="0.5">
      <c r="A309">
        <v>789.197021484375</v>
      </c>
      <c r="B309">
        <v>247.80000305175781</v>
      </c>
    </row>
    <row r="310" spans="1:2" x14ac:dyDescent="0.5">
      <c r="A310">
        <v>789.208984375</v>
      </c>
      <c r="B310">
        <v>284.20001220703125</v>
      </c>
    </row>
    <row r="311" spans="1:2" x14ac:dyDescent="0.5">
      <c r="A311">
        <v>789.22100830078125</v>
      </c>
      <c r="B311">
        <v>308.29998779296875</v>
      </c>
    </row>
    <row r="312" spans="1:2" x14ac:dyDescent="0.5">
      <c r="A312">
        <v>789.2340087890625</v>
      </c>
      <c r="B312">
        <v>280.79998779296875</v>
      </c>
    </row>
    <row r="313" spans="1:2" x14ac:dyDescent="0.5">
      <c r="A313">
        <v>789.2459716796875</v>
      </c>
      <c r="B313">
        <v>247.30000305175781</v>
      </c>
    </row>
    <row r="314" spans="1:2" x14ac:dyDescent="0.5">
      <c r="A314">
        <v>789.25799560546875</v>
      </c>
      <c r="B314">
        <v>289.5</v>
      </c>
    </row>
    <row r="315" spans="1:2" x14ac:dyDescent="0.5">
      <c r="A315">
        <v>789.27099609375</v>
      </c>
      <c r="B315">
        <v>403.5</v>
      </c>
    </row>
    <row r="316" spans="1:2" x14ac:dyDescent="0.5">
      <c r="A316">
        <v>789.28302001953125</v>
      </c>
      <c r="B316">
        <v>477</v>
      </c>
    </row>
    <row r="317" spans="1:2" x14ac:dyDescent="0.5">
      <c r="A317">
        <v>789.29498291015625</v>
      </c>
      <c r="B317">
        <v>586.70001220703125</v>
      </c>
    </row>
    <row r="318" spans="1:2" x14ac:dyDescent="0.5">
      <c r="A318">
        <v>789.3070068359375</v>
      </c>
      <c r="B318">
        <v>1109</v>
      </c>
    </row>
    <row r="319" spans="1:2" x14ac:dyDescent="0.5">
      <c r="A319">
        <v>789.32000732421875</v>
      </c>
      <c r="B319">
        <v>3839</v>
      </c>
    </row>
    <row r="320" spans="1:2" x14ac:dyDescent="0.5">
      <c r="A320">
        <v>789.33197021484375</v>
      </c>
      <c r="B320">
        <v>14970</v>
      </c>
    </row>
    <row r="321" spans="1:2" x14ac:dyDescent="0.5">
      <c r="A321">
        <v>789.343994140625</v>
      </c>
      <c r="B321">
        <v>38620</v>
      </c>
    </row>
    <row r="322" spans="1:2" x14ac:dyDescent="0.5">
      <c r="A322">
        <v>789.35601806640625</v>
      </c>
      <c r="B322">
        <v>57280</v>
      </c>
    </row>
    <row r="323" spans="1:2" x14ac:dyDescent="0.5">
      <c r="A323">
        <v>789.3690185546875</v>
      </c>
      <c r="B323">
        <v>48030</v>
      </c>
    </row>
    <row r="324" spans="1:2" x14ac:dyDescent="0.5">
      <c r="A324">
        <v>789.3809814453125</v>
      </c>
      <c r="B324">
        <v>22750</v>
      </c>
    </row>
    <row r="325" spans="1:2" x14ac:dyDescent="0.5">
      <c r="A325">
        <v>789.39300537109375</v>
      </c>
      <c r="B325">
        <v>6503</v>
      </c>
    </row>
    <row r="326" spans="1:2" x14ac:dyDescent="0.5">
      <c r="A326">
        <v>789.405029296875</v>
      </c>
      <c r="B326">
        <v>1650</v>
      </c>
    </row>
    <row r="327" spans="1:2" x14ac:dyDescent="0.5">
      <c r="A327">
        <v>789.41802978515625</v>
      </c>
      <c r="B327">
        <v>686.20001220703125</v>
      </c>
    </row>
    <row r="328" spans="1:2" x14ac:dyDescent="0.5">
      <c r="A328">
        <v>789.42999267578125</v>
      </c>
      <c r="B328">
        <v>537.20001220703125</v>
      </c>
    </row>
    <row r="329" spans="1:2" x14ac:dyDescent="0.5">
      <c r="A329">
        <v>789.4420166015625</v>
      </c>
      <c r="B329">
        <v>440.20001220703125</v>
      </c>
    </row>
    <row r="330" spans="1:2" x14ac:dyDescent="0.5">
      <c r="A330">
        <v>789.4539794921875</v>
      </c>
      <c r="B330">
        <v>316.79998779296875</v>
      </c>
    </row>
    <row r="331" spans="1:2" x14ac:dyDescent="0.5">
      <c r="A331">
        <v>789.46697998046875</v>
      </c>
      <c r="B331">
        <v>260.70001220703125</v>
      </c>
    </row>
    <row r="332" spans="1:2" x14ac:dyDescent="0.5">
      <c r="A332">
        <v>789.47900390625</v>
      </c>
      <c r="B332">
        <v>241.5</v>
      </c>
    </row>
    <row r="333" spans="1:2" x14ac:dyDescent="0.5">
      <c r="A333">
        <v>789.49102783203125</v>
      </c>
      <c r="B333">
        <v>254</v>
      </c>
    </row>
    <row r="334" spans="1:2" x14ac:dyDescent="0.5">
      <c r="A334">
        <v>789.5040283203125</v>
      </c>
      <c r="B334">
        <v>266.29998779296875</v>
      </c>
    </row>
    <row r="335" spans="1:2" x14ac:dyDescent="0.5">
      <c r="A335">
        <v>789.5159912109375</v>
      </c>
      <c r="B335">
        <v>283</v>
      </c>
    </row>
    <row r="336" spans="1:2" x14ac:dyDescent="0.5">
      <c r="A336">
        <v>789.52801513671875</v>
      </c>
      <c r="B336">
        <v>293.79998779296875</v>
      </c>
    </row>
    <row r="337" spans="1:2" x14ac:dyDescent="0.5">
      <c r="A337">
        <v>789.53997802734375</v>
      </c>
      <c r="B337">
        <v>216.30000305175781</v>
      </c>
    </row>
    <row r="338" spans="1:2" x14ac:dyDescent="0.5">
      <c r="A338">
        <v>789.552978515625</v>
      </c>
      <c r="B338">
        <v>148.5</v>
      </c>
    </row>
    <row r="339" spans="1:2" x14ac:dyDescent="0.5">
      <c r="A339">
        <v>789.56500244140625</v>
      </c>
      <c r="B339">
        <v>153.80000305175781</v>
      </c>
    </row>
    <row r="340" spans="1:2" x14ac:dyDescent="0.5">
      <c r="A340">
        <v>789.5770263671875</v>
      </c>
      <c r="B340">
        <v>165.30000305175781</v>
      </c>
    </row>
    <row r="341" spans="1:2" x14ac:dyDescent="0.5">
      <c r="A341">
        <v>789.5889892578125</v>
      </c>
      <c r="B341">
        <v>172.19999694824219</v>
      </c>
    </row>
    <row r="342" spans="1:2" x14ac:dyDescent="0.5">
      <c r="A342">
        <v>789.60198974609375</v>
      </c>
      <c r="B342">
        <v>179.5</v>
      </c>
    </row>
    <row r="343" spans="1:2" x14ac:dyDescent="0.5">
      <c r="A343">
        <v>789.614013671875</v>
      </c>
      <c r="B343">
        <v>171.19999694824219</v>
      </c>
    </row>
    <row r="344" spans="1:2" x14ac:dyDescent="0.5">
      <c r="A344">
        <v>789.6259765625</v>
      </c>
      <c r="B344">
        <v>161.69999694824219</v>
      </c>
    </row>
    <row r="345" spans="1:2" x14ac:dyDescent="0.5">
      <c r="A345">
        <v>789.63800048828125</v>
      </c>
      <c r="B345">
        <v>142.5</v>
      </c>
    </row>
    <row r="346" spans="1:2" x14ac:dyDescent="0.5">
      <c r="A346">
        <v>789.6510009765625</v>
      </c>
      <c r="B346">
        <v>154.30000305175781</v>
      </c>
    </row>
    <row r="347" spans="1:2" x14ac:dyDescent="0.5">
      <c r="A347">
        <v>789.66302490234375</v>
      </c>
      <c r="B347">
        <v>191.80000305175781</v>
      </c>
    </row>
    <row r="348" spans="1:2" x14ac:dyDescent="0.5">
      <c r="A348">
        <v>789.67498779296875</v>
      </c>
      <c r="B348">
        <v>202.5</v>
      </c>
    </row>
    <row r="349" spans="1:2" x14ac:dyDescent="0.5">
      <c r="A349">
        <v>789.68798828125</v>
      </c>
      <c r="B349">
        <v>202.30000305175781</v>
      </c>
    </row>
    <row r="350" spans="1:2" x14ac:dyDescent="0.5">
      <c r="A350">
        <v>789.70001220703125</v>
      </c>
      <c r="B350">
        <v>167.5</v>
      </c>
    </row>
    <row r="351" spans="1:2" x14ac:dyDescent="0.5">
      <c r="A351">
        <v>789.71197509765625</v>
      </c>
      <c r="B351">
        <v>161</v>
      </c>
    </row>
    <row r="352" spans="1:2" x14ac:dyDescent="0.5">
      <c r="A352">
        <v>789.7239990234375</v>
      </c>
      <c r="B352">
        <v>217.19999694824219</v>
      </c>
    </row>
    <row r="353" spans="1:2" x14ac:dyDescent="0.5">
      <c r="A353">
        <v>789.73699951171875</v>
      </c>
      <c r="B353">
        <v>281.70001220703125</v>
      </c>
    </row>
    <row r="354" spans="1:2" x14ac:dyDescent="0.5">
      <c r="A354">
        <v>789.7490234375</v>
      </c>
      <c r="B354">
        <v>308</v>
      </c>
    </row>
    <row r="355" spans="1:2" x14ac:dyDescent="0.5">
      <c r="A355">
        <v>789.760986328125</v>
      </c>
      <c r="B355">
        <v>325</v>
      </c>
    </row>
    <row r="356" spans="1:2" x14ac:dyDescent="0.5">
      <c r="A356">
        <v>789.77301025390625</v>
      </c>
      <c r="B356">
        <v>435</v>
      </c>
    </row>
    <row r="357" spans="1:2" x14ac:dyDescent="0.5">
      <c r="A357">
        <v>789.7860107421875</v>
      </c>
      <c r="B357">
        <v>540.20001220703125</v>
      </c>
    </row>
    <row r="358" spans="1:2" x14ac:dyDescent="0.5">
      <c r="A358">
        <v>789.7979736328125</v>
      </c>
      <c r="B358">
        <v>540</v>
      </c>
    </row>
    <row r="359" spans="1:2" x14ac:dyDescent="0.5">
      <c r="A359">
        <v>789.80999755859375</v>
      </c>
      <c r="B359">
        <v>801.5</v>
      </c>
    </row>
    <row r="360" spans="1:2" x14ac:dyDescent="0.5">
      <c r="A360">
        <v>789.822998046875</v>
      </c>
      <c r="B360">
        <v>2364</v>
      </c>
    </row>
    <row r="361" spans="1:2" x14ac:dyDescent="0.5">
      <c r="A361">
        <v>789.83502197265625</v>
      </c>
      <c r="B361">
        <v>7801</v>
      </c>
    </row>
    <row r="362" spans="1:2" x14ac:dyDescent="0.5">
      <c r="A362">
        <v>789.84698486328125</v>
      </c>
      <c r="B362">
        <v>17790</v>
      </c>
    </row>
    <row r="363" spans="1:2" x14ac:dyDescent="0.5">
      <c r="A363">
        <v>789.8590087890625</v>
      </c>
      <c r="B363">
        <v>24370</v>
      </c>
    </row>
    <row r="364" spans="1:2" x14ac:dyDescent="0.5">
      <c r="A364">
        <v>789.87200927734375</v>
      </c>
      <c r="B364">
        <v>20320</v>
      </c>
    </row>
    <row r="365" spans="1:2" x14ac:dyDescent="0.5">
      <c r="A365">
        <v>789.88397216796875</v>
      </c>
      <c r="B365">
        <v>11080</v>
      </c>
    </row>
    <row r="366" spans="1:2" x14ac:dyDescent="0.5">
      <c r="A366">
        <v>789.89599609375</v>
      </c>
      <c r="B366">
        <v>4375</v>
      </c>
    </row>
    <row r="367" spans="1:2" x14ac:dyDescent="0.5">
      <c r="A367">
        <v>789.90802001953125</v>
      </c>
      <c r="B367">
        <v>1304</v>
      </c>
    </row>
    <row r="368" spans="1:2" x14ac:dyDescent="0.5">
      <c r="A368">
        <v>789.9210205078125</v>
      </c>
      <c r="B368">
        <v>406</v>
      </c>
    </row>
    <row r="369" spans="1:2" x14ac:dyDescent="0.5">
      <c r="A369">
        <v>789.9329833984375</v>
      </c>
      <c r="B369">
        <v>280</v>
      </c>
    </row>
    <row r="370" spans="1:2" x14ac:dyDescent="0.5">
      <c r="A370">
        <v>789.94500732421875</v>
      </c>
      <c r="B370">
        <v>217</v>
      </c>
    </row>
    <row r="371" spans="1:2" x14ac:dyDescent="0.5">
      <c r="A371">
        <v>789.95697021484375</v>
      </c>
      <c r="B371">
        <v>169</v>
      </c>
    </row>
    <row r="372" spans="1:2" x14ac:dyDescent="0.5">
      <c r="A372">
        <v>789.969970703125</v>
      </c>
      <c r="B372">
        <v>154.30000305175781</v>
      </c>
    </row>
    <row r="373" spans="1:2" x14ac:dyDescent="0.5">
      <c r="A373">
        <v>789.98199462890625</v>
      </c>
      <c r="B373">
        <v>154.80000305175781</v>
      </c>
    </row>
    <row r="374" spans="1:2" x14ac:dyDescent="0.5">
      <c r="A374">
        <v>789.9940185546875</v>
      </c>
      <c r="B374">
        <v>155.5</v>
      </c>
    </row>
    <row r="375" spans="1:2" x14ac:dyDescent="0.5">
      <c r="A375">
        <v>790.00701904296875</v>
      </c>
      <c r="B375">
        <v>140.30000305175781</v>
      </c>
    </row>
    <row r="376" spans="1:2" x14ac:dyDescent="0.5">
      <c r="A376">
        <v>790.01898193359375</v>
      </c>
      <c r="B376">
        <v>109.30000305175781</v>
      </c>
    </row>
    <row r="377" spans="1:2" x14ac:dyDescent="0.5">
      <c r="A377">
        <v>790.031005859375</v>
      </c>
      <c r="B377">
        <v>81</v>
      </c>
    </row>
    <row r="378" spans="1:2" x14ac:dyDescent="0.5">
      <c r="A378">
        <v>790.04302978515625</v>
      </c>
      <c r="B378">
        <v>71</v>
      </c>
    </row>
    <row r="379" spans="1:2" x14ac:dyDescent="0.5">
      <c r="A379">
        <v>790.0560302734375</v>
      </c>
      <c r="B379">
        <v>83.75</v>
      </c>
    </row>
    <row r="380" spans="1:2" x14ac:dyDescent="0.5">
      <c r="A380">
        <v>790.0679931640625</v>
      </c>
      <c r="B380">
        <v>115.5</v>
      </c>
    </row>
    <row r="381" spans="1:2" x14ac:dyDescent="0.5">
      <c r="A381">
        <v>790.08001708984375</v>
      </c>
      <c r="B381">
        <v>138.5</v>
      </c>
    </row>
    <row r="382" spans="1:2" x14ac:dyDescent="0.5">
      <c r="A382">
        <v>790.09197998046875</v>
      </c>
      <c r="B382">
        <v>116.80000305175781</v>
      </c>
    </row>
    <row r="383" spans="1:2" x14ac:dyDescent="0.5">
      <c r="A383">
        <v>790.10498046875</v>
      </c>
      <c r="B383">
        <v>87.5</v>
      </c>
    </row>
    <row r="384" spans="1:2" x14ac:dyDescent="0.5">
      <c r="A384">
        <v>790.11700439453125</v>
      </c>
      <c r="B384">
        <v>109</v>
      </c>
    </row>
    <row r="385" spans="1:2" x14ac:dyDescent="0.5">
      <c r="A385">
        <v>790.1290283203125</v>
      </c>
      <c r="B385">
        <v>139.80000305175781</v>
      </c>
    </row>
    <row r="386" spans="1:2" x14ac:dyDescent="0.5">
      <c r="A386">
        <v>790.14202880859375</v>
      </c>
      <c r="B386">
        <v>129.5</v>
      </c>
    </row>
    <row r="387" spans="1:2" x14ac:dyDescent="0.5">
      <c r="A387">
        <v>790.15399169921875</v>
      </c>
      <c r="B387">
        <v>87.25</v>
      </c>
    </row>
    <row r="388" spans="1:2" x14ac:dyDescent="0.5">
      <c r="A388">
        <v>790.166015625</v>
      </c>
      <c r="B388">
        <v>67.25</v>
      </c>
    </row>
    <row r="389" spans="1:2" x14ac:dyDescent="0.5">
      <c r="A389">
        <v>790.177978515625</v>
      </c>
      <c r="B389">
        <v>105.5</v>
      </c>
    </row>
    <row r="390" spans="1:2" x14ac:dyDescent="0.5">
      <c r="A390">
        <v>790.19097900390625</v>
      </c>
      <c r="B390">
        <v>144.19999694824219</v>
      </c>
    </row>
    <row r="391" spans="1:2" x14ac:dyDescent="0.5">
      <c r="A391">
        <v>790.2030029296875</v>
      </c>
      <c r="B391">
        <v>159.5</v>
      </c>
    </row>
    <row r="392" spans="1:2" x14ac:dyDescent="0.5">
      <c r="A392">
        <v>790.21502685546875</v>
      </c>
      <c r="B392">
        <v>175</v>
      </c>
    </row>
    <row r="393" spans="1:2" x14ac:dyDescent="0.5">
      <c r="A393">
        <v>790.22698974609375</v>
      </c>
      <c r="B393">
        <v>198.80000305175781</v>
      </c>
    </row>
    <row r="394" spans="1:2" x14ac:dyDescent="0.5">
      <c r="A394">
        <v>790.239990234375</v>
      </c>
      <c r="B394">
        <v>221</v>
      </c>
    </row>
    <row r="395" spans="1:2" x14ac:dyDescent="0.5">
      <c r="A395">
        <v>790.25201416015625</v>
      </c>
      <c r="B395">
        <v>207</v>
      </c>
    </row>
    <row r="396" spans="1:2" x14ac:dyDescent="0.5">
      <c r="A396">
        <v>790.26397705078125</v>
      </c>
      <c r="B396">
        <v>164.80000305175781</v>
      </c>
    </row>
    <row r="397" spans="1:2" x14ac:dyDescent="0.5">
      <c r="A397">
        <v>790.2769775390625</v>
      </c>
      <c r="B397">
        <v>162.69999694824219</v>
      </c>
    </row>
    <row r="398" spans="1:2" x14ac:dyDescent="0.5">
      <c r="A398">
        <v>790.28900146484375</v>
      </c>
      <c r="B398">
        <v>300.20001220703125</v>
      </c>
    </row>
    <row r="399" spans="1:2" x14ac:dyDescent="0.5">
      <c r="A399">
        <v>790.301025390625</v>
      </c>
      <c r="B399">
        <v>539.79998779296875</v>
      </c>
    </row>
    <row r="400" spans="1:2" x14ac:dyDescent="0.5">
      <c r="A400">
        <v>790.31298828125</v>
      </c>
      <c r="B400">
        <v>899.5</v>
      </c>
    </row>
    <row r="401" spans="1:2" x14ac:dyDescent="0.5">
      <c r="A401">
        <v>790.32598876953125</v>
      </c>
      <c r="B401">
        <v>1949</v>
      </c>
    </row>
    <row r="402" spans="1:2" x14ac:dyDescent="0.5">
      <c r="A402">
        <v>790.3380126953125</v>
      </c>
      <c r="B402">
        <v>4620</v>
      </c>
    </row>
    <row r="403" spans="1:2" x14ac:dyDescent="0.5">
      <c r="A403">
        <v>790.3499755859375</v>
      </c>
      <c r="B403">
        <v>8090</v>
      </c>
    </row>
    <row r="404" spans="1:2" x14ac:dyDescent="0.5">
      <c r="A404">
        <v>790.36199951171875</v>
      </c>
      <c r="B404">
        <v>9493</v>
      </c>
    </row>
    <row r="405" spans="1:2" x14ac:dyDescent="0.5">
      <c r="A405">
        <v>790.375</v>
      </c>
      <c r="B405">
        <v>7539</v>
      </c>
    </row>
    <row r="406" spans="1:2" x14ac:dyDescent="0.5">
      <c r="A406">
        <v>790.38702392578125</v>
      </c>
      <c r="B406">
        <v>4186</v>
      </c>
    </row>
    <row r="407" spans="1:2" x14ac:dyDescent="0.5">
      <c r="A407">
        <v>790.39898681640625</v>
      </c>
      <c r="B407">
        <v>1875</v>
      </c>
    </row>
    <row r="408" spans="1:2" x14ac:dyDescent="0.5">
      <c r="A408">
        <v>790.4119873046875</v>
      </c>
      <c r="B408">
        <v>820.70001220703125</v>
      </c>
    </row>
    <row r="409" spans="1:2" x14ac:dyDescent="0.5">
      <c r="A409">
        <v>790.42401123046875</v>
      </c>
      <c r="B409">
        <v>324</v>
      </c>
    </row>
    <row r="410" spans="1:2" x14ac:dyDescent="0.5">
      <c r="A410">
        <v>790.43597412109375</v>
      </c>
      <c r="B410">
        <v>124.80000305175781</v>
      </c>
    </row>
    <row r="411" spans="1:2" x14ac:dyDescent="0.5">
      <c r="A411">
        <v>790.447998046875</v>
      </c>
      <c r="B411">
        <v>66.25</v>
      </c>
    </row>
    <row r="412" spans="1:2" x14ac:dyDescent="0.5">
      <c r="A412">
        <v>790.46099853515625</v>
      </c>
      <c r="B412">
        <v>70.5</v>
      </c>
    </row>
    <row r="413" spans="1:2" x14ac:dyDescent="0.5">
      <c r="A413">
        <v>790.4730224609375</v>
      </c>
      <c r="B413">
        <v>86.5</v>
      </c>
    </row>
    <row r="414" spans="1:2" x14ac:dyDescent="0.5">
      <c r="A414">
        <v>790.4849853515625</v>
      </c>
      <c r="B414">
        <v>96.75</v>
      </c>
    </row>
    <row r="415" spans="1:2" x14ac:dyDescent="0.5">
      <c r="A415">
        <v>790.49700927734375</v>
      </c>
      <c r="B415">
        <v>96.5</v>
      </c>
    </row>
    <row r="416" spans="1:2" x14ac:dyDescent="0.5">
      <c r="A416">
        <v>790.510009765625</v>
      </c>
      <c r="B416">
        <v>84</v>
      </c>
    </row>
    <row r="417" spans="1:2" x14ac:dyDescent="0.5">
      <c r="A417">
        <v>790.52197265625</v>
      </c>
      <c r="B417">
        <v>50.75</v>
      </c>
    </row>
    <row r="418" spans="1:2" x14ac:dyDescent="0.5">
      <c r="A418">
        <v>790.53399658203125</v>
      </c>
      <c r="B418">
        <v>15.75</v>
      </c>
    </row>
    <row r="419" spans="1:2" x14ac:dyDescent="0.5">
      <c r="A419">
        <v>790.5469970703125</v>
      </c>
      <c r="B419">
        <v>10.5</v>
      </c>
    </row>
    <row r="420" spans="1:2" x14ac:dyDescent="0.5">
      <c r="A420">
        <v>790.55902099609375</v>
      </c>
      <c r="B420">
        <v>21</v>
      </c>
    </row>
    <row r="421" spans="1:2" x14ac:dyDescent="0.5">
      <c r="A421">
        <v>790.57098388671875</v>
      </c>
      <c r="B421">
        <v>26.75</v>
      </c>
    </row>
    <row r="422" spans="1:2" x14ac:dyDescent="0.5">
      <c r="A422">
        <v>790.5830078125</v>
      </c>
      <c r="B422">
        <v>47.5</v>
      </c>
    </row>
    <row r="423" spans="1:2" x14ac:dyDescent="0.5">
      <c r="A423">
        <v>790.59600830078125</v>
      </c>
      <c r="B423">
        <v>68.25</v>
      </c>
    </row>
    <row r="424" spans="1:2" x14ac:dyDescent="0.5">
      <c r="A424">
        <v>790.60797119140625</v>
      </c>
      <c r="B424">
        <v>66.5</v>
      </c>
    </row>
    <row r="425" spans="1:2" x14ac:dyDescent="0.5">
      <c r="A425">
        <v>790.6199951171875</v>
      </c>
      <c r="B425">
        <v>73</v>
      </c>
    </row>
    <row r="426" spans="1:2" x14ac:dyDescent="0.5">
      <c r="A426">
        <v>790.63299560546875</v>
      </c>
      <c r="B426">
        <v>81.75</v>
      </c>
    </row>
    <row r="427" spans="1:2" x14ac:dyDescent="0.5">
      <c r="A427">
        <v>790.64501953125</v>
      </c>
      <c r="B427">
        <v>100.80000305175781</v>
      </c>
    </row>
    <row r="428" spans="1:2" x14ac:dyDescent="0.5">
      <c r="A428">
        <v>790.656982421875</v>
      </c>
      <c r="B428">
        <v>122</v>
      </c>
    </row>
    <row r="429" spans="1:2" x14ac:dyDescent="0.5">
      <c r="A429">
        <v>790.66900634765625</v>
      </c>
      <c r="B429">
        <v>104</v>
      </c>
    </row>
    <row r="430" spans="1:2" x14ac:dyDescent="0.5">
      <c r="A430">
        <v>790.6820068359375</v>
      </c>
      <c r="B430">
        <v>77.25</v>
      </c>
    </row>
    <row r="431" spans="1:2" x14ac:dyDescent="0.5">
      <c r="A431">
        <v>790.6939697265625</v>
      </c>
      <c r="B431">
        <v>84.25</v>
      </c>
    </row>
    <row r="432" spans="1:2" x14ac:dyDescent="0.5">
      <c r="A432">
        <v>790.70599365234375</v>
      </c>
      <c r="B432">
        <v>120.19999694824219</v>
      </c>
    </row>
    <row r="433" spans="1:2" x14ac:dyDescent="0.5">
      <c r="A433">
        <v>790.718017578125</v>
      </c>
      <c r="B433">
        <v>143.80000305175781</v>
      </c>
    </row>
    <row r="434" spans="1:2" x14ac:dyDescent="0.5">
      <c r="A434">
        <v>790.73101806640625</v>
      </c>
      <c r="B434">
        <v>139.5</v>
      </c>
    </row>
    <row r="435" spans="1:2" x14ac:dyDescent="0.5">
      <c r="A435">
        <v>790.74298095703125</v>
      </c>
      <c r="B435">
        <v>148.5</v>
      </c>
    </row>
    <row r="436" spans="1:2" x14ac:dyDescent="0.5">
      <c r="A436">
        <v>790.7550048828125</v>
      </c>
      <c r="B436">
        <v>181.69999694824219</v>
      </c>
    </row>
    <row r="437" spans="1:2" x14ac:dyDescent="0.5">
      <c r="A437">
        <v>790.76800537109375</v>
      </c>
      <c r="B437">
        <v>193.80000305175781</v>
      </c>
    </row>
    <row r="438" spans="1:2" x14ac:dyDescent="0.5">
      <c r="A438">
        <v>790.780029296875</v>
      </c>
      <c r="B438">
        <v>188.80000305175781</v>
      </c>
    </row>
    <row r="439" spans="1:2" x14ac:dyDescent="0.5">
      <c r="A439">
        <v>790.7919921875</v>
      </c>
      <c r="B439">
        <v>180.80000305175781</v>
      </c>
    </row>
    <row r="440" spans="1:2" x14ac:dyDescent="0.5">
      <c r="A440">
        <v>790.80401611328125</v>
      </c>
      <c r="B440">
        <v>155.5</v>
      </c>
    </row>
    <row r="441" spans="1:2" x14ac:dyDescent="0.5">
      <c r="A441">
        <v>790.8170166015625</v>
      </c>
      <c r="B441">
        <v>241</v>
      </c>
    </row>
    <row r="442" spans="1:2" x14ac:dyDescent="0.5">
      <c r="A442">
        <v>790.8289794921875</v>
      </c>
      <c r="B442">
        <v>782.5</v>
      </c>
    </row>
    <row r="443" spans="1:2" x14ac:dyDescent="0.5">
      <c r="A443">
        <v>790.84100341796875</v>
      </c>
      <c r="B443">
        <v>2054</v>
      </c>
    </row>
    <row r="444" spans="1:2" x14ac:dyDescent="0.5">
      <c r="A444">
        <v>790.85302734375</v>
      </c>
      <c r="B444">
        <v>3499</v>
      </c>
    </row>
    <row r="445" spans="1:2" x14ac:dyDescent="0.5">
      <c r="A445">
        <v>790.86602783203125</v>
      </c>
      <c r="B445">
        <v>3843</v>
      </c>
    </row>
    <row r="446" spans="1:2" x14ac:dyDescent="0.5">
      <c r="A446">
        <v>790.87799072265625</v>
      </c>
      <c r="B446">
        <v>2943</v>
      </c>
    </row>
    <row r="447" spans="1:2" x14ac:dyDescent="0.5">
      <c r="A447">
        <v>790.8900146484375</v>
      </c>
      <c r="B447">
        <v>1874</v>
      </c>
    </row>
    <row r="448" spans="1:2" x14ac:dyDescent="0.5">
      <c r="A448">
        <v>790.90301513671875</v>
      </c>
      <c r="B448">
        <v>1053</v>
      </c>
    </row>
    <row r="449" spans="1:2" x14ac:dyDescent="0.5">
      <c r="A449">
        <v>790.91497802734375</v>
      </c>
      <c r="B449">
        <v>470</v>
      </c>
    </row>
    <row r="450" spans="1:2" x14ac:dyDescent="0.5">
      <c r="A450">
        <v>790.927001953125</v>
      </c>
      <c r="B450">
        <v>223.69999694824219</v>
      </c>
    </row>
    <row r="451" spans="1:2" x14ac:dyDescent="0.5">
      <c r="A451">
        <v>790.93902587890625</v>
      </c>
      <c r="B451">
        <v>179.5</v>
      </c>
    </row>
    <row r="452" spans="1:2" x14ac:dyDescent="0.5">
      <c r="A452">
        <v>790.9520263671875</v>
      </c>
      <c r="B452">
        <v>161</v>
      </c>
    </row>
    <row r="453" spans="1:2" x14ac:dyDescent="0.5">
      <c r="A453">
        <v>790.9639892578125</v>
      </c>
      <c r="B453">
        <v>117.80000305175781</v>
      </c>
    </row>
    <row r="454" spans="1:2" x14ac:dyDescent="0.5">
      <c r="A454">
        <v>790.97601318359375</v>
      </c>
      <c r="B454">
        <v>97</v>
      </c>
    </row>
    <row r="455" spans="1:2" x14ac:dyDescent="0.5">
      <c r="A455">
        <v>790.989013671875</v>
      </c>
      <c r="B455">
        <v>92.75</v>
      </c>
    </row>
    <row r="456" spans="1:2" x14ac:dyDescent="0.5">
      <c r="A456">
        <v>791.0009765625</v>
      </c>
      <c r="B456">
        <v>68.75</v>
      </c>
    </row>
    <row r="457" spans="1:2" x14ac:dyDescent="0.5">
      <c r="A457">
        <v>791.01300048828125</v>
      </c>
      <c r="B457">
        <v>42.75</v>
      </c>
    </row>
    <row r="458" spans="1:2" x14ac:dyDescent="0.5">
      <c r="A458">
        <v>791.0250244140625</v>
      </c>
      <c r="B458">
        <v>30</v>
      </c>
    </row>
    <row r="459" spans="1:2" x14ac:dyDescent="0.5">
      <c r="A459">
        <v>791.03802490234375</v>
      </c>
      <c r="B459">
        <v>27</v>
      </c>
    </row>
    <row r="460" spans="1:2" x14ac:dyDescent="0.5">
      <c r="A460">
        <v>791.04998779296875</v>
      </c>
      <c r="B460">
        <v>43.75</v>
      </c>
    </row>
    <row r="461" spans="1:2" x14ac:dyDescent="0.5">
      <c r="A461">
        <v>791.06201171875</v>
      </c>
      <c r="B461">
        <v>63.75</v>
      </c>
    </row>
    <row r="462" spans="1:2" x14ac:dyDescent="0.5">
      <c r="A462">
        <v>791.073974609375</v>
      </c>
      <c r="B462">
        <v>67.5</v>
      </c>
    </row>
    <row r="463" spans="1:2" x14ac:dyDescent="0.5">
      <c r="A463">
        <v>791.08697509765625</v>
      </c>
      <c r="B463">
        <v>66</v>
      </c>
    </row>
    <row r="464" spans="1:2" x14ac:dyDescent="0.5">
      <c r="A464">
        <v>791.0989990234375</v>
      </c>
      <c r="B464">
        <v>56.25</v>
      </c>
    </row>
    <row r="465" spans="1:2" x14ac:dyDescent="0.5">
      <c r="A465">
        <v>791.11102294921875</v>
      </c>
      <c r="B465">
        <v>56.5</v>
      </c>
    </row>
    <row r="466" spans="1:2" x14ac:dyDescent="0.5">
      <c r="A466">
        <v>791.1240234375</v>
      </c>
      <c r="B466">
        <v>74.5</v>
      </c>
    </row>
    <row r="467" spans="1:2" x14ac:dyDescent="0.5">
      <c r="A467">
        <v>791.135986328125</v>
      </c>
      <c r="B467">
        <v>97</v>
      </c>
    </row>
    <row r="468" spans="1:2" x14ac:dyDescent="0.5">
      <c r="A468">
        <v>791.14801025390625</v>
      </c>
      <c r="B468">
        <v>85.25</v>
      </c>
    </row>
    <row r="469" spans="1:2" x14ac:dyDescent="0.5">
      <c r="A469">
        <v>791.15997314453125</v>
      </c>
      <c r="B469">
        <v>42</v>
      </c>
    </row>
    <row r="470" spans="1:2" x14ac:dyDescent="0.5">
      <c r="A470">
        <v>791.1729736328125</v>
      </c>
      <c r="B470">
        <v>69</v>
      </c>
    </row>
    <row r="471" spans="1:2" x14ac:dyDescent="0.5">
      <c r="A471">
        <v>791.18499755859375</v>
      </c>
      <c r="B471">
        <v>150.80000305175781</v>
      </c>
    </row>
    <row r="472" spans="1:2" x14ac:dyDescent="0.5">
      <c r="A472">
        <v>791.197021484375</v>
      </c>
      <c r="B472">
        <v>181.69999694824219</v>
      </c>
    </row>
    <row r="473" spans="1:2" x14ac:dyDescent="0.5">
      <c r="A473">
        <v>791.21002197265625</v>
      </c>
      <c r="B473">
        <v>156.30000305175781</v>
      </c>
    </row>
    <row r="474" spans="1:2" x14ac:dyDescent="0.5">
      <c r="A474">
        <v>791.22198486328125</v>
      </c>
      <c r="B474">
        <v>97.75</v>
      </c>
    </row>
    <row r="475" spans="1:2" x14ac:dyDescent="0.5">
      <c r="A475">
        <v>791.2340087890625</v>
      </c>
      <c r="B475">
        <v>52.75</v>
      </c>
    </row>
    <row r="476" spans="1:2" x14ac:dyDescent="0.5">
      <c r="A476">
        <v>791.2459716796875</v>
      </c>
      <c r="B476">
        <v>63.5</v>
      </c>
    </row>
    <row r="477" spans="1:2" x14ac:dyDescent="0.5">
      <c r="A477">
        <v>791.25897216796875</v>
      </c>
      <c r="B477">
        <v>74.25</v>
      </c>
    </row>
    <row r="478" spans="1:2" x14ac:dyDescent="0.5">
      <c r="A478">
        <v>791.27099609375</v>
      </c>
      <c r="B478">
        <v>62</v>
      </c>
    </row>
    <row r="479" spans="1:2" x14ac:dyDescent="0.5">
      <c r="A479">
        <v>791.28302001953125</v>
      </c>
      <c r="B479">
        <v>77.5</v>
      </c>
    </row>
    <row r="480" spans="1:2" x14ac:dyDescent="0.5">
      <c r="A480">
        <v>791.2960205078125</v>
      </c>
      <c r="B480">
        <v>122.80000305175781</v>
      </c>
    </row>
    <row r="481" spans="1:2" x14ac:dyDescent="0.5">
      <c r="A481">
        <v>791.3079833984375</v>
      </c>
      <c r="B481">
        <v>169.19999694824219</v>
      </c>
    </row>
    <row r="482" spans="1:2" x14ac:dyDescent="0.5">
      <c r="A482">
        <v>791.32000732421875</v>
      </c>
      <c r="B482">
        <v>257.79998779296875</v>
      </c>
    </row>
    <row r="483" spans="1:2" x14ac:dyDescent="0.5">
      <c r="A483">
        <v>791.33197021484375</v>
      </c>
      <c r="B483">
        <v>434.29998779296875</v>
      </c>
    </row>
    <row r="484" spans="1:2" x14ac:dyDescent="0.5">
      <c r="A484">
        <v>791.344970703125</v>
      </c>
      <c r="B484">
        <v>687.5</v>
      </c>
    </row>
    <row r="485" spans="1:2" x14ac:dyDescent="0.5">
      <c r="A485">
        <v>791.35699462890625</v>
      </c>
      <c r="B485">
        <v>990</v>
      </c>
    </row>
    <row r="486" spans="1:2" x14ac:dyDescent="0.5">
      <c r="A486">
        <v>791.3690185546875</v>
      </c>
      <c r="B486">
        <v>1172</v>
      </c>
    </row>
    <row r="487" spans="1:2" x14ac:dyDescent="0.5">
      <c r="A487">
        <v>791.3809814453125</v>
      </c>
      <c r="B487">
        <v>1042</v>
      </c>
    </row>
    <row r="488" spans="1:2" x14ac:dyDescent="0.5">
      <c r="A488">
        <v>791.39398193359375</v>
      </c>
      <c r="B488">
        <v>696.79998779296875</v>
      </c>
    </row>
    <row r="489" spans="1:2" x14ac:dyDescent="0.5">
      <c r="A489">
        <v>791.406005859375</v>
      </c>
      <c r="B489">
        <v>411</v>
      </c>
    </row>
    <row r="490" spans="1:2" x14ac:dyDescent="0.5">
      <c r="A490">
        <v>791.41802978515625</v>
      </c>
      <c r="B490">
        <v>276</v>
      </c>
    </row>
    <row r="491" spans="1:2" x14ac:dyDescent="0.5">
      <c r="A491">
        <v>791.4310302734375</v>
      </c>
      <c r="B491">
        <v>180.80000305175781</v>
      </c>
    </row>
    <row r="492" spans="1:2" x14ac:dyDescent="0.5">
      <c r="A492">
        <v>791.4429931640625</v>
      </c>
      <c r="B492">
        <v>97.75</v>
      </c>
    </row>
    <row r="493" spans="1:2" x14ac:dyDescent="0.5">
      <c r="A493">
        <v>791.45501708984375</v>
      </c>
      <c r="B493">
        <v>59.75</v>
      </c>
    </row>
    <row r="494" spans="1:2" x14ac:dyDescent="0.5">
      <c r="A494">
        <v>791.46697998046875</v>
      </c>
      <c r="B494">
        <v>45</v>
      </c>
    </row>
    <row r="495" spans="1:2" x14ac:dyDescent="0.5">
      <c r="A495">
        <v>791.47998046875</v>
      </c>
      <c r="B495">
        <v>37.25</v>
      </c>
    </row>
    <row r="496" spans="1:2" x14ac:dyDescent="0.5">
      <c r="A496">
        <v>791.49200439453125</v>
      </c>
      <c r="B496">
        <v>43</v>
      </c>
    </row>
    <row r="497" spans="1:2" x14ac:dyDescent="0.5">
      <c r="A497">
        <v>791.5040283203125</v>
      </c>
      <c r="B497">
        <v>48</v>
      </c>
    </row>
    <row r="498" spans="1:2" x14ac:dyDescent="0.5">
      <c r="A498">
        <v>791.51702880859375</v>
      </c>
      <c r="B498">
        <v>51.75</v>
      </c>
    </row>
    <row r="499" spans="1:2" x14ac:dyDescent="0.5">
      <c r="A499">
        <v>791.52899169921875</v>
      </c>
      <c r="B499">
        <v>57</v>
      </c>
    </row>
    <row r="500" spans="1:2" x14ac:dyDescent="0.5">
      <c r="A500">
        <v>791.541015625</v>
      </c>
      <c r="B500">
        <v>41.5</v>
      </c>
    </row>
    <row r="501" spans="1:2" x14ac:dyDescent="0.5">
      <c r="A501">
        <v>791.552978515625</v>
      </c>
      <c r="B501">
        <v>35</v>
      </c>
    </row>
    <row r="502" spans="1:2" x14ac:dyDescent="0.5">
      <c r="A502">
        <v>791.56597900390625</v>
      </c>
      <c r="B502">
        <v>40.5</v>
      </c>
    </row>
    <row r="503" spans="1:2" x14ac:dyDescent="0.5">
      <c r="A503">
        <v>791.5780029296875</v>
      </c>
      <c r="B503">
        <v>25.5</v>
      </c>
    </row>
    <row r="504" spans="1:2" x14ac:dyDescent="0.5">
      <c r="A504">
        <v>791.59002685546875</v>
      </c>
      <c r="B504">
        <v>30.25</v>
      </c>
    </row>
    <row r="505" spans="1:2" x14ac:dyDescent="0.5">
      <c r="A505">
        <v>791.60302734375</v>
      </c>
      <c r="B505">
        <v>69.5</v>
      </c>
    </row>
    <row r="506" spans="1:2" x14ac:dyDescent="0.5">
      <c r="A506">
        <v>791.614990234375</v>
      </c>
      <c r="B506">
        <v>82.5</v>
      </c>
    </row>
    <row r="507" spans="1:2" x14ac:dyDescent="0.5">
      <c r="A507">
        <v>791.62701416015625</v>
      </c>
      <c r="B507">
        <v>58</v>
      </c>
    </row>
    <row r="508" spans="1:2" x14ac:dyDescent="0.5">
      <c r="A508">
        <v>791.63897705078125</v>
      </c>
      <c r="B508">
        <v>41</v>
      </c>
    </row>
    <row r="509" spans="1:2" x14ac:dyDescent="0.5">
      <c r="A509">
        <v>791.6519775390625</v>
      </c>
      <c r="B509">
        <v>46.25</v>
      </c>
    </row>
    <row r="510" spans="1:2" x14ac:dyDescent="0.5">
      <c r="A510">
        <v>791.66400146484375</v>
      </c>
      <c r="B510">
        <v>62.25</v>
      </c>
    </row>
    <row r="511" spans="1:2" x14ac:dyDescent="0.5">
      <c r="A511">
        <v>791.676025390625</v>
      </c>
      <c r="B511">
        <v>61.5</v>
      </c>
    </row>
    <row r="512" spans="1:2" x14ac:dyDescent="0.5">
      <c r="A512">
        <v>791.68902587890625</v>
      </c>
      <c r="B512">
        <v>42.25</v>
      </c>
    </row>
    <row r="513" spans="1:2" x14ac:dyDescent="0.5">
      <c r="A513">
        <v>791.70098876953125</v>
      </c>
      <c r="B513">
        <v>40.5</v>
      </c>
    </row>
    <row r="514" spans="1:2" x14ac:dyDescent="0.5">
      <c r="A514">
        <v>791.7130126953125</v>
      </c>
      <c r="B514">
        <v>42.75</v>
      </c>
    </row>
    <row r="515" spans="1:2" x14ac:dyDescent="0.5">
      <c r="A515">
        <v>791.7249755859375</v>
      </c>
      <c r="B515">
        <v>41.5</v>
      </c>
    </row>
    <row r="516" spans="1:2" x14ac:dyDescent="0.5">
      <c r="A516">
        <v>791.73797607421875</v>
      </c>
      <c r="B516">
        <v>84.25</v>
      </c>
    </row>
    <row r="517" spans="1:2" x14ac:dyDescent="0.5">
      <c r="A517">
        <v>791.75</v>
      </c>
      <c r="B517">
        <v>139.5</v>
      </c>
    </row>
    <row r="518" spans="1:2" x14ac:dyDescent="0.5">
      <c r="A518">
        <v>791.76202392578125</v>
      </c>
      <c r="B518">
        <v>144.19999694824219</v>
      </c>
    </row>
    <row r="519" spans="1:2" x14ac:dyDescent="0.5">
      <c r="A519">
        <v>791.7750244140625</v>
      </c>
      <c r="B519">
        <v>130</v>
      </c>
    </row>
    <row r="520" spans="1:2" x14ac:dyDescent="0.5">
      <c r="A520">
        <v>791.7869873046875</v>
      </c>
      <c r="B520">
        <v>126.30000305175781</v>
      </c>
    </row>
    <row r="521" spans="1:2" x14ac:dyDescent="0.5">
      <c r="A521">
        <v>791.79901123046875</v>
      </c>
      <c r="B521">
        <v>143.80000305175781</v>
      </c>
    </row>
    <row r="522" spans="1:2" x14ac:dyDescent="0.5">
      <c r="A522">
        <v>791.81097412109375</v>
      </c>
      <c r="B522">
        <v>172.19999694824219</v>
      </c>
    </row>
    <row r="523" spans="1:2" x14ac:dyDescent="0.5">
      <c r="A523">
        <v>791.823974609375</v>
      </c>
      <c r="B523">
        <v>176.80000305175781</v>
      </c>
    </row>
    <row r="524" spans="1:2" x14ac:dyDescent="0.5">
      <c r="A524">
        <v>791.83599853515625</v>
      </c>
      <c r="B524">
        <v>201.5</v>
      </c>
    </row>
    <row r="525" spans="1:2" x14ac:dyDescent="0.5">
      <c r="A525">
        <v>791.8480224609375</v>
      </c>
      <c r="B525">
        <v>334.5</v>
      </c>
    </row>
    <row r="526" spans="1:2" x14ac:dyDescent="0.5">
      <c r="A526">
        <v>791.8599853515625</v>
      </c>
      <c r="B526">
        <v>487.5</v>
      </c>
    </row>
    <row r="527" spans="1:2" x14ac:dyDescent="0.5">
      <c r="A527">
        <v>791.87298583984375</v>
      </c>
      <c r="B527">
        <v>544.20001220703125</v>
      </c>
    </row>
    <row r="528" spans="1:2" x14ac:dyDescent="0.5">
      <c r="A528">
        <v>791.885009765625</v>
      </c>
      <c r="B528">
        <v>606</v>
      </c>
    </row>
    <row r="529" spans="1:2" x14ac:dyDescent="0.5">
      <c r="A529">
        <v>791.89697265625</v>
      </c>
      <c r="B529">
        <v>566.79998779296875</v>
      </c>
    </row>
    <row r="530" spans="1:2" x14ac:dyDescent="0.5">
      <c r="A530">
        <v>791.90997314453125</v>
      </c>
      <c r="B530">
        <v>346.70001220703125</v>
      </c>
    </row>
    <row r="531" spans="1:2" x14ac:dyDescent="0.5">
      <c r="A531">
        <v>791.9219970703125</v>
      </c>
      <c r="B531">
        <v>179.80000305175781</v>
      </c>
    </row>
    <row r="532" spans="1:2" x14ac:dyDescent="0.5">
      <c r="A532">
        <v>791.93402099609375</v>
      </c>
      <c r="B532">
        <v>120.80000305175781</v>
      </c>
    </row>
    <row r="533" spans="1:2" x14ac:dyDescent="0.5">
      <c r="A533">
        <v>791.947021484375</v>
      </c>
      <c r="B533">
        <v>106</v>
      </c>
    </row>
    <row r="534" spans="1:2" x14ac:dyDescent="0.5">
      <c r="A534">
        <v>791.958984375</v>
      </c>
      <c r="B534">
        <v>91.75</v>
      </c>
    </row>
    <row r="535" spans="1:2" x14ac:dyDescent="0.5">
      <c r="A535">
        <v>791.97100830078125</v>
      </c>
      <c r="B535">
        <v>69</v>
      </c>
    </row>
    <row r="536" spans="1:2" x14ac:dyDescent="0.5">
      <c r="A536">
        <v>791.98297119140625</v>
      </c>
      <c r="B536">
        <v>54.25</v>
      </c>
    </row>
    <row r="537" spans="1:2" x14ac:dyDescent="0.5">
      <c r="A537">
        <v>791.9959716796875</v>
      </c>
      <c r="B537">
        <v>29.5</v>
      </c>
    </row>
    <row r="538" spans="1:2" x14ac:dyDescent="0.5">
      <c r="A538">
        <v>792.00799560546875</v>
      </c>
      <c r="B538">
        <v>15.75</v>
      </c>
    </row>
    <row r="539" spans="1:2" x14ac:dyDescent="0.5">
      <c r="A539">
        <v>792.02001953125</v>
      </c>
      <c r="B539">
        <v>23.75</v>
      </c>
    </row>
    <row r="540" spans="1:2" x14ac:dyDescent="0.5">
      <c r="A540">
        <v>792.03302001953125</v>
      </c>
      <c r="B540">
        <v>31.25</v>
      </c>
    </row>
    <row r="541" spans="1:2" x14ac:dyDescent="0.5">
      <c r="A541">
        <v>792.04498291015625</v>
      </c>
      <c r="B541">
        <v>29.75</v>
      </c>
    </row>
    <row r="542" spans="1:2" x14ac:dyDescent="0.5">
      <c r="A542">
        <v>792.0570068359375</v>
      </c>
      <c r="B542">
        <v>59.25</v>
      </c>
    </row>
    <row r="543" spans="1:2" x14ac:dyDescent="0.5">
      <c r="A543">
        <v>792.0689697265625</v>
      </c>
      <c r="B543">
        <v>103.30000305175781</v>
      </c>
    </row>
    <row r="544" spans="1:2" x14ac:dyDescent="0.5">
      <c r="A544">
        <v>792.08197021484375</v>
      </c>
      <c r="B544">
        <v>82</v>
      </c>
    </row>
    <row r="545" spans="1:2" x14ac:dyDescent="0.5">
      <c r="A545">
        <v>792.093994140625</v>
      </c>
      <c r="B545">
        <v>30.75</v>
      </c>
    </row>
    <row r="546" spans="1:2" x14ac:dyDescent="0.5">
      <c r="A546">
        <v>792.10601806640625</v>
      </c>
      <c r="B546">
        <v>16</v>
      </c>
    </row>
    <row r="547" spans="1:2" x14ac:dyDescent="0.5">
      <c r="A547">
        <v>792.1190185546875</v>
      </c>
      <c r="B547">
        <v>27.25</v>
      </c>
    </row>
    <row r="548" spans="1:2" x14ac:dyDescent="0.5">
      <c r="A548">
        <v>792.1309814453125</v>
      </c>
      <c r="B548">
        <v>63.75</v>
      </c>
    </row>
    <row r="549" spans="1:2" x14ac:dyDescent="0.5">
      <c r="A549">
        <v>792.14300537109375</v>
      </c>
      <c r="B549">
        <v>106</v>
      </c>
    </row>
    <row r="550" spans="1:2" x14ac:dyDescent="0.5">
      <c r="A550">
        <v>792.155029296875</v>
      </c>
      <c r="B550">
        <v>91</v>
      </c>
    </row>
    <row r="551" spans="1:2" x14ac:dyDescent="0.5">
      <c r="A551">
        <v>792.16802978515625</v>
      </c>
      <c r="B551">
        <v>46.5</v>
      </c>
    </row>
    <row r="552" spans="1:2" x14ac:dyDescent="0.5">
      <c r="A552">
        <v>792.17999267578125</v>
      </c>
      <c r="B552">
        <v>44.5</v>
      </c>
    </row>
    <row r="553" spans="1:2" x14ac:dyDescent="0.5">
      <c r="A553">
        <v>792.1920166015625</v>
      </c>
      <c r="B553">
        <v>62.25</v>
      </c>
    </row>
    <row r="554" spans="1:2" x14ac:dyDescent="0.5">
      <c r="A554">
        <v>792.20501708984375</v>
      </c>
      <c r="B554">
        <v>67</v>
      </c>
    </row>
    <row r="555" spans="1:2" x14ac:dyDescent="0.5">
      <c r="A555">
        <v>792.21697998046875</v>
      </c>
      <c r="B555">
        <v>64.25</v>
      </c>
    </row>
    <row r="556" spans="1:2" x14ac:dyDescent="0.5">
      <c r="A556">
        <v>792.22900390625</v>
      </c>
      <c r="B556">
        <v>53.25</v>
      </c>
    </row>
    <row r="557" spans="1:2" x14ac:dyDescent="0.5">
      <c r="A557">
        <v>792.24102783203125</v>
      </c>
      <c r="B557">
        <v>60.75</v>
      </c>
    </row>
    <row r="558" spans="1:2" x14ac:dyDescent="0.5">
      <c r="A558">
        <v>792.2540283203125</v>
      </c>
      <c r="B558">
        <v>95</v>
      </c>
    </row>
    <row r="559" spans="1:2" x14ac:dyDescent="0.5">
      <c r="A559">
        <v>792.2659912109375</v>
      </c>
      <c r="B559">
        <v>143.5</v>
      </c>
    </row>
    <row r="560" spans="1:2" x14ac:dyDescent="0.5">
      <c r="A560">
        <v>792.27801513671875</v>
      </c>
      <c r="B560">
        <v>203.80000305175781</v>
      </c>
    </row>
    <row r="561" spans="1:2" x14ac:dyDescent="0.5">
      <c r="A561">
        <v>792.291015625</v>
      </c>
      <c r="B561">
        <v>219.5</v>
      </c>
    </row>
    <row r="562" spans="1:2" x14ac:dyDescent="0.5">
      <c r="A562">
        <v>792.302978515625</v>
      </c>
      <c r="B562">
        <v>147.5</v>
      </c>
    </row>
    <row r="563" spans="1:2" x14ac:dyDescent="0.5">
      <c r="A563">
        <v>792.31500244140625</v>
      </c>
      <c r="B563">
        <v>100</v>
      </c>
    </row>
    <row r="564" spans="1:2" x14ac:dyDescent="0.5">
      <c r="A564">
        <v>792.3270263671875</v>
      </c>
      <c r="B564">
        <v>149.5</v>
      </c>
    </row>
    <row r="565" spans="1:2" x14ac:dyDescent="0.5">
      <c r="A565">
        <v>792.34002685546875</v>
      </c>
      <c r="B565">
        <v>224.80000305175781</v>
      </c>
    </row>
    <row r="566" spans="1:2" x14ac:dyDescent="0.5">
      <c r="A566">
        <v>792.35198974609375</v>
      </c>
      <c r="B566">
        <v>334.79998779296875</v>
      </c>
    </row>
    <row r="567" spans="1:2" x14ac:dyDescent="0.5">
      <c r="A567">
        <v>792.364013671875</v>
      </c>
      <c r="B567">
        <v>465.20001220703125</v>
      </c>
    </row>
    <row r="568" spans="1:2" x14ac:dyDescent="0.5">
      <c r="A568">
        <v>792.37701416015625</v>
      </c>
      <c r="B568">
        <v>501.79998779296875</v>
      </c>
    </row>
    <row r="569" spans="1:2" x14ac:dyDescent="0.5">
      <c r="A569">
        <v>792.38897705078125</v>
      </c>
      <c r="B569">
        <v>420</v>
      </c>
    </row>
    <row r="570" spans="1:2" x14ac:dyDescent="0.5">
      <c r="A570">
        <v>792.4010009765625</v>
      </c>
      <c r="B570">
        <v>279.29998779296875</v>
      </c>
    </row>
    <row r="571" spans="1:2" x14ac:dyDescent="0.5">
      <c r="A571">
        <v>792.41302490234375</v>
      </c>
      <c r="B571">
        <v>155</v>
      </c>
    </row>
    <row r="572" spans="1:2" x14ac:dyDescent="0.5">
      <c r="A572">
        <v>792.426025390625</v>
      </c>
      <c r="B572">
        <v>90.75</v>
      </c>
    </row>
    <row r="573" spans="1:2" x14ac:dyDescent="0.5">
      <c r="A573">
        <v>792.43798828125</v>
      </c>
      <c r="B573">
        <v>72</v>
      </c>
    </row>
    <row r="574" spans="1:2" x14ac:dyDescent="0.5">
      <c r="A574">
        <v>792.45001220703125</v>
      </c>
      <c r="B574">
        <v>68</v>
      </c>
    </row>
    <row r="575" spans="1:2" x14ac:dyDescent="0.5">
      <c r="A575">
        <v>792.4630126953125</v>
      </c>
      <c r="B575">
        <v>46.5</v>
      </c>
    </row>
    <row r="576" spans="1:2" x14ac:dyDescent="0.5">
      <c r="A576">
        <v>792.4749755859375</v>
      </c>
      <c r="B576">
        <v>19.5</v>
      </c>
    </row>
    <row r="577" spans="1:2" x14ac:dyDescent="0.5">
      <c r="A577">
        <v>792.48699951171875</v>
      </c>
      <c r="B577">
        <v>7.5</v>
      </c>
    </row>
    <row r="578" spans="1:2" x14ac:dyDescent="0.5">
      <c r="A578">
        <v>792.4990234375</v>
      </c>
      <c r="B578">
        <v>2</v>
      </c>
    </row>
    <row r="579" spans="1:2" x14ac:dyDescent="0.5">
      <c r="A579">
        <v>792.51202392578125</v>
      </c>
      <c r="B579">
        <v>0</v>
      </c>
    </row>
    <row r="580" spans="1:2" x14ac:dyDescent="0.5">
      <c r="A580">
        <v>792.52398681640625</v>
      </c>
      <c r="B580">
        <v>14</v>
      </c>
    </row>
    <row r="581" spans="1:2" x14ac:dyDescent="0.5">
      <c r="A581">
        <v>792.5360107421875</v>
      </c>
      <c r="B581">
        <v>34.75</v>
      </c>
    </row>
    <row r="582" spans="1:2" x14ac:dyDescent="0.5">
      <c r="A582">
        <v>792.54901123046875</v>
      </c>
      <c r="B582">
        <v>32.5</v>
      </c>
    </row>
    <row r="583" spans="1:2" x14ac:dyDescent="0.5">
      <c r="A583">
        <v>792.56097412109375</v>
      </c>
      <c r="B583">
        <v>28.25</v>
      </c>
    </row>
    <row r="584" spans="1:2" x14ac:dyDescent="0.5">
      <c r="A584">
        <v>792.572998046875</v>
      </c>
      <c r="B584">
        <v>40.25</v>
      </c>
    </row>
    <row r="585" spans="1:2" x14ac:dyDescent="0.5">
      <c r="A585">
        <v>792.58599853515625</v>
      </c>
      <c r="B585">
        <v>40.5</v>
      </c>
    </row>
    <row r="586" spans="1:2" x14ac:dyDescent="0.5">
      <c r="A586">
        <v>792.5980224609375</v>
      </c>
      <c r="B586">
        <v>38.5</v>
      </c>
    </row>
    <row r="587" spans="1:2" x14ac:dyDescent="0.5">
      <c r="A587">
        <v>792.6099853515625</v>
      </c>
      <c r="B587">
        <v>57</v>
      </c>
    </row>
    <row r="588" spans="1:2" x14ac:dyDescent="0.5">
      <c r="A588">
        <v>792.62200927734375</v>
      </c>
      <c r="B588">
        <v>62.75</v>
      </c>
    </row>
    <row r="589" spans="1:2" x14ac:dyDescent="0.5">
      <c r="A589">
        <v>792.635009765625</v>
      </c>
      <c r="B589">
        <v>50.25</v>
      </c>
    </row>
    <row r="590" spans="1:2" x14ac:dyDescent="0.5">
      <c r="A590">
        <v>792.64697265625</v>
      </c>
      <c r="B590">
        <v>57</v>
      </c>
    </row>
    <row r="591" spans="1:2" x14ac:dyDescent="0.5">
      <c r="A591">
        <v>792.65899658203125</v>
      </c>
      <c r="B591">
        <v>87.25</v>
      </c>
    </row>
    <row r="592" spans="1:2" x14ac:dyDescent="0.5">
      <c r="A592">
        <v>792.6719970703125</v>
      </c>
      <c r="B592">
        <v>107.69999694824219</v>
      </c>
    </row>
    <row r="593" spans="1:2" x14ac:dyDescent="0.5">
      <c r="A593">
        <v>792.68402099609375</v>
      </c>
      <c r="B593">
        <v>98.75</v>
      </c>
    </row>
    <row r="594" spans="1:2" x14ac:dyDescent="0.5">
      <c r="A594">
        <v>792.69598388671875</v>
      </c>
      <c r="B594">
        <v>110.30000305175781</v>
      </c>
    </row>
    <row r="595" spans="1:2" x14ac:dyDescent="0.5">
      <c r="A595">
        <v>792.7080078125</v>
      </c>
      <c r="B595">
        <v>142.5</v>
      </c>
    </row>
    <row r="596" spans="1:2" x14ac:dyDescent="0.5">
      <c r="A596">
        <v>792.72100830078125</v>
      </c>
      <c r="B596">
        <v>123.80000305175781</v>
      </c>
    </row>
    <row r="597" spans="1:2" x14ac:dyDescent="0.5">
      <c r="A597">
        <v>792.73297119140625</v>
      </c>
      <c r="B597">
        <v>67.25</v>
      </c>
    </row>
    <row r="598" spans="1:2" x14ac:dyDescent="0.5">
      <c r="A598">
        <v>792.7449951171875</v>
      </c>
      <c r="B598">
        <v>54.5</v>
      </c>
    </row>
    <row r="599" spans="1:2" x14ac:dyDescent="0.5">
      <c r="A599">
        <v>792.75799560546875</v>
      </c>
      <c r="B599">
        <v>98.5</v>
      </c>
    </row>
    <row r="600" spans="1:2" x14ac:dyDescent="0.5">
      <c r="A600">
        <v>792.77001953125</v>
      </c>
      <c r="B600">
        <v>151</v>
      </c>
    </row>
    <row r="601" spans="1:2" x14ac:dyDescent="0.5">
      <c r="A601">
        <v>792.781982421875</v>
      </c>
      <c r="B601">
        <v>151</v>
      </c>
    </row>
    <row r="602" spans="1:2" x14ac:dyDescent="0.5">
      <c r="A602">
        <v>792.79400634765625</v>
      </c>
      <c r="B602">
        <v>96</v>
      </c>
    </row>
    <row r="603" spans="1:2" x14ac:dyDescent="0.5">
      <c r="A603">
        <v>792.8070068359375</v>
      </c>
      <c r="B603">
        <v>117.80000305175781</v>
      </c>
    </row>
    <row r="604" spans="1:2" x14ac:dyDescent="0.5">
      <c r="A604">
        <v>792.8189697265625</v>
      </c>
      <c r="B604">
        <v>171</v>
      </c>
    </row>
    <row r="605" spans="1:2" x14ac:dyDescent="0.5">
      <c r="A605">
        <v>792.83099365234375</v>
      </c>
      <c r="B605">
        <v>138.30000305175781</v>
      </c>
    </row>
    <row r="606" spans="1:2" x14ac:dyDescent="0.5">
      <c r="A606">
        <v>792.843994140625</v>
      </c>
      <c r="B606">
        <v>155.30000305175781</v>
      </c>
    </row>
    <row r="607" spans="1:2" x14ac:dyDescent="0.5">
      <c r="A607">
        <v>792.85601806640625</v>
      </c>
      <c r="B607">
        <v>272.79998779296875</v>
      </c>
    </row>
    <row r="608" spans="1:2" x14ac:dyDescent="0.5">
      <c r="A608">
        <v>792.86798095703125</v>
      </c>
      <c r="B608">
        <v>337</v>
      </c>
    </row>
    <row r="609" spans="1:2" x14ac:dyDescent="0.5">
      <c r="A609">
        <v>792.8809814453125</v>
      </c>
      <c r="B609">
        <v>373.5</v>
      </c>
    </row>
    <row r="610" spans="1:2" x14ac:dyDescent="0.5">
      <c r="A610">
        <v>792.89300537109375</v>
      </c>
      <c r="B610">
        <v>414.5</v>
      </c>
    </row>
    <row r="611" spans="1:2" x14ac:dyDescent="0.5">
      <c r="A611">
        <v>792.905029296875</v>
      </c>
      <c r="B611">
        <v>310.29998779296875</v>
      </c>
    </row>
    <row r="612" spans="1:2" x14ac:dyDescent="0.5">
      <c r="A612">
        <v>792.9169921875</v>
      </c>
      <c r="B612">
        <v>153.5</v>
      </c>
    </row>
    <row r="613" spans="1:2" x14ac:dyDescent="0.5">
      <c r="A613">
        <v>792.92999267578125</v>
      </c>
      <c r="B613">
        <v>78</v>
      </c>
    </row>
    <row r="614" spans="1:2" x14ac:dyDescent="0.5">
      <c r="A614">
        <v>792.9420166015625</v>
      </c>
      <c r="B614">
        <v>46.75</v>
      </c>
    </row>
    <row r="615" spans="1:2" x14ac:dyDescent="0.5">
      <c r="A615">
        <v>792.9539794921875</v>
      </c>
      <c r="B615">
        <v>39.75</v>
      </c>
    </row>
    <row r="616" spans="1:2" x14ac:dyDescent="0.5">
      <c r="A616">
        <v>792.96697998046875</v>
      </c>
      <c r="B616">
        <v>28.5</v>
      </c>
    </row>
    <row r="617" spans="1:2" x14ac:dyDescent="0.5">
      <c r="A617">
        <v>792.97900390625</v>
      </c>
      <c r="B617">
        <v>12.25</v>
      </c>
    </row>
    <row r="618" spans="1:2" x14ac:dyDescent="0.5">
      <c r="A618">
        <v>792.99102783203125</v>
      </c>
      <c r="B618">
        <v>11.25</v>
      </c>
    </row>
    <row r="619" spans="1:2" x14ac:dyDescent="0.5">
      <c r="A619">
        <v>793.00299072265625</v>
      </c>
      <c r="B619">
        <v>15.5</v>
      </c>
    </row>
    <row r="620" spans="1:2" x14ac:dyDescent="0.5">
      <c r="A620">
        <v>793.0159912109375</v>
      </c>
      <c r="B620">
        <v>12</v>
      </c>
    </row>
    <row r="621" spans="1:2" x14ac:dyDescent="0.5">
      <c r="A621">
        <v>793.02801513671875</v>
      </c>
      <c r="B621">
        <v>4</v>
      </c>
    </row>
    <row r="622" spans="1:2" x14ac:dyDescent="0.5">
      <c r="A622">
        <v>793.03997802734375</v>
      </c>
      <c r="B622">
        <v>1.75</v>
      </c>
    </row>
    <row r="623" spans="1:2" x14ac:dyDescent="0.5">
      <c r="A623">
        <v>793.052978515625</v>
      </c>
      <c r="B623">
        <v>11.25</v>
      </c>
    </row>
    <row r="624" spans="1:2" x14ac:dyDescent="0.5">
      <c r="A624">
        <v>793.06500244140625</v>
      </c>
      <c r="B624">
        <v>27.75</v>
      </c>
    </row>
    <row r="625" spans="1:2" x14ac:dyDescent="0.5">
      <c r="A625">
        <v>793.0770263671875</v>
      </c>
      <c r="B625">
        <v>28.75</v>
      </c>
    </row>
    <row r="626" spans="1:2" x14ac:dyDescent="0.5">
      <c r="A626">
        <v>793.09002685546875</v>
      </c>
      <c r="B626">
        <v>10.5</v>
      </c>
    </row>
    <row r="627" spans="1:2" x14ac:dyDescent="0.5">
      <c r="A627">
        <v>793.114013671875</v>
      </c>
      <c r="B627">
        <v>4</v>
      </c>
    </row>
    <row r="628" spans="1:2" x14ac:dyDescent="0.5">
      <c r="A628">
        <v>793.1259765625</v>
      </c>
      <c r="B628">
        <v>23</v>
      </c>
    </row>
    <row r="629" spans="1:2" x14ac:dyDescent="0.5">
      <c r="A629">
        <v>793.13897705078125</v>
      </c>
      <c r="B629">
        <v>34</v>
      </c>
    </row>
    <row r="630" spans="1:2" x14ac:dyDescent="0.5">
      <c r="A630">
        <v>793.1510009765625</v>
      </c>
      <c r="B630">
        <v>23.25</v>
      </c>
    </row>
    <row r="631" spans="1:2" x14ac:dyDescent="0.5">
      <c r="A631">
        <v>793.16302490234375</v>
      </c>
      <c r="B631">
        <v>29</v>
      </c>
    </row>
    <row r="632" spans="1:2" x14ac:dyDescent="0.5">
      <c r="A632">
        <v>793.176025390625</v>
      </c>
      <c r="B632">
        <v>42.5</v>
      </c>
    </row>
    <row r="633" spans="1:2" x14ac:dyDescent="0.5">
      <c r="A633">
        <v>793.18798828125</v>
      </c>
      <c r="B633">
        <v>32.5</v>
      </c>
    </row>
    <row r="634" spans="1:2" x14ac:dyDescent="0.5">
      <c r="A634">
        <v>793.20001220703125</v>
      </c>
      <c r="B634">
        <v>28.75</v>
      </c>
    </row>
    <row r="635" spans="1:2" x14ac:dyDescent="0.5">
      <c r="A635">
        <v>793.21197509765625</v>
      </c>
      <c r="B635">
        <v>36.5</v>
      </c>
    </row>
    <row r="636" spans="1:2" x14ac:dyDescent="0.5">
      <c r="A636">
        <v>793.2249755859375</v>
      </c>
      <c r="B636">
        <v>44.75</v>
      </c>
    </row>
    <row r="637" spans="1:2" x14ac:dyDescent="0.5">
      <c r="A637">
        <v>793.23699951171875</v>
      </c>
      <c r="B637">
        <v>77</v>
      </c>
    </row>
    <row r="638" spans="1:2" x14ac:dyDescent="0.5">
      <c r="A638">
        <v>793.2490234375</v>
      </c>
      <c r="B638">
        <v>96.75</v>
      </c>
    </row>
    <row r="639" spans="1:2" x14ac:dyDescent="0.5">
      <c r="A639">
        <v>793.26202392578125</v>
      </c>
      <c r="B639">
        <v>90.5</v>
      </c>
    </row>
    <row r="640" spans="1:2" x14ac:dyDescent="0.5">
      <c r="A640">
        <v>793.27398681640625</v>
      </c>
      <c r="B640">
        <v>121.19999694824219</v>
      </c>
    </row>
    <row r="641" spans="1:2" x14ac:dyDescent="0.5">
      <c r="A641">
        <v>793.2860107421875</v>
      </c>
      <c r="B641">
        <v>175.19999694824219</v>
      </c>
    </row>
    <row r="642" spans="1:2" x14ac:dyDescent="0.5">
      <c r="A642">
        <v>793.29901123046875</v>
      </c>
      <c r="B642">
        <v>180</v>
      </c>
    </row>
    <row r="643" spans="1:2" x14ac:dyDescent="0.5">
      <c r="A643">
        <v>793.31097412109375</v>
      </c>
      <c r="B643">
        <v>158.69999694824219</v>
      </c>
    </row>
    <row r="644" spans="1:2" x14ac:dyDescent="0.5">
      <c r="A644">
        <v>793.322998046875</v>
      </c>
      <c r="B644">
        <v>168.5</v>
      </c>
    </row>
    <row r="645" spans="1:2" x14ac:dyDescent="0.5">
      <c r="A645">
        <v>793.33502197265625</v>
      </c>
      <c r="B645">
        <v>219</v>
      </c>
    </row>
    <row r="646" spans="1:2" x14ac:dyDescent="0.5">
      <c r="A646">
        <v>793.3480224609375</v>
      </c>
      <c r="B646">
        <v>344.5</v>
      </c>
    </row>
    <row r="647" spans="1:2" x14ac:dyDescent="0.5">
      <c r="A647">
        <v>793.3599853515625</v>
      </c>
      <c r="B647">
        <v>470.70001220703125</v>
      </c>
    </row>
    <row r="648" spans="1:2" x14ac:dyDescent="0.5">
      <c r="A648">
        <v>793.37200927734375</v>
      </c>
      <c r="B648">
        <v>464</v>
      </c>
    </row>
    <row r="649" spans="1:2" x14ac:dyDescent="0.5">
      <c r="A649">
        <v>793.385009765625</v>
      </c>
      <c r="B649">
        <v>425.5</v>
      </c>
    </row>
    <row r="650" spans="1:2" x14ac:dyDescent="0.5">
      <c r="A650">
        <v>793.39697265625</v>
      </c>
      <c r="B650">
        <v>420.70001220703125</v>
      </c>
    </row>
    <row r="651" spans="1:2" x14ac:dyDescent="0.5">
      <c r="A651">
        <v>793.40899658203125</v>
      </c>
      <c r="B651">
        <v>316.29998779296875</v>
      </c>
    </row>
    <row r="652" spans="1:2" x14ac:dyDescent="0.5">
      <c r="A652">
        <v>793.4219970703125</v>
      </c>
      <c r="B652">
        <v>146.80000305175781</v>
      </c>
    </row>
    <row r="653" spans="1:2" x14ac:dyDescent="0.5">
      <c r="A653">
        <v>793.43402099609375</v>
      </c>
      <c r="B653">
        <v>45.75</v>
      </c>
    </row>
    <row r="654" spans="1:2" x14ac:dyDescent="0.5">
      <c r="A654">
        <v>793.44598388671875</v>
      </c>
      <c r="B654">
        <v>20.5</v>
      </c>
    </row>
    <row r="655" spans="1:2" x14ac:dyDescent="0.5">
      <c r="A655">
        <v>793.4580078125</v>
      </c>
      <c r="B655">
        <v>20.75</v>
      </c>
    </row>
    <row r="656" spans="1:2" x14ac:dyDescent="0.5">
      <c r="A656">
        <v>793.47100830078125</v>
      </c>
      <c r="B656">
        <v>13.5</v>
      </c>
    </row>
    <row r="657" spans="1:2" x14ac:dyDescent="0.5">
      <c r="A657">
        <v>793.48297119140625</v>
      </c>
      <c r="B657">
        <v>7.75</v>
      </c>
    </row>
    <row r="658" spans="1:2" x14ac:dyDescent="0.5">
      <c r="A658">
        <v>793.4949951171875</v>
      </c>
      <c r="B658">
        <v>10.25</v>
      </c>
    </row>
    <row r="659" spans="1:2" x14ac:dyDescent="0.5">
      <c r="A659">
        <v>793.50799560546875</v>
      </c>
      <c r="B659">
        <v>12.25</v>
      </c>
    </row>
    <row r="660" spans="1:2" x14ac:dyDescent="0.5">
      <c r="A660">
        <v>793.52001953125</v>
      </c>
      <c r="B660">
        <v>12.5</v>
      </c>
    </row>
    <row r="661" spans="1:2" x14ac:dyDescent="0.5">
      <c r="A661">
        <v>793.531982421875</v>
      </c>
      <c r="B661">
        <v>14.25</v>
      </c>
    </row>
    <row r="662" spans="1:2" x14ac:dyDescent="0.5">
      <c r="A662">
        <v>793.54400634765625</v>
      </c>
      <c r="B662">
        <v>17</v>
      </c>
    </row>
    <row r="663" spans="1:2" x14ac:dyDescent="0.5">
      <c r="A663">
        <v>793.5570068359375</v>
      </c>
      <c r="B663">
        <v>14.75</v>
      </c>
    </row>
    <row r="664" spans="1:2" x14ac:dyDescent="0.5">
      <c r="A664">
        <v>793.5689697265625</v>
      </c>
      <c r="B664">
        <v>9.25</v>
      </c>
    </row>
    <row r="665" spans="1:2" x14ac:dyDescent="0.5">
      <c r="A665">
        <v>793.58099365234375</v>
      </c>
      <c r="B665">
        <v>21.75</v>
      </c>
    </row>
    <row r="666" spans="1:2" x14ac:dyDescent="0.5">
      <c r="A666">
        <v>793.593994140625</v>
      </c>
      <c r="B666">
        <v>39.75</v>
      </c>
    </row>
    <row r="667" spans="1:2" x14ac:dyDescent="0.5">
      <c r="A667">
        <v>793.60601806640625</v>
      </c>
      <c r="B667">
        <v>27.5</v>
      </c>
    </row>
    <row r="668" spans="1:2" x14ac:dyDescent="0.5">
      <c r="A668">
        <v>793.61798095703125</v>
      </c>
      <c r="B668">
        <v>12.25</v>
      </c>
    </row>
    <row r="669" spans="1:2" x14ac:dyDescent="0.5">
      <c r="A669">
        <v>793.6309814453125</v>
      </c>
      <c r="B669">
        <v>28.75</v>
      </c>
    </row>
    <row r="670" spans="1:2" x14ac:dyDescent="0.5">
      <c r="A670">
        <v>793.64300537109375</v>
      </c>
      <c r="B670">
        <v>111.69999694824219</v>
      </c>
    </row>
    <row r="671" spans="1:2" x14ac:dyDescent="0.5">
      <c r="A671">
        <v>793.655029296875</v>
      </c>
      <c r="B671">
        <v>198.80000305175781</v>
      </c>
    </row>
    <row r="672" spans="1:2" x14ac:dyDescent="0.5">
      <c r="A672">
        <v>793.6669921875</v>
      </c>
      <c r="B672">
        <v>159.5</v>
      </c>
    </row>
    <row r="673" spans="1:2" x14ac:dyDescent="0.5">
      <c r="A673">
        <v>793.67999267578125</v>
      </c>
      <c r="B673">
        <v>67.25</v>
      </c>
    </row>
    <row r="674" spans="1:2" x14ac:dyDescent="0.5">
      <c r="A674">
        <v>793.6920166015625</v>
      </c>
      <c r="B674">
        <v>50</v>
      </c>
    </row>
    <row r="675" spans="1:2" x14ac:dyDescent="0.5">
      <c r="A675">
        <v>793.7039794921875</v>
      </c>
      <c r="B675">
        <v>70.75</v>
      </c>
    </row>
    <row r="676" spans="1:2" x14ac:dyDescent="0.5">
      <c r="A676">
        <v>793.71697998046875</v>
      </c>
      <c r="B676">
        <v>65.5</v>
      </c>
    </row>
    <row r="677" spans="1:2" x14ac:dyDescent="0.5">
      <c r="A677">
        <v>793.72900390625</v>
      </c>
      <c r="B677">
        <v>67.25</v>
      </c>
    </row>
    <row r="678" spans="1:2" x14ac:dyDescent="0.5">
      <c r="A678">
        <v>793.74102783203125</v>
      </c>
      <c r="B678">
        <v>87.5</v>
      </c>
    </row>
    <row r="679" spans="1:2" x14ac:dyDescent="0.5">
      <c r="A679">
        <v>793.7540283203125</v>
      </c>
      <c r="B679">
        <v>85.5</v>
      </c>
    </row>
    <row r="680" spans="1:2" x14ac:dyDescent="0.5">
      <c r="A680">
        <v>793.7659912109375</v>
      </c>
      <c r="B680">
        <v>67.75</v>
      </c>
    </row>
    <row r="681" spans="1:2" x14ac:dyDescent="0.5">
      <c r="A681">
        <v>793.77801513671875</v>
      </c>
      <c r="B681">
        <v>104.80000305175781</v>
      </c>
    </row>
    <row r="682" spans="1:2" x14ac:dyDescent="0.5">
      <c r="A682">
        <v>793.78997802734375</v>
      </c>
      <c r="B682">
        <v>177</v>
      </c>
    </row>
    <row r="683" spans="1:2" x14ac:dyDescent="0.5">
      <c r="A683">
        <v>793.802978515625</v>
      </c>
      <c r="B683">
        <v>201.30000305175781</v>
      </c>
    </row>
    <row r="684" spans="1:2" x14ac:dyDescent="0.5">
      <c r="A684">
        <v>793.81500244140625</v>
      </c>
      <c r="B684">
        <v>284.79998779296875</v>
      </c>
    </row>
    <row r="685" spans="1:2" x14ac:dyDescent="0.5">
      <c r="A685">
        <v>793.8270263671875</v>
      </c>
      <c r="B685">
        <v>409.5</v>
      </c>
    </row>
    <row r="686" spans="1:2" x14ac:dyDescent="0.5">
      <c r="A686">
        <v>793.84002685546875</v>
      </c>
      <c r="B686">
        <v>483.79998779296875</v>
      </c>
    </row>
    <row r="687" spans="1:2" x14ac:dyDescent="0.5">
      <c r="A687">
        <v>793.85198974609375</v>
      </c>
      <c r="B687">
        <v>506</v>
      </c>
    </row>
    <row r="688" spans="1:2" x14ac:dyDescent="0.5">
      <c r="A688">
        <v>793.864013671875</v>
      </c>
      <c r="B688">
        <v>375.70001220703125</v>
      </c>
    </row>
    <row r="689" spans="1:2" x14ac:dyDescent="0.5">
      <c r="A689">
        <v>793.87701416015625</v>
      </c>
      <c r="B689">
        <v>214.5</v>
      </c>
    </row>
    <row r="690" spans="1:2" x14ac:dyDescent="0.5">
      <c r="A690">
        <v>793.88897705078125</v>
      </c>
      <c r="B690">
        <v>201.30000305175781</v>
      </c>
    </row>
    <row r="691" spans="1:2" x14ac:dyDescent="0.5">
      <c r="A691">
        <v>793.9010009765625</v>
      </c>
      <c r="B691">
        <v>219.69999694824219</v>
      </c>
    </row>
    <row r="692" spans="1:2" x14ac:dyDescent="0.5">
      <c r="A692">
        <v>793.91302490234375</v>
      </c>
      <c r="B692">
        <v>133.5</v>
      </c>
    </row>
    <row r="693" spans="1:2" x14ac:dyDescent="0.5">
      <c r="A693">
        <v>793.926025390625</v>
      </c>
      <c r="B693">
        <v>37.5</v>
      </c>
    </row>
    <row r="694" spans="1:2" x14ac:dyDescent="0.5">
      <c r="A694">
        <v>793.93798828125</v>
      </c>
      <c r="B694">
        <v>12.75</v>
      </c>
    </row>
    <row r="695" spans="1:2" x14ac:dyDescent="0.5">
      <c r="A695">
        <v>793.95001220703125</v>
      </c>
      <c r="B695">
        <v>14.5</v>
      </c>
    </row>
    <row r="696" spans="1:2" x14ac:dyDescent="0.5">
      <c r="A696">
        <v>793.9630126953125</v>
      </c>
      <c r="B696">
        <v>20</v>
      </c>
    </row>
    <row r="697" spans="1:2" x14ac:dyDescent="0.5">
      <c r="A697">
        <v>793.9749755859375</v>
      </c>
      <c r="B697">
        <v>40.75</v>
      </c>
    </row>
    <row r="698" spans="1:2" x14ac:dyDescent="0.5">
      <c r="A698">
        <v>793.98699951171875</v>
      </c>
      <c r="B698">
        <v>72.5</v>
      </c>
    </row>
    <row r="699" spans="1:2" x14ac:dyDescent="0.5">
      <c r="A699">
        <v>794</v>
      </c>
      <c r="B699">
        <v>63.5</v>
      </c>
    </row>
    <row r="700" spans="1:2" x14ac:dyDescent="0.5">
      <c r="A700">
        <v>794.01202392578125</v>
      </c>
      <c r="B700">
        <v>32.25</v>
      </c>
    </row>
    <row r="701" spans="1:2" x14ac:dyDescent="0.5">
      <c r="A701">
        <v>794.02398681640625</v>
      </c>
      <c r="B701">
        <v>17.25</v>
      </c>
    </row>
    <row r="702" spans="1:2" x14ac:dyDescent="0.5">
      <c r="A702">
        <v>794.0360107421875</v>
      </c>
      <c r="B702">
        <v>9.5</v>
      </c>
    </row>
    <row r="703" spans="1:2" x14ac:dyDescent="0.5">
      <c r="A703">
        <v>794.04901123046875</v>
      </c>
      <c r="B703">
        <v>5.25</v>
      </c>
    </row>
    <row r="704" spans="1:2" x14ac:dyDescent="0.5">
      <c r="A704">
        <v>794.06097412109375</v>
      </c>
      <c r="B704">
        <v>1.75</v>
      </c>
    </row>
    <row r="705" spans="1:2" x14ac:dyDescent="0.5">
      <c r="A705">
        <v>794.072998046875</v>
      </c>
      <c r="B705">
        <v>0</v>
      </c>
    </row>
    <row r="706" spans="1:2" x14ac:dyDescent="0.5">
      <c r="A706">
        <v>794.08599853515625</v>
      </c>
      <c r="B706">
        <v>0</v>
      </c>
    </row>
    <row r="707" spans="1:2" x14ac:dyDescent="0.5">
      <c r="A707">
        <v>794.0980224609375</v>
      </c>
      <c r="B707">
        <v>3.5</v>
      </c>
    </row>
    <row r="708" spans="1:2" x14ac:dyDescent="0.5">
      <c r="A708">
        <v>794.1099853515625</v>
      </c>
      <c r="B708">
        <v>22.25</v>
      </c>
    </row>
    <row r="709" spans="1:2" x14ac:dyDescent="0.5">
      <c r="A709">
        <v>794.12298583984375</v>
      </c>
      <c r="B709">
        <v>50</v>
      </c>
    </row>
    <row r="710" spans="1:2" x14ac:dyDescent="0.5">
      <c r="A710">
        <v>794.135009765625</v>
      </c>
      <c r="B710">
        <v>73.25</v>
      </c>
    </row>
    <row r="711" spans="1:2" x14ac:dyDescent="0.5">
      <c r="A711">
        <v>794.14697265625</v>
      </c>
      <c r="B711">
        <v>81.25</v>
      </c>
    </row>
    <row r="712" spans="1:2" x14ac:dyDescent="0.5">
      <c r="A712">
        <v>794.15899658203125</v>
      </c>
      <c r="B712">
        <v>66</v>
      </c>
    </row>
    <row r="713" spans="1:2" x14ac:dyDescent="0.5">
      <c r="A713">
        <v>794.1719970703125</v>
      </c>
      <c r="B713">
        <v>40.75</v>
      </c>
    </row>
    <row r="714" spans="1:2" x14ac:dyDescent="0.5">
      <c r="A714">
        <v>794.18402099609375</v>
      </c>
      <c r="B714">
        <v>23.5</v>
      </c>
    </row>
    <row r="715" spans="1:2" x14ac:dyDescent="0.5">
      <c r="A715">
        <v>794.19598388671875</v>
      </c>
      <c r="B715">
        <v>31.5</v>
      </c>
    </row>
    <row r="716" spans="1:2" x14ac:dyDescent="0.5">
      <c r="A716">
        <v>794.208984375</v>
      </c>
      <c r="B716">
        <v>50</v>
      </c>
    </row>
    <row r="717" spans="1:2" x14ac:dyDescent="0.5">
      <c r="A717">
        <v>794.22100830078125</v>
      </c>
      <c r="B717">
        <v>44.75</v>
      </c>
    </row>
    <row r="718" spans="1:2" x14ac:dyDescent="0.5">
      <c r="A718">
        <v>794.23297119140625</v>
      </c>
      <c r="B718">
        <v>38</v>
      </c>
    </row>
    <row r="719" spans="1:2" x14ac:dyDescent="0.5">
      <c r="A719">
        <v>794.2459716796875</v>
      </c>
      <c r="B719">
        <v>51</v>
      </c>
    </row>
    <row r="720" spans="1:2" x14ac:dyDescent="0.5">
      <c r="A720">
        <v>794.25799560546875</v>
      </c>
      <c r="B720">
        <v>69.75</v>
      </c>
    </row>
    <row r="721" spans="1:2" x14ac:dyDescent="0.5">
      <c r="A721">
        <v>794.27001953125</v>
      </c>
      <c r="B721">
        <v>84</v>
      </c>
    </row>
    <row r="722" spans="1:2" x14ac:dyDescent="0.5">
      <c r="A722">
        <v>794.28302001953125</v>
      </c>
      <c r="B722">
        <v>97</v>
      </c>
    </row>
    <row r="723" spans="1:2" x14ac:dyDescent="0.5">
      <c r="A723">
        <v>794.29498291015625</v>
      </c>
      <c r="B723">
        <v>170</v>
      </c>
    </row>
    <row r="724" spans="1:2" x14ac:dyDescent="0.5">
      <c r="A724">
        <v>794.3070068359375</v>
      </c>
      <c r="B724">
        <v>267.5</v>
      </c>
    </row>
    <row r="725" spans="1:2" x14ac:dyDescent="0.5">
      <c r="A725">
        <v>794.3189697265625</v>
      </c>
      <c r="B725">
        <v>362.29998779296875</v>
      </c>
    </row>
    <row r="726" spans="1:2" x14ac:dyDescent="0.5">
      <c r="A726">
        <v>794.33197021484375</v>
      </c>
      <c r="B726">
        <v>516.5</v>
      </c>
    </row>
    <row r="727" spans="1:2" x14ac:dyDescent="0.5">
      <c r="A727">
        <v>794.343994140625</v>
      </c>
      <c r="B727">
        <v>662</v>
      </c>
    </row>
    <row r="728" spans="1:2" x14ac:dyDescent="0.5">
      <c r="A728">
        <v>794.35601806640625</v>
      </c>
      <c r="B728">
        <v>714.79998779296875</v>
      </c>
    </row>
    <row r="729" spans="1:2" x14ac:dyDescent="0.5">
      <c r="A729">
        <v>794.3690185546875</v>
      </c>
      <c r="B729">
        <v>623.20001220703125</v>
      </c>
    </row>
    <row r="730" spans="1:2" x14ac:dyDescent="0.5">
      <c r="A730">
        <v>794.3809814453125</v>
      </c>
      <c r="B730">
        <v>447.29998779296875</v>
      </c>
    </row>
    <row r="731" spans="1:2" x14ac:dyDescent="0.5">
      <c r="A731">
        <v>794.39300537109375</v>
      </c>
      <c r="B731">
        <v>303.79998779296875</v>
      </c>
    </row>
    <row r="732" spans="1:2" x14ac:dyDescent="0.5">
      <c r="A732">
        <v>794.406005859375</v>
      </c>
      <c r="B732">
        <v>190.5</v>
      </c>
    </row>
    <row r="733" spans="1:2" x14ac:dyDescent="0.5">
      <c r="A733">
        <v>794.41802978515625</v>
      </c>
      <c r="B733">
        <v>116.80000305175781</v>
      </c>
    </row>
    <row r="734" spans="1:2" x14ac:dyDescent="0.5">
      <c r="A734">
        <v>794.42999267578125</v>
      </c>
      <c r="B734">
        <v>69.75</v>
      </c>
    </row>
    <row r="735" spans="1:2" x14ac:dyDescent="0.5">
      <c r="A735">
        <v>794.4429931640625</v>
      </c>
      <c r="B735">
        <v>26.5</v>
      </c>
    </row>
    <row r="736" spans="1:2" x14ac:dyDescent="0.5">
      <c r="A736">
        <v>794.45501708984375</v>
      </c>
      <c r="B736">
        <v>17.25</v>
      </c>
    </row>
    <row r="737" spans="1:2" x14ac:dyDescent="0.5">
      <c r="A737">
        <v>794.46697998046875</v>
      </c>
      <c r="B737">
        <v>20.25</v>
      </c>
    </row>
    <row r="738" spans="1:2" x14ac:dyDescent="0.5">
      <c r="A738">
        <v>794.47900390625</v>
      </c>
      <c r="B738">
        <v>15</v>
      </c>
    </row>
    <row r="739" spans="1:2" x14ac:dyDescent="0.5">
      <c r="A739">
        <v>794.49200439453125</v>
      </c>
      <c r="B739">
        <v>12</v>
      </c>
    </row>
    <row r="740" spans="1:2" x14ac:dyDescent="0.5">
      <c r="A740">
        <v>794.5040283203125</v>
      </c>
      <c r="B740">
        <v>10</v>
      </c>
    </row>
    <row r="741" spans="1:2" x14ac:dyDescent="0.5">
      <c r="A741">
        <v>794.5159912109375</v>
      </c>
      <c r="B741">
        <v>12.75</v>
      </c>
    </row>
    <row r="742" spans="1:2" x14ac:dyDescent="0.5">
      <c r="A742">
        <v>794.52899169921875</v>
      </c>
      <c r="B742">
        <v>11.25</v>
      </c>
    </row>
    <row r="743" spans="1:2" x14ac:dyDescent="0.5">
      <c r="A743">
        <v>794.541015625</v>
      </c>
      <c r="B743">
        <v>3.25</v>
      </c>
    </row>
    <row r="744" spans="1:2" x14ac:dyDescent="0.5">
      <c r="A744">
        <v>794.56597900390625</v>
      </c>
      <c r="B744">
        <v>5.25</v>
      </c>
    </row>
    <row r="745" spans="1:2" x14ac:dyDescent="0.5">
      <c r="A745">
        <v>794.5780029296875</v>
      </c>
      <c r="B745">
        <v>37.75</v>
      </c>
    </row>
    <row r="746" spans="1:2" x14ac:dyDescent="0.5">
      <c r="A746">
        <v>794.59002685546875</v>
      </c>
      <c r="B746">
        <v>110</v>
      </c>
    </row>
    <row r="747" spans="1:2" x14ac:dyDescent="0.5">
      <c r="A747">
        <v>794.60198974609375</v>
      </c>
      <c r="B747">
        <v>130.5</v>
      </c>
    </row>
    <row r="748" spans="1:2" x14ac:dyDescent="0.5">
      <c r="A748">
        <v>794.614990234375</v>
      </c>
      <c r="B748">
        <v>55.75</v>
      </c>
    </row>
    <row r="749" spans="1:2" x14ac:dyDescent="0.5">
      <c r="A749">
        <v>794.62701416015625</v>
      </c>
      <c r="B749">
        <v>26.25</v>
      </c>
    </row>
    <row r="750" spans="1:2" x14ac:dyDescent="0.5">
      <c r="A750">
        <v>794.63897705078125</v>
      </c>
      <c r="B750">
        <v>56.25</v>
      </c>
    </row>
    <row r="751" spans="1:2" x14ac:dyDescent="0.5">
      <c r="A751">
        <v>794.6519775390625</v>
      </c>
      <c r="B751">
        <v>55.75</v>
      </c>
    </row>
    <row r="752" spans="1:2" x14ac:dyDescent="0.5">
      <c r="A752">
        <v>794.66400146484375</v>
      </c>
      <c r="B752">
        <v>49.25</v>
      </c>
    </row>
    <row r="753" spans="1:2" x14ac:dyDescent="0.5">
      <c r="A753">
        <v>794.676025390625</v>
      </c>
      <c r="B753">
        <v>83.5</v>
      </c>
    </row>
    <row r="754" spans="1:2" x14ac:dyDescent="0.5">
      <c r="A754">
        <v>794.68902587890625</v>
      </c>
      <c r="B754">
        <v>158.30000305175781</v>
      </c>
    </row>
    <row r="755" spans="1:2" x14ac:dyDescent="0.5">
      <c r="A755">
        <v>794.70098876953125</v>
      </c>
      <c r="B755">
        <v>170</v>
      </c>
    </row>
    <row r="756" spans="1:2" x14ac:dyDescent="0.5">
      <c r="A756">
        <v>794.7130126953125</v>
      </c>
      <c r="B756">
        <v>91.5</v>
      </c>
    </row>
    <row r="757" spans="1:2" x14ac:dyDescent="0.5">
      <c r="A757">
        <v>794.72601318359375</v>
      </c>
      <c r="B757">
        <v>84</v>
      </c>
    </row>
    <row r="758" spans="1:2" x14ac:dyDescent="0.5">
      <c r="A758">
        <v>794.73797607421875</v>
      </c>
      <c r="B758">
        <v>137</v>
      </c>
    </row>
    <row r="759" spans="1:2" x14ac:dyDescent="0.5">
      <c r="A759">
        <v>794.75</v>
      </c>
      <c r="B759">
        <v>100.80000305175781</v>
      </c>
    </row>
    <row r="760" spans="1:2" x14ac:dyDescent="0.5">
      <c r="A760">
        <v>794.76202392578125</v>
      </c>
      <c r="B760">
        <v>34</v>
      </c>
    </row>
    <row r="761" spans="1:2" x14ac:dyDescent="0.5">
      <c r="A761">
        <v>794.7750244140625</v>
      </c>
      <c r="B761">
        <v>49.25</v>
      </c>
    </row>
    <row r="762" spans="1:2" x14ac:dyDescent="0.5">
      <c r="A762">
        <v>794.7869873046875</v>
      </c>
      <c r="B762">
        <v>116.5</v>
      </c>
    </row>
    <row r="763" spans="1:2" x14ac:dyDescent="0.5">
      <c r="A763">
        <v>794.79901123046875</v>
      </c>
      <c r="B763">
        <v>140.5</v>
      </c>
    </row>
    <row r="764" spans="1:2" x14ac:dyDescent="0.5">
      <c r="A764">
        <v>794.81201171875</v>
      </c>
      <c r="B764">
        <v>165</v>
      </c>
    </row>
    <row r="765" spans="1:2" x14ac:dyDescent="0.5">
      <c r="A765">
        <v>794.823974609375</v>
      </c>
      <c r="B765">
        <v>458.5</v>
      </c>
    </row>
    <row r="766" spans="1:2" x14ac:dyDescent="0.5">
      <c r="A766">
        <v>794.83599853515625</v>
      </c>
      <c r="B766">
        <v>811.29998779296875</v>
      </c>
    </row>
    <row r="767" spans="1:2" x14ac:dyDescent="0.5">
      <c r="A767">
        <v>794.8489990234375</v>
      </c>
      <c r="B767">
        <v>875.20001220703125</v>
      </c>
    </row>
    <row r="768" spans="1:2" x14ac:dyDescent="0.5">
      <c r="A768">
        <v>794.86102294921875</v>
      </c>
      <c r="B768">
        <v>822.29998779296875</v>
      </c>
    </row>
    <row r="769" spans="1:2" x14ac:dyDescent="0.5">
      <c r="A769">
        <v>794.87298583984375</v>
      </c>
      <c r="B769">
        <v>621</v>
      </c>
    </row>
    <row r="770" spans="1:2" x14ac:dyDescent="0.5">
      <c r="A770">
        <v>794.885986328125</v>
      </c>
      <c r="B770">
        <v>310.70001220703125</v>
      </c>
    </row>
    <row r="771" spans="1:2" x14ac:dyDescent="0.5">
      <c r="A771">
        <v>794.89801025390625</v>
      </c>
      <c r="B771">
        <v>142.80000305175781</v>
      </c>
    </row>
    <row r="772" spans="1:2" x14ac:dyDescent="0.5">
      <c r="A772">
        <v>794.90997314453125</v>
      </c>
      <c r="B772">
        <v>98</v>
      </c>
    </row>
    <row r="773" spans="1:2" x14ac:dyDescent="0.5">
      <c r="A773">
        <v>794.9219970703125</v>
      </c>
      <c r="B773">
        <v>68</v>
      </c>
    </row>
    <row r="774" spans="1:2" x14ac:dyDescent="0.5">
      <c r="A774">
        <v>794.93499755859375</v>
      </c>
      <c r="B774">
        <v>34.25</v>
      </c>
    </row>
    <row r="775" spans="1:2" x14ac:dyDescent="0.5">
      <c r="A775">
        <v>794.947021484375</v>
      </c>
      <c r="B775">
        <v>14.25</v>
      </c>
    </row>
    <row r="776" spans="1:2" x14ac:dyDescent="0.5">
      <c r="A776">
        <v>794.958984375</v>
      </c>
      <c r="B776">
        <v>2.75</v>
      </c>
    </row>
    <row r="777" spans="1:2" x14ac:dyDescent="0.5">
      <c r="A777">
        <v>794.9840087890625</v>
      </c>
      <c r="B777">
        <v>2.75</v>
      </c>
    </row>
    <row r="778" spans="1:2" x14ac:dyDescent="0.5">
      <c r="A778">
        <v>794.9959716796875</v>
      </c>
      <c r="B778">
        <v>20.5</v>
      </c>
    </row>
    <row r="779" spans="1:2" x14ac:dyDescent="0.5">
      <c r="A779">
        <v>795.00897216796875</v>
      </c>
      <c r="B779">
        <v>39.25</v>
      </c>
    </row>
    <row r="780" spans="1:2" x14ac:dyDescent="0.5">
      <c r="A780">
        <v>795.02099609375</v>
      </c>
      <c r="B780">
        <v>29.75</v>
      </c>
    </row>
    <row r="781" spans="1:2" x14ac:dyDescent="0.5">
      <c r="A781">
        <v>795.03302001953125</v>
      </c>
      <c r="B781">
        <v>12.5</v>
      </c>
    </row>
    <row r="782" spans="1:2" x14ac:dyDescent="0.5">
      <c r="A782">
        <v>795.0460205078125</v>
      </c>
      <c r="B782">
        <v>6.75</v>
      </c>
    </row>
    <row r="783" spans="1:2" x14ac:dyDescent="0.5">
      <c r="A783">
        <v>795.0579833984375</v>
      </c>
      <c r="B783">
        <v>20</v>
      </c>
    </row>
    <row r="784" spans="1:2" x14ac:dyDescent="0.5">
      <c r="A784">
        <v>795.07000732421875</v>
      </c>
      <c r="B784">
        <v>53.75</v>
      </c>
    </row>
    <row r="785" spans="1:2" x14ac:dyDescent="0.5">
      <c r="A785">
        <v>795.08197021484375</v>
      </c>
      <c r="B785">
        <v>64.25</v>
      </c>
    </row>
    <row r="786" spans="1:2" x14ac:dyDescent="0.5">
      <c r="A786">
        <v>795.094970703125</v>
      </c>
      <c r="B786">
        <v>39.5</v>
      </c>
    </row>
    <row r="787" spans="1:2" x14ac:dyDescent="0.5">
      <c r="A787">
        <v>795.10699462890625</v>
      </c>
      <c r="B787">
        <v>19.25</v>
      </c>
    </row>
    <row r="788" spans="1:2" x14ac:dyDescent="0.5">
      <c r="A788">
        <v>795.1190185546875</v>
      </c>
      <c r="B788">
        <v>13.25</v>
      </c>
    </row>
    <row r="789" spans="1:2" x14ac:dyDescent="0.5">
      <c r="A789">
        <v>795.13201904296875</v>
      </c>
      <c r="B789">
        <v>5.5</v>
      </c>
    </row>
    <row r="790" spans="1:2" x14ac:dyDescent="0.5">
      <c r="A790">
        <v>795.14398193359375</v>
      </c>
      <c r="B790">
        <v>15</v>
      </c>
    </row>
    <row r="791" spans="1:2" x14ac:dyDescent="0.5">
      <c r="A791">
        <v>795.156005859375</v>
      </c>
      <c r="B791">
        <v>51.25</v>
      </c>
    </row>
    <row r="792" spans="1:2" x14ac:dyDescent="0.5">
      <c r="A792">
        <v>795.16900634765625</v>
      </c>
      <c r="B792">
        <v>61.5</v>
      </c>
    </row>
    <row r="793" spans="1:2" x14ac:dyDescent="0.5">
      <c r="A793">
        <v>795.1810302734375</v>
      </c>
      <c r="B793">
        <v>31.5</v>
      </c>
    </row>
    <row r="794" spans="1:2" x14ac:dyDescent="0.5">
      <c r="A794">
        <v>795.1929931640625</v>
      </c>
      <c r="B794">
        <v>8.5</v>
      </c>
    </row>
    <row r="795" spans="1:2" x14ac:dyDescent="0.5">
      <c r="A795">
        <v>795.20599365234375</v>
      </c>
      <c r="B795">
        <v>2.25</v>
      </c>
    </row>
    <row r="796" spans="1:2" x14ac:dyDescent="0.5">
      <c r="A796">
        <v>795.218017578125</v>
      </c>
      <c r="B796">
        <v>25</v>
      </c>
    </row>
    <row r="797" spans="1:2" x14ac:dyDescent="0.5">
      <c r="A797">
        <v>795.22998046875</v>
      </c>
      <c r="B797">
        <v>59.5</v>
      </c>
    </row>
    <row r="798" spans="1:2" x14ac:dyDescent="0.5">
      <c r="A798">
        <v>795.24298095703125</v>
      </c>
      <c r="B798">
        <v>59.25</v>
      </c>
    </row>
    <row r="799" spans="1:2" x14ac:dyDescent="0.5">
      <c r="A799">
        <v>795.2550048828125</v>
      </c>
      <c r="B799">
        <v>101.5</v>
      </c>
    </row>
    <row r="800" spans="1:2" x14ac:dyDescent="0.5">
      <c r="A800">
        <v>795.26702880859375</v>
      </c>
      <c r="B800">
        <v>174.5</v>
      </c>
    </row>
    <row r="801" spans="1:2" x14ac:dyDescent="0.5">
      <c r="A801">
        <v>795.27899169921875</v>
      </c>
      <c r="B801">
        <v>199.80000305175781</v>
      </c>
    </row>
  </sheetData>
  <sheetProtection formatCells="0"/>
  <sortState xmlns:xlrd2="http://schemas.microsoft.com/office/spreadsheetml/2017/richdata2" ref="A1:B801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298.5</v>
      </c>
      <c r="C1" s="2" t="s">
        <v>21</v>
      </c>
      <c r="D1">
        <f>D2 - (1/$G$6)</f>
        <v>785.843994140625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1.4979266668621323E-4</v>
      </c>
      <c r="M1">
        <f>I$7*(L$1*J1) + $I$4</f>
        <v>38.066572330659668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2.8007877023702326E-7</v>
      </c>
      <c r="O1">
        <f>I$10*(N$1*J1) + $I$4</f>
        <v>2.979586667085414E-2</v>
      </c>
      <c r="P1">
        <f>IF(ISNUMBER(D1),SUM(M1,O1,V1)-(2*$I$4),"")</f>
        <v>38.09636819733052</v>
      </c>
      <c r="Q1">
        <f>IF(ISNUMBER(P1),P1-E1,"")</f>
        <v>38.09636819733052</v>
      </c>
      <c r="R1">
        <f>IF(ISNUMBER(P1),Q1*Q1,"")</f>
        <v>1451.3332698265763</v>
      </c>
      <c r="S1">
        <f>IF(ISNUMBER(P1),((IF(P1&gt;E1,I$5*(P1-E1),P1-E1)))^2,"")</f>
        <v>1451.3332698265763</v>
      </c>
      <c r="T1">
        <f>IF(ISNUMBER(P1),(M1*D1),"")</f>
        <v>29914.387243568595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9.6721270599030447E-31</v>
      </c>
      <c r="V1">
        <f>I$13*(U$1*J1)+$I$4</f>
        <v>8.453861669042079E-27</v>
      </c>
    </row>
    <row r="2" spans="1:22" ht="14.7" thickTop="1" x14ac:dyDescent="0.5">
      <c r="A2">
        <v>785.43597412109375</v>
      </c>
      <c r="B2">
        <v>104</v>
      </c>
      <c r="C2" s="2" t="s">
        <v>22</v>
      </c>
      <c r="D2">
        <f>D3 - (1/$G$6)</f>
        <v>786.343994140625</v>
      </c>
      <c r="E2">
        <v>0</v>
      </c>
      <c r="F2" s="3" t="s">
        <v>25</v>
      </c>
      <c r="G2" s="4">
        <v>4.4483642578125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2.1854111619797377E-3</v>
      </c>
      <c r="M2">
        <f>I$7*((L$1*J2)+(L$2*J1)) + $I$4</f>
        <v>585.9595074909538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1.0476704128863253E-5</v>
      </c>
      <c r="O2">
        <f>I$10*((N$1*J2)+(N$2*J1)) + $I$4</f>
        <v>1.1384918244971369</v>
      </c>
      <c r="P2">
        <f t="shared" ref="P2:P48" si="3">IF(ISNUMBER(D2),SUM(M2,O2,V2)-(2*$I$4),"")</f>
        <v>587.09799931545092</v>
      </c>
      <c r="Q2">
        <f t="shared" ref="Q2:Q48" si="4">IF(ISNUMBER(P2),P2-E2,"")</f>
        <v>587.09799931545092</v>
      </c>
      <c r="R2">
        <f t="shared" ref="R2:R48" si="5">IF(ISNUMBER(P2),Q2*Q2,"")</f>
        <v>344684.06080020522</v>
      </c>
      <c r="S2">
        <f t="shared" ref="S2:S48" si="6">IF(ISNUMBER(P2),((IF(P2&gt;E2,I$5*(P2-E2),P2-E2)))^2,"")</f>
        <v>344684.06080020522</v>
      </c>
      <c r="T2">
        <f t="shared" ref="T2:T48" si="7">IF(ISNUMBER(P2),(M2*D2),"")</f>
        <v>460765.73952511011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9.6671180358194165E-27</v>
      </c>
      <c r="V2">
        <f>I$13*((U$1*J2)+(U$2*J1))+$I$4</f>
        <v>8.4501627854100511E-23</v>
      </c>
    </row>
    <row r="3" spans="1:22" x14ac:dyDescent="0.5">
      <c r="A3">
        <v>785.447998046875</v>
      </c>
      <c r="B3">
        <v>69.5</v>
      </c>
      <c r="D3">
        <v>786.843994140625</v>
      </c>
      <c r="E3">
        <v>5547</v>
      </c>
      <c r="F3" s="7" t="s">
        <v>19</v>
      </c>
      <c r="G3" s="8">
        <f>IF(ISBLANK(G2),"",$G$2*$G$6)</f>
        <v>8.896728515625</v>
      </c>
      <c r="H3" s="21" t="s">
        <v>432</v>
      </c>
      <c r="I3" s="21">
        <v>9.3978953212035172</v>
      </c>
      <c r="J3">
        <f>'hidden params'!J3</f>
        <v>0.37217999724675188</v>
      </c>
      <c r="K3">
        <f t="shared" si="0"/>
        <v>2</v>
      </c>
      <c r="L3">
        <f t="shared" si="1"/>
        <v>1.4245759865582915E-2</v>
      </c>
      <c r="M3">
        <f>I$7*((L$1*J3)+(L$2*J2)+(L$3*J1)) + $I$4</f>
        <v>4080.6339048276927</v>
      </c>
      <c r="N3">
        <f t="shared" si="2"/>
        <v>1.7509712914082204E-4</v>
      </c>
      <c r="O3">
        <f>I$10*((N$1*J3)+(N$2*J2)+(N$3*J1)) + $I$4</f>
        <v>19.534084547040155</v>
      </c>
      <c r="P3">
        <f t="shared" si="3"/>
        <v>4100.1679893747332</v>
      </c>
      <c r="Q3">
        <f t="shared" si="4"/>
        <v>-1446.8320106252668</v>
      </c>
      <c r="R3">
        <f t="shared" si="5"/>
        <v>2093322.8669699521</v>
      </c>
      <c r="S3">
        <f t="shared" si="6"/>
        <v>2093322.8669699521</v>
      </c>
      <c r="T3">
        <f t="shared" si="7"/>
        <v>3210822.2803002768</v>
      </c>
      <c r="U3">
        <f t="shared" si="8"/>
        <v>4.3481832570213444E-23</v>
      </c>
      <c r="V3">
        <f>I$13*((U$1*J3)+(U$2*J2)+(U$3*J1))+$I$4</f>
        <v>3.8011810602891247E-19</v>
      </c>
    </row>
    <row r="4" spans="1:22" x14ac:dyDescent="0.5">
      <c r="A4">
        <v>785.46099853515625</v>
      </c>
      <c r="B4">
        <v>94</v>
      </c>
      <c r="D4">
        <v>787.34600830078125</v>
      </c>
      <c r="E4">
        <v>17220</v>
      </c>
      <c r="F4" s="5" t="s">
        <v>26</v>
      </c>
      <c r="G4" s="6">
        <v>789.46966552734375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5.4536159065594871E-2</v>
      </c>
      <c r="M4">
        <f>I$7*((L$1*J4)+(L$2*J3)+(L$3*J2)+(L$4*J1)) + $I$4</f>
        <v>16979.367779620527</v>
      </c>
      <c r="N4">
        <f t="shared" si="2"/>
        <v>1.7186199059618383E-3</v>
      </c>
      <c r="O4">
        <f>I$10*((N$1*J4)+(N$2*J3)+(N$3*J2)+(N$4*J1)) + $I$4</f>
        <v>198.21823325710398</v>
      </c>
      <c r="P4">
        <f t="shared" si="3"/>
        <v>17177.586012877629</v>
      </c>
      <c r="Q4">
        <f t="shared" si="4"/>
        <v>-42.4139871223706</v>
      </c>
      <c r="R4">
        <f t="shared" si="5"/>
        <v>1798.9463036166192</v>
      </c>
      <c r="S4">
        <f t="shared" si="6"/>
        <v>1798.9463036166192</v>
      </c>
      <c r="T4">
        <f t="shared" si="7"/>
        <v>13368637.44475512</v>
      </c>
      <c r="U4">
        <f t="shared" si="8"/>
        <v>1.159054798272876E-19</v>
      </c>
      <c r="V4">
        <f>I$13*((U$1*J4)+(U$2*J3)+(U$3*J2)+(U$4*J1))+$I$4</f>
        <v>1.0133699193434127E-15</v>
      </c>
    </row>
    <row r="5" spans="1:22" ht="14.7" thickBot="1" x14ac:dyDescent="0.55000000000000004">
      <c r="A5">
        <v>785.4730224609375</v>
      </c>
      <c r="B5">
        <v>56.75</v>
      </c>
      <c r="D5">
        <v>787.8480224609375</v>
      </c>
      <c r="E5">
        <v>47600</v>
      </c>
      <c r="F5" s="9" t="s">
        <v>27</v>
      </c>
      <c r="G5" s="10">
        <f>($G$4-1.00794)*$G$6</f>
        <v>1576.9234510546876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0.13541715572114202</v>
      </c>
      <c r="M5">
        <f>I$7*((L$1*J5)+(L$2*J4)+(L$3*J3)+(L$4*J2)+(L$5*J1)) + $I$4</f>
        <v>46967.229920343889</v>
      </c>
      <c r="N5">
        <f t="shared" si="2"/>
        <v>1.0941348760116671E-2</v>
      </c>
      <c r="O5">
        <f>I$10*((N$1*J5)+(N$2*J4)+(N$3*J3)+(N$4*J2)+(N$5*J1)) + $I$4</f>
        <v>1317.9544319661391</v>
      </c>
      <c r="P5">
        <f t="shared" si="3"/>
        <v>48285.184352310025</v>
      </c>
      <c r="Q5">
        <f t="shared" si="4"/>
        <v>685.18435231002513</v>
      </c>
      <c r="R5">
        <f t="shared" si="5"/>
        <v>469477.59665050864</v>
      </c>
      <c r="S5">
        <f t="shared" si="6"/>
        <v>469477.59665050864</v>
      </c>
      <c r="T5">
        <f t="shared" si="7"/>
        <v>37003039.213211104</v>
      </c>
      <c r="U5">
        <f t="shared" si="8"/>
        <v>2.0277145529618359E-16</v>
      </c>
      <c r="V5">
        <f>I$13*((U$1*J5)+(U$2*J4)+(U$3*J3)+(U$4*J2)+(U$5*J1))+$I$4</f>
        <v>1.7731252035355048E-12</v>
      </c>
    </row>
    <row r="6" spans="1:22" ht="14.7" thickTop="1" x14ac:dyDescent="0.5">
      <c r="A6">
        <v>785.4849853515625</v>
      </c>
      <c r="B6">
        <v>33</v>
      </c>
      <c r="D6">
        <v>788.35101318359375</v>
      </c>
      <c r="E6">
        <v>97430</v>
      </c>
      <c r="F6" t="s">
        <v>28</v>
      </c>
      <c r="G6">
        <v>2</v>
      </c>
      <c r="H6" t="s">
        <v>434</v>
      </c>
      <c r="I6">
        <f>SUM(S1:S30)</f>
        <v>5515108.4664421249</v>
      </c>
      <c r="J6">
        <f>'hidden params'!J6</f>
        <v>8.0089009138998458E-3</v>
      </c>
      <c r="K6">
        <f t="shared" si="0"/>
        <v>5</v>
      </c>
      <c r="L6">
        <f t="shared" si="1"/>
        <v>0.22695520265247271</v>
      </c>
      <c r="M6">
        <f>I$7*((L$1*J6)+(L$2*J5)+(L$3*J4)+(L$4*J3)+(L$5*J2)+(L$6*J1)) + $I$4</f>
        <v>90959.393190946881</v>
      </c>
      <c r="N6">
        <f t="shared" si="2"/>
        <v>4.7015298799081846E-2</v>
      </c>
      <c r="O6">
        <f>I$10*((N$1*J6)+(N$2*J5)+(N$3*J4)+(N$4*J3)+(N$5*J2)+(N$6*J1)) + $I$4</f>
        <v>6007.3037181291211</v>
      </c>
      <c r="P6">
        <f t="shared" si="3"/>
        <v>96966.69690907812</v>
      </c>
      <c r="Q6">
        <f t="shared" si="4"/>
        <v>-463.30309092187963</v>
      </c>
      <c r="R6">
        <f t="shared" si="5"/>
        <v>214649.75405776745</v>
      </c>
      <c r="S6">
        <f t="shared" si="6"/>
        <v>214649.75405776745</v>
      </c>
      <c r="T6">
        <f t="shared" si="7"/>
        <v>71707929.780647859</v>
      </c>
      <c r="U6">
        <f t="shared" si="8"/>
        <v>2.4327793999602686E-13</v>
      </c>
      <c r="V6">
        <f>I$13*((U$1*J6)+(U$2*J5)+(U$3*J4)+(U$4*J3)+(U$5*J2)+(U$6*J1))+$I$4</f>
        <v>2.1277798283108146E-9</v>
      </c>
    </row>
    <row r="7" spans="1:22" x14ac:dyDescent="0.5">
      <c r="A7">
        <v>785.49700927734375</v>
      </c>
      <c r="B7">
        <v>48</v>
      </c>
      <c r="D7">
        <v>788.85400390625</v>
      </c>
      <c r="E7">
        <v>145600</v>
      </c>
      <c r="F7" t="s">
        <v>29</v>
      </c>
      <c r="G7" s="11">
        <v>0.10000000149011612</v>
      </c>
      <c r="H7" s="21" t="s">
        <v>435</v>
      </c>
      <c r="I7" s="21">
        <v>254128.41077461958</v>
      </c>
      <c r="J7">
        <f>'hidden params'!J7</f>
        <v>1.6289556013377802E-3</v>
      </c>
      <c r="K7">
        <f t="shared" si="0"/>
        <v>6</v>
      </c>
      <c r="L7">
        <f t="shared" si="1"/>
        <v>0.25825324173329278</v>
      </c>
      <c r="M7">
        <f>I$7*((L$1*J7)+(L$2*J6)+(L$3*J5)+(L$4*J4)+(L$5*J3)+(L$6*J2)+(L$7*J1)) + $I$4</f>
        <v>126654.88654899041</v>
      </c>
      <c r="N7">
        <f t="shared" si="2"/>
        <v>0.13716607873114434</v>
      </c>
      <c r="O7">
        <f>I$10*((N$1*J7)+(N$2*J6)+(N$3*J5)+(N$4*J4)+(N$5*J3)+(N$6*J2)+(N$7*J1)) + $I$4</f>
        <v>19067.764006156518</v>
      </c>
      <c r="P7">
        <f t="shared" si="3"/>
        <v>145722.65055692053</v>
      </c>
      <c r="Q7">
        <f t="shared" si="4"/>
        <v>122.65055692053284</v>
      </c>
      <c r="R7">
        <f t="shared" si="5"/>
        <v>15043.159112916865</v>
      </c>
      <c r="S7">
        <f t="shared" si="6"/>
        <v>15043.159112916865</v>
      </c>
      <c r="T7">
        <f t="shared" si="7"/>
        <v>99912214.368462935</v>
      </c>
      <c r="U7">
        <f t="shared" si="8"/>
        <v>2.0272436601984228E-10</v>
      </c>
      <c r="V7">
        <f>I$13*((U$1*J7)+(U$2*J6)+(U$3*J5)+(U$4*J4)+(U$5*J3)+(U$6*J2)+(U$7*J1))+$I$4</f>
        <v>1.773608610336606E-6</v>
      </c>
    </row>
    <row r="8" spans="1:22" x14ac:dyDescent="0.5">
      <c r="A8">
        <v>785.510009765625</v>
      </c>
      <c r="B8">
        <v>53.75</v>
      </c>
      <c r="D8">
        <v>789.35601806640625</v>
      </c>
      <c r="E8">
        <v>170400</v>
      </c>
      <c r="F8" t="s">
        <v>30</v>
      </c>
      <c r="G8" s="11">
        <v>1.9999999552965164E-2</v>
      </c>
      <c r="H8" s="21" t="s">
        <v>436</v>
      </c>
      <c r="I8" s="21">
        <v>0.60821646992238232</v>
      </c>
      <c r="J8">
        <f>'hidden params'!J8</f>
        <v>2.9654445356787595E-4</v>
      </c>
      <c r="K8">
        <f t="shared" si="0"/>
        <v>7</v>
      </c>
      <c r="L8">
        <f t="shared" si="1"/>
        <v>0.19461205490269409</v>
      </c>
      <c r="M8">
        <f>I$7*((L$1*J8)+(L$2*J7)+(L$3*J6)+(L$4*J5)+(L$5*J4)+(L$6*J3)+(L$7*J2)+(L$8*J1)) + $I$4</f>
        <v>128502.08263011072</v>
      </c>
      <c r="N8">
        <f t="shared" si="2"/>
        <v>0.26501628628912383</v>
      </c>
      <c r="O8">
        <f>I$10*((N$1*J8)+(N$2*J7)+(N$3*J6)+(N$4*J5)+(N$5*J4)+(N$6*J3)+(N$7*J2)+(N$8*J1)) + $I$4</f>
        <v>41932.400322046662</v>
      </c>
      <c r="P8">
        <f t="shared" si="3"/>
        <v>170434.4839663037</v>
      </c>
      <c r="Q8">
        <f t="shared" si="4"/>
        <v>34.483966303698253</v>
      </c>
      <c r="R8">
        <f t="shared" si="5"/>
        <v>1189.1439320345964</v>
      </c>
      <c r="S8">
        <f t="shared" si="6"/>
        <v>1189.1439320345964</v>
      </c>
      <c r="T8">
        <f t="shared" si="7"/>
        <v>101433892.2581445</v>
      </c>
      <c r="U8">
        <f t="shared" si="8"/>
        <v>1.1586627664634328E-7</v>
      </c>
      <c r="V8">
        <f>I$13*((U$1*J8)+(U$2*J7)+(U$3*J6)+(U$4*J5)+(U$5*J4)+(U$6*J3)+(U$7*J2)+(U$8*J1))+$I$4</f>
        <v>1.0141463025916892E-3</v>
      </c>
    </row>
    <row r="9" spans="1:22" x14ac:dyDescent="0.5">
      <c r="A9">
        <v>785.52197265625</v>
      </c>
      <c r="B9">
        <v>59.25</v>
      </c>
      <c r="D9">
        <v>789.8590087890625</v>
      </c>
      <c r="E9">
        <v>158200</v>
      </c>
      <c r="F9" t="s">
        <v>31</v>
      </c>
      <c r="G9">
        <v>6</v>
      </c>
      <c r="H9" t="s">
        <v>442</v>
      </c>
      <c r="I9">
        <f>I3*I8</f>
        <v>5.7159547169624769</v>
      </c>
      <c r="J9">
        <f>'hidden params'!J9</f>
        <v>4.9062092495307995E-5</v>
      </c>
      <c r="K9">
        <f t="shared" si="0"/>
        <v>8</v>
      </c>
      <c r="L9">
        <f t="shared" si="1"/>
        <v>9.0556988792312457E-2</v>
      </c>
      <c r="M9">
        <f>I$7*((L$1*J9)+(L$2*J8)+(L$3*J7)+(L$4*J6)+(L$5*J5)+(L$6*J4)+(L$7*J3)+(L$8*J2)+(L$9*J1)) + $I$4</f>
        <v>95756.171300967719</v>
      </c>
      <c r="N9">
        <f t="shared" si="2"/>
        <v>0.31617438486764576</v>
      </c>
      <c r="O9">
        <f>I$10*((N$1*J9)+(N$2*J8)+(N$3*J7)+(N$4*J6)+(N$5*J5)+(N$6*J4)+(N$7*J3)+(N$8*J2)+(N$9*J1)) + $I$4</f>
        <v>62391.463668787153</v>
      </c>
      <c r="P9">
        <f t="shared" si="3"/>
        <v>158148.01578533216</v>
      </c>
      <c r="Q9">
        <f t="shared" si="4"/>
        <v>-51.984214667842025</v>
      </c>
      <c r="R9">
        <f t="shared" si="5"/>
        <v>2702.3585746322819</v>
      </c>
      <c r="S9">
        <f t="shared" si="6"/>
        <v>2702.3585746322819</v>
      </c>
      <c r="T9">
        <f t="shared" si="7"/>
        <v>75633874.549218029</v>
      </c>
      <c r="U9">
        <f t="shared" si="8"/>
        <v>4.347623035701956E-5</v>
      </c>
      <c r="V9">
        <f>I$13*((U$1*J9)+(U$2*J8)+(U$3*J7)+(U$4*J6)+(U$5*J5)+(U$6*J4)+(U$7*J3)+(U$8*J2)+(U$9*J1))+$I$4</f>
        <v>0.38081557729949239</v>
      </c>
    </row>
    <row r="10" spans="1:22" x14ac:dyDescent="0.5">
      <c r="A10">
        <v>785.53399658203125</v>
      </c>
      <c r="B10">
        <v>53.25</v>
      </c>
      <c r="D10">
        <v>790.36199951171875</v>
      </c>
      <c r="E10">
        <v>113400</v>
      </c>
      <c r="F10" s="2" t="s">
        <v>22</v>
      </c>
      <c r="G10">
        <v>787.3382568359375</v>
      </c>
      <c r="H10" s="22" t="s">
        <v>450</v>
      </c>
      <c r="I10" s="22">
        <v>106383.88138322189</v>
      </c>
      <c r="J10">
        <f>'hidden params'!J10</f>
        <v>7.4618768218493286E-6</v>
      </c>
      <c r="K10">
        <f t="shared" si="0"/>
        <v>9</v>
      </c>
      <c r="L10">
        <f t="shared" si="1"/>
        <v>2.1835649572891816E-2</v>
      </c>
      <c r="M10">
        <f>I$7*((L1*J$10)+(L2*J$9)+(L3*J$8)+(L4*J$7)+(L5*J$6)+(L6*J$5)+(L7*J$4)+(L8*J$3)+(L9*J$2)+(L10*J$1)) + $I$4</f>
        <v>53015.395928853184</v>
      </c>
      <c r="N10">
        <f t="shared" si="2"/>
        <v>0.19546666776783567</v>
      </c>
      <c r="O10">
        <f>I$10*((N1*J$10)+(N2*J$9)+(N3*J$8)+(N4*J$7)+(N5*J$6)+(N6*J$5)+(N7*J$4)+(N8*J$3)+(N9*J$2)+(N10*J$1)) + $I$4</f>
        <v>60335.48560418265</v>
      </c>
      <c r="P10">
        <f t="shared" si="3"/>
        <v>113435.75105968126</v>
      </c>
      <c r="Q10">
        <f t="shared" si="4"/>
        <v>35.751059681264451</v>
      </c>
      <c r="R10">
        <f t="shared" si="5"/>
        <v>1278.1382683333327</v>
      </c>
      <c r="S10">
        <f t="shared" si="6"/>
        <v>1278.1382683333327</v>
      </c>
      <c r="T10">
        <f t="shared" si="7"/>
        <v>41901354.331233837</v>
      </c>
      <c r="U10">
        <f t="shared" si="8"/>
        <v>9.675012758309405E-3</v>
      </c>
      <c r="V10">
        <f>I$13*((U1*J$10)+(U2*J$9)+(U3*J$8)+(U4*J$7)+(U5*J$6)+(U6*J$5)+(U7*J$4)+(U8*J$3)+(U9*J$2)+(U10*J$1)) + $I$4</f>
        <v>84.869526645423889</v>
      </c>
    </row>
    <row r="11" spans="1:22" x14ac:dyDescent="0.5">
      <c r="A11">
        <v>785.5460205078125</v>
      </c>
      <c r="B11">
        <v>24</v>
      </c>
      <c r="D11">
        <v>790.86602783203125</v>
      </c>
      <c r="E11">
        <v>67650</v>
      </c>
      <c r="F11" s="2" t="s">
        <v>32</v>
      </c>
      <c r="G11">
        <v>791.78662109375</v>
      </c>
      <c r="H11" s="22" t="s">
        <v>451</v>
      </c>
      <c r="I11" s="22">
        <v>0.79920817296432822</v>
      </c>
      <c r="J11">
        <f>'hidden params'!J11</f>
        <v>1.052564504578221E-6</v>
      </c>
      <c r="K11">
        <f t="shared" si="0"/>
        <v>10</v>
      </c>
      <c r="L11">
        <f t="shared" si="1"/>
        <v>1.348798112540828E-3</v>
      </c>
      <c r="M11">
        <f>I$7*((L1*J$11)+(L2*J$10)+(L3*J$9)+(L4*J$8)+(L5*J$7)+(L6*J$6)+(L7*J$5)+(L8*J$4)+(L9*J$3)+(L10*J$2)+(L11*J$1)) + $I$4</f>
        <v>22392.790980030997</v>
      </c>
      <c r="N11">
        <f t="shared" si="2"/>
        <v>3.0956754812193944E-2</v>
      </c>
      <c r="O11">
        <f>I$10*((N1*J$11)+(N2*J$10)+(N3*J$9)+(N4*J$8)+(N5*J$10)+(N6*J$6)+(N7*J$5)+(N8*J$4)+(N9*J$3)+(N10*J$2)+(N11*J$1)) + $I$4</f>
        <v>36619.983637785073</v>
      </c>
      <c r="P11">
        <f t="shared" si="3"/>
        <v>67569.555896908074</v>
      </c>
      <c r="Q11">
        <f t="shared" si="4"/>
        <v>-80.444103091926081</v>
      </c>
      <c r="R11">
        <f t="shared" si="5"/>
        <v>6471.2537222644314</v>
      </c>
      <c r="S11">
        <f t="shared" si="6"/>
        <v>6471.2537222644314</v>
      </c>
      <c r="T11">
        <f t="shared" si="7"/>
        <v>17709697.654450051</v>
      </c>
      <c r="U11">
        <f t="shared" si="8"/>
        <v>0.97119826877745086</v>
      </c>
      <c r="V11">
        <f>I$13*((U1*J$11)+(U2*J$10)+(U3*J$9)+(U4*J$8)+(U5*J$10)+(U6*J$6)+(U7*J$5)+(U8*J$4)+(U9*J$3)+(U10*J$2)+(U11*J$1)) + $I$4</f>
        <v>8556.7812790919997</v>
      </c>
    </row>
    <row r="12" spans="1:22" x14ac:dyDescent="0.5">
      <c r="A12">
        <v>785.55902099609375</v>
      </c>
      <c r="B12">
        <v>11</v>
      </c>
      <c r="D12">
        <v>791.3690185546875</v>
      </c>
      <c r="E12">
        <v>33680</v>
      </c>
      <c r="F12" t="s">
        <v>33</v>
      </c>
      <c r="G12" t="s">
        <v>34</v>
      </c>
      <c r="H12" t="s">
        <v>455</v>
      </c>
      <c r="I12">
        <f>I11*I22</f>
        <v>7.5108747498654367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7581.0688991962925</v>
      </c>
      <c r="N12">
        <f t="shared" si="2"/>
        <v>0</v>
      </c>
      <c r="O12">
        <f>I$10*((N1*J$12)+(N2*J$11)+(N3*J$10)+(N4*J$9)+(N5*J$8)+(N6*J$10)+(N7*J$6)+(N8*J$5)+(N9*J$4)+(N10*J$3)+(N11*J$2)+(N12*J$1)) + $I$4</f>
        <v>15719.193126888315</v>
      </c>
      <c r="P12">
        <f t="shared" si="3"/>
        <v>33872.494849474475</v>
      </c>
      <c r="Q12">
        <f t="shared" si="4"/>
        <v>192.4948494744749</v>
      </c>
      <c r="R12">
        <f t="shared" si="5"/>
        <v>37054.267074200754</v>
      </c>
      <c r="S12">
        <f t="shared" si="6"/>
        <v>37054.267074200754</v>
      </c>
      <c r="T12">
        <f t="shared" si="7"/>
        <v>5999423.0543524353</v>
      </c>
      <c r="U12">
        <f t="shared" si="8"/>
        <v>0.42566527973846857</v>
      </c>
      <c r="V12">
        <f>I$13*((U1*J$12)+(U2*J$11)+(U3*J$10)+(U4*J$9)+(U5*J$8)+(U6*J$10)+(U7*J$6)+(U8*J$5)+(U9*J$4)+(U10*J$3)+(U11*J$2)+(U12*J$1)) + $I$4</f>
        <v>10572.23282338987</v>
      </c>
    </row>
    <row r="13" spans="1:22" x14ac:dyDescent="0.5">
      <c r="A13">
        <v>785.57098388671875</v>
      </c>
      <c r="B13">
        <v>23.25</v>
      </c>
      <c r="D13">
        <v>791.87298583984375</v>
      </c>
      <c r="E13">
        <v>13600</v>
      </c>
      <c r="F13">
        <v>17040</v>
      </c>
      <c r="H13" s="23" t="s">
        <v>511</v>
      </c>
      <c r="I13" s="23">
        <v>8740.4369449286605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2143.591479747653</v>
      </c>
      <c r="N13">
        <f t="shared" si="2"/>
        <v>0</v>
      </c>
      <c r="O13">
        <f>I$10*((N1*J$13)+(N2*J$12)+(N3*J$11)+(N4*J$10)+(N5*J$9)+(N6*J$8)+(N7*J$10)+(N8*J$6)+(N9*J$5)+(N10*J$4)+(N11*J$3)+(N12*J$2)+(N13*J$1)) + $I$4</f>
        <v>5237.3327924252208</v>
      </c>
      <c r="P13">
        <f t="shared" si="3"/>
        <v>13540.152309700796</v>
      </c>
      <c r="Q13">
        <f t="shared" si="4"/>
        <v>-59.84769029920426</v>
      </c>
      <c r="R13">
        <f t="shared" si="5"/>
        <v>3581.7460341494675</v>
      </c>
      <c r="S13">
        <f t="shared" si="6"/>
        <v>3581.7460341494675</v>
      </c>
      <c r="T13">
        <f t="shared" si="7"/>
        <v>1697452.1854886229</v>
      </c>
      <c r="U13">
        <f t="shared" si="8"/>
        <v>0</v>
      </c>
      <c r="V13">
        <f>I$13*((U1*J$13)+(U2*J$12)+(U3*J$11)+(U4*J$10)+(U5*J$9)+(U6*J$8)+(U7*J$10)+(U8*J$6)+(U9*J$5)+(U10*J$4)+(U11*J$3)+(U12*J$2)+(U13*J$1)) + $I$4</f>
        <v>6159.2280375279215</v>
      </c>
    </row>
    <row r="14" spans="1:22" x14ac:dyDescent="0.5">
      <c r="A14">
        <v>785.5830078125</v>
      </c>
      <c r="B14">
        <v>49.5</v>
      </c>
      <c r="D14">
        <v>792.37701416015625</v>
      </c>
      <c r="E14">
        <v>5336</v>
      </c>
      <c r="F14">
        <v>17040</v>
      </c>
      <c r="H14" s="23" t="s">
        <v>512</v>
      </c>
      <c r="I14" s="23">
        <v>0.999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522.13303721139528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1407.13943138122</v>
      </c>
      <c r="P14">
        <f t="shared" si="3"/>
        <v>4387.9334789701907</v>
      </c>
      <c r="Q14">
        <f t="shared" si="4"/>
        <v>-948.06652102980934</v>
      </c>
      <c r="R14">
        <f t="shared" si="5"/>
        <v>898830.12829756585</v>
      </c>
      <c r="S14">
        <f t="shared" si="6"/>
        <v>898830.12829756585</v>
      </c>
      <c r="T14">
        <f t="shared" si="7"/>
        <v>413726.21701993915</v>
      </c>
      <c r="U14">
        <f t="shared" si="8"/>
        <v>0</v>
      </c>
      <c r="V14">
        <f>I$13*((U1*J$14)+(U2*J$13)+(U3*J$12)+(U4*J$11)+(U5*J$10)+(U6*J$9)+(U7*J$8)+(U8*J$10)+(U9*J$6)+(U10*J$5)+(U11*J$4)+(U12*J$3)+(U13*J$2)+(U14*J$1)) + $I$4</f>
        <v>2458.6610103775756</v>
      </c>
    </row>
    <row r="15" spans="1:22" x14ac:dyDescent="0.5">
      <c r="A15">
        <v>785.594970703125</v>
      </c>
      <c r="B15">
        <v>68</v>
      </c>
      <c r="D15">
        <f>D14 + (1/$G$6)</f>
        <v>792.87701416015625</v>
      </c>
      <c r="E15">
        <v>0</v>
      </c>
      <c r="H15" t="s">
        <v>510</v>
      </c>
      <c r="I15">
        <f>I14*I23</f>
        <v>9.9948211763011248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112.10963181667832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289.53007121137415</v>
      </c>
      <c r="P15">
        <f t="shared" si="3"/>
        <v>1164.6141528968369</v>
      </c>
      <c r="Q15">
        <f t="shared" si="4"/>
        <v>1164.6141528968369</v>
      </c>
      <c r="R15">
        <f t="shared" si="5"/>
        <v>1356326.125127617</v>
      </c>
      <c r="S15">
        <f t="shared" si="6"/>
        <v>1356326.125127617</v>
      </c>
      <c r="T15">
        <f t="shared" si="7"/>
        <v>88889.150133402363</v>
      </c>
      <c r="U15">
        <f t="shared" si="8"/>
        <v>0</v>
      </c>
      <c r="V15">
        <f>I$13*((U1*J$15)+(U2*J$14)+(U3*J$13)+(U4*J$12)+(U5*J$11)+(U6*J$10)+(U7*J$9)+(U8*J$8)+(U9*J$10)+(U10*J$6)+(U11*J$5)+(U12*J$4)+(U13*J$3)+(U14*J$2)+(U15*J$1)) + $I$4</f>
        <v>762.97444986878452</v>
      </c>
    </row>
    <row r="16" spans="1:22" x14ac:dyDescent="0.5">
      <c r="A16">
        <v>785.60699462890625</v>
      </c>
      <c r="B16">
        <v>60.25</v>
      </c>
      <c r="D16">
        <f>D15 + (1/$G$6)</f>
        <v>793.37701416015625</v>
      </c>
      <c r="E16">
        <v>0</v>
      </c>
      <c r="F16">
        <v>9661957.3797799647</v>
      </c>
      <c r="H16" t="s">
        <v>452</v>
      </c>
      <c r="I16">
        <f>I7/(I7+I10+I13)</f>
        <v>0.68822351399301573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21.590653508497375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38.002949468802107</v>
      </c>
      <c r="P16">
        <f t="shared" si="3"/>
        <v>255.94128870842434</v>
      </c>
      <c r="Q16">
        <f t="shared" si="4"/>
        <v>255.94128870842434</v>
      </c>
      <c r="R16">
        <f t="shared" si="5"/>
        <v>65505.943265729016</v>
      </c>
      <c r="S16">
        <f t="shared" si="6"/>
        <v>65505.943265729016</v>
      </c>
      <c r="T16">
        <f t="shared" si="7"/>
        <v>17129.528214338148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196.34768573112487</v>
      </c>
    </row>
    <row r="17" spans="1:22" x14ac:dyDescent="0.5">
      <c r="A17">
        <v>785.6199951171875</v>
      </c>
      <c r="B17">
        <v>49.75</v>
      </c>
      <c r="D17">
        <f>D16 + (1/$G$6)</f>
        <v>793.87701416015625</v>
      </c>
      <c r="E17">
        <v>0</v>
      </c>
      <c r="F17">
        <v>10107548.191551778</v>
      </c>
      <c r="H17" t="s">
        <v>453</v>
      </c>
      <c r="I17">
        <f>I10/(I10+I7+I13)</f>
        <v>0.28810587708239577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3.7796993273137285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8.0677635877984297</v>
      </c>
      <c r="P17">
        <f t="shared" si="3"/>
        <v>41.733020269386721</v>
      </c>
      <c r="Q17">
        <f t="shared" si="4"/>
        <v>41.733020269386721</v>
      </c>
      <c r="R17">
        <f t="shared" si="5"/>
        <v>1741.6449808050429</v>
      </c>
      <c r="S17">
        <f t="shared" si="6"/>
        <v>1741.6449808050429</v>
      </c>
      <c r="T17">
        <f t="shared" si="7"/>
        <v>3000.6164163909739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29.88555735427456</v>
      </c>
    </row>
    <row r="18" spans="1:22" x14ac:dyDescent="0.5">
      <c r="A18">
        <v>785.63201904296875</v>
      </c>
      <c r="B18">
        <v>79</v>
      </c>
      <c r="E18">
        <v>0</v>
      </c>
      <c r="F18">
        <v>9746276.0712405574</v>
      </c>
      <c r="H18" t="s">
        <v>508</v>
      </c>
      <c r="I18">
        <f>I13/(I13+I10+I7)</f>
        <v>2.3670608924588422E-2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0.60782810171944701</v>
      </c>
      <c r="N18">
        <f t="shared" si="2"/>
        <v>0</v>
      </c>
      <c r="O18">
        <f t="shared" si="10"/>
        <v>2.279605175255063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2.5491897135594752</v>
      </c>
    </row>
    <row r="19" spans="1:22" x14ac:dyDescent="0.5">
      <c r="A19">
        <v>785.64398193359375</v>
      </c>
      <c r="B19">
        <v>110.5</v>
      </c>
      <c r="E19">
        <v>0</v>
      </c>
      <c r="H19" t="s">
        <v>441</v>
      </c>
      <c r="I19">
        <v>93.610606338038593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9.0542466011381273E-2</v>
      </c>
      <c r="N19">
        <f t="shared" si="2"/>
        <v>0</v>
      </c>
      <c r="O19">
        <f t="shared" si="10"/>
        <v>0.35631552678297324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1.5203984524962517</v>
      </c>
    </row>
    <row r="20" spans="1:22" x14ac:dyDescent="0.5">
      <c r="A20">
        <v>785.656005859375</v>
      </c>
      <c r="B20">
        <v>116.5</v>
      </c>
      <c r="E20">
        <v>0</v>
      </c>
      <c r="F20">
        <v>0.66597485680176416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1.2567006797392671E-2</v>
      </c>
      <c r="N20">
        <f t="shared" si="2"/>
        <v>0</v>
      </c>
      <c r="O20">
        <f t="shared" si="10"/>
        <v>5.1637712671217965E-2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0.24596621619896819</v>
      </c>
    </row>
    <row r="21" spans="1:22" x14ac:dyDescent="0.5">
      <c r="A21">
        <v>785.66900634765625</v>
      </c>
      <c r="B21">
        <v>125</v>
      </c>
      <c r="E21">
        <v>0</v>
      </c>
      <c r="F21">
        <v>0.46787776800069025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1.6228711548306139E-3</v>
      </c>
      <c r="N21">
        <f t="shared" si="2"/>
        <v>0</v>
      </c>
      <c r="O21">
        <f t="shared" si="10"/>
        <v>6.9818243042322004E-3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3.6708551949634273E-2</v>
      </c>
    </row>
    <row r="22" spans="1:22" x14ac:dyDescent="0.5">
      <c r="A22">
        <v>785.6810302734375</v>
      </c>
      <c r="B22">
        <v>108.69999694824219</v>
      </c>
      <c r="E22">
        <v>0</v>
      </c>
      <c r="F22">
        <v>59685.778170131409</v>
      </c>
      <c r="H22" s="22" t="s">
        <v>454</v>
      </c>
      <c r="I22" s="22">
        <v>9.3978953218245884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1.8849661981824978E-4</v>
      </c>
      <c r="N22">
        <f t="shared" si="2"/>
        <v>0</v>
      </c>
      <c r="O22">
        <f t="shared" si="10"/>
        <v>8.796461326087252E-4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5.0947280194318613E-3</v>
      </c>
    </row>
    <row r="23" spans="1:22" x14ac:dyDescent="0.5">
      <c r="A23">
        <v>785.6929931640625</v>
      </c>
      <c r="B23">
        <v>102.5</v>
      </c>
      <c r="E23">
        <v>0</v>
      </c>
      <c r="F23">
        <v>9.1964132435343799</v>
      </c>
      <c r="H23" s="23" t="s">
        <v>509</v>
      </c>
      <c r="I23" s="23">
        <v>10.004826002303428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1.6970230317321023E-5</v>
      </c>
      <c r="N23">
        <f t="shared" si="2"/>
        <v>0</v>
      </c>
      <c r="O23">
        <f t="shared" si="10"/>
        <v>9.794564156591339E-5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6.6128925838168434E-4</v>
      </c>
    </row>
    <row r="24" spans="1:22" x14ac:dyDescent="0.5">
      <c r="A24">
        <v>785.70501708984375</v>
      </c>
      <c r="B24">
        <v>110.69999694824219</v>
      </c>
      <c r="E24">
        <v>0</v>
      </c>
      <c r="F24">
        <v>13.749965640325884</v>
      </c>
      <c r="H24" t="s">
        <v>443</v>
      </c>
      <c r="I24">
        <v>13098465.969597436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6.8619325478656356E-7</v>
      </c>
      <c r="N24">
        <f t="shared" si="2"/>
        <v>0</v>
      </c>
      <c r="O24">
        <f t="shared" si="10"/>
        <v>6.5929158621604562E-6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8.0615734445654318E-5</v>
      </c>
    </row>
    <row r="25" spans="1:22" x14ac:dyDescent="0.5">
      <c r="A25">
        <v>785.718017578125</v>
      </c>
      <c r="B25">
        <v>88</v>
      </c>
      <c r="E25">
        <v>0</v>
      </c>
      <c r="H25" t="s">
        <v>449</v>
      </c>
      <c r="I25">
        <v>13098465.969597436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7.4481368242652505E-6</v>
      </c>
    </row>
    <row r="26" spans="1:22" x14ac:dyDescent="0.5">
      <c r="A26">
        <v>785.72998046875</v>
      </c>
      <c r="B26">
        <v>96.75</v>
      </c>
      <c r="E26">
        <v>0</v>
      </c>
      <c r="H26" t="s">
        <v>507</v>
      </c>
      <c r="I26">
        <v>9525221.6739342716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5">
      <c r="A27">
        <v>785.74200439453125</v>
      </c>
      <c r="B27">
        <v>119</v>
      </c>
      <c r="E27">
        <v>0</v>
      </c>
      <c r="H27" t="s">
        <v>470</v>
      </c>
      <c r="I27">
        <f xml:space="preserve"> 1 + 1.5*EXP(-(I22 * 0.000239 * I19))</f>
        <v>2.2155621050829835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785.7540283203125</v>
      </c>
      <c r="B28">
        <v>87.75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3.272404284549574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785.76702880859375</v>
      </c>
      <c r="B29">
        <v>74.25</v>
      </c>
      <c r="H29" t="s">
        <v>471</v>
      </c>
      <c r="I29">
        <f>(I25-I26)/I26</f>
        <v>0.37513502761214812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171</v>
      </c>
      <c r="H30" t="s">
        <v>513</v>
      </c>
      <c r="I30">
        <f>(I26-I6)/I6</f>
        <v>0.72711411423593053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303.29998779296875</v>
      </c>
      <c r="H31" t="s">
        <v>472</v>
      </c>
      <c r="I31">
        <f>(0.25* 0.0058*I22*I19)*EXP(-((I17-0.5)^2)/(2*((0.174318)^2)))</f>
        <v>0.60935377738603469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334.20001220703125</v>
      </c>
      <c r="H32" t="s">
        <v>495</v>
      </c>
      <c r="I32">
        <f xml:space="preserve"> 1/ (0.01 * $R$69)</f>
        <v>0.20608685930187862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390.20001220703125</v>
      </c>
      <c r="F33">
        <v>5336</v>
      </c>
      <c r="H33" t="s">
        <v>496</v>
      </c>
      <c r="I33">
        <f xml:space="preserve"> 1/ (0.01 * $R$72)</f>
        <v>7.7154860396352873E-2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563.29998779296875</v>
      </c>
      <c r="H34" t="s">
        <v>517</v>
      </c>
      <c r="I34">
        <f xml:space="preserve"> 1/ (0.01 * $R$75)</f>
        <v>3.6542509699570798E-2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702.5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748.70001220703125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785.70001220703125</v>
      </c>
      <c r="G37" s="13" t="s">
        <v>458</v>
      </c>
      <c r="H37">
        <f>AVERAGE(K101:K110)</f>
        <v>4.3140406711358779</v>
      </c>
      <c r="I37" s="19">
        <f>STDEV(K101:K110)</f>
        <v>1.8601508396045527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943.79998779296875</v>
      </c>
      <c r="G38" s="13" t="s">
        <v>460</v>
      </c>
      <c r="H38">
        <f>AVERAGE(M101:M110)</f>
        <v>6.1647259944727937</v>
      </c>
      <c r="I38" s="19">
        <f>STDEV(M101:M110)</f>
        <v>0.36892532776450976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1047</v>
      </c>
      <c r="G39" s="13" t="s">
        <v>462</v>
      </c>
      <c r="H39">
        <f>AVERAGE(O101:O110)</f>
        <v>8.3642466518711949</v>
      </c>
      <c r="I39" s="19">
        <f>STDEV(O101:O110)</f>
        <v>1.0568114157628916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789.5</v>
      </c>
      <c r="G40" s="13" t="s">
        <v>504</v>
      </c>
      <c r="H40">
        <f>AVERAGE(Q101:Q110)</f>
        <v>0.23899060563861368</v>
      </c>
      <c r="I40" s="19">
        <f>STDEV(Q101:Q110)</f>
        <v>0.29055196782310461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405.79998779296875</v>
      </c>
      <c r="G41" s="13" t="s">
        <v>505</v>
      </c>
      <c r="H41">
        <f>AVERAGE(R101:R110)</f>
        <v>0.56776089888037051</v>
      </c>
      <c r="I41" s="19">
        <f>STDEV(R101:R110)</f>
        <v>0.34117890130130557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200.19999694824219</v>
      </c>
      <c r="G42" s="16" t="s">
        <v>506</v>
      </c>
      <c r="H42" s="17">
        <f>AVERAGE(S101:S110)</f>
        <v>0.19324849548101586</v>
      </c>
      <c r="I42" s="20">
        <f>STDEV(S101:S110)</f>
        <v>0.2604684382181307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94.5</v>
      </c>
      <c r="F43">
        <v>93.610606338038593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31.5</v>
      </c>
      <c r="F44">
        <f xml:space="preserve"> $F$51 / 2</f>
        <v>93.610606338038593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17.25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19.75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17.5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6.25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4.5</v>
      </c>
    </row>
    <row r="50" spans="1:16" x14ac:dyDescent="0.5">
      <c r="A50">
        <v>786.02398681640625</v>
      </c>
      <c r="B50">
        <v>20</v>
      </c>
      <c r="E50" t="s">
        <v>437</v>
      </c>
      <c r="F50">
        <f>MEDIAN(F54:F72)</f>
        <v>108.66590950705789</v>
      </c>
    </row>
    <row r="51" spans="1:16" x14ac:dyDescent="0.5">
      <c r="A51">
        <v>786.0360107421875</v>
      </c>
      <c r="B51">
        <v>40.75</v>
      </c>
      <c r="E51" t="s">
        <v>438</v>
      </c>
      <c r="F51">
        <f>AVERAGE(F54:F72)</f>
        <v>187.22121267607719</v>
      </c>
    </row>
    <row r="52" spans="1:16" x14ac:dyDescent="0.5">
      <c r="A52">
        <v>786.0479736328125</v>
      </c>
      <c r="B52">
        <v>50.5</v>
      </c>
      <c r="E52" t="s">
        <v>439</v>
      </c>
      <c r="F52">
        <f>SUM(E$1:E$16)</f>
        <v>875663</v>
      </c>
    </row>
    <row r="53" spans="1:16" x14ac:dyDescent="0.5">
      <c r="A53">
        <v>786.05999755859375</v>
      </c>
      <c r="B53">
        <v>56</v>
      </c>
      <c r="E53" t="s">
        <v>440</v>
      </c>
      <c r="F53">
        <f>ABS(F52/F50)</f>
        <v>8058.3046143199617</v>
      </c>
    </row>
    <row r="54" spans="1:16" x14ac:dyDescent="0.5">
      <c r="A54">
        <v>786.072998046875</v>
      </c>
      <c r="B54">
        <v>66</v>
      </c>
      <c r="F54">
        <f>AVERAGE(B1:B10)</f>
        <v>87</v>
      </c>
    </row>
    <row r="55" spans="1:16" x14ac:dyDescent="0.5">
      <c r="A55">
        <v>786.08502197265625</v>
      </c>
      <c r="B55">
        <v>63.5</v>
      </c>
      <c r="F55">
        <v>63.5</v>
      </c>
    </row>
    <row r="56" spans="1:16" x14ac:dyDescent="0.5">
      <c r="A56">
        <v>786.09698486328125</v>
      </c>
      <c r="B56">
        <v>45</v>
      </c>
      <c r="F56">
        <v>65.75</v>
      </c>
    </row>
    <row r="57" spans="1:16" x14ac:dyDescent="0.5">
      <c r="A57">
        <v>786.1090087890625</v>
      </c>
      <c r="B57">
        <v>34.25</v>
      </c>
      <c r="F57">
        <v>55.75</v>
      </c>
    </row>
    <row r="58" spans="1:16" x14ac:dyDescent="0.5">
      <c r="A58">
        <v>786.12200927734375</v>
      </c>
      <c r="B58">
        <v>33</v>
      </c>
      <c r="F58">
        <v>87.5</v>
      </c>
    </row>
    <row r="59" spans="1:16" x14ac:dyDescent="0.5">
      <c r="A59">
        <v>786.13397216796875</v>
      </c>
      <c r="B59">
        <v>40.75</v>
      </c>
      <c r="F59">
        <v>349.5</v>
      </c>
    </row>
    <row r="60" spans="1:16" x14ac:dyDescent="0.5">
      <c r="A60">
        <v>786.14599609375</v>
      </c>
      <c r="B60">
        <v>82.5</v>
      </c>
      <c r="F60">
        <v>254</v>
      </c>
    </row>
    <row r="61" spans="1:16" x14ac:dyDescent="0.5">
      <c r="A61">
        <v>786.15802001953125</v>
      </c>
      <c r="B61">
        <v>132.30000305175781</v>
      </c>
      <c r="F61">
        <v>460.5</v>
      </c>
      <c r="I61" s="21"/>
    </row>
    <row r="62" spans="1:16" x14ac:dyDescent="0.5">
      <c r="A62">
        <v>786.1710205078125</v>
      </c>
      <c r="B62">
        <v>125.80000305175781</v>
      </c>
      <c r="F62">
        <v>561.70001220703125</v>
      </c>
      <c r="I62" s="21"/>
    </row>
    <row r="63" spans="1:16" x14ac:dyDescent="0.5">
      <c r="A63">
        <v>786.1829833984375</v>
      </c>
      <c r="B63">
        <v>81.25</v>
      </c>
      <c r="F63">
        <v>424.20001220703125</v>
      </c>
      <c r="I63" s="21"/>
    </row>
    <row r="64" spans="1:16" x14ac:dyDescent="0.5">
      <c r="A64">
        <v>786.19500732421875</v>
      </c>
      <c r="B64">
        <v>84.25</v>
      </c>
      <c r="F64">
        <v>266.79998779296875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102.5</v>
      </c>
      <c r="F65">
        <v>159.69999694824219</v>
      </c>
      <c r="I65" t="s">
        <v>488</v>
      </c>
      <c r="L65">
        <v>0.99995426871889348</v>
      </c>
      <c r="M65">
        <v>0.99979727726027201</v>
      </c>
      <c r="N65">
        <v>0.99998968431987556</v>
      </c>
      <c r="O65">
        <v>0.99990853952913705</v>
      </c>
      <c r="P65">
        <v>0.99981707905827399</v>
      </c>
    </row>
    <row r="66" spans="1:20" x14ac:dyDescent="0.5">
      <c r="A66">
        <v>786.218994140625</v>
      </c>
      <c r="B66">
        <v>81</v>
      </c>
      <c r="F66">
        <v>160.5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64</v>
      </c>
      <c r="F67">
        <v>54.75</v>
      </c>
      <c r="I67" t="s">
        <v>473</v>
      </c>
      <c r="J67">
        <v>9.3978953212035172</v>
      </c>
      <c r="K67">
        <v>18.479533289869487</v>
      </c>
      <c r="L67">
        <v>0.50855696265638162</v>
      </c>
      <c r="M67">
        <v>2.3060041352041671</v>
      </c>
      <c r="N67">
        <v>-33.215984861878589</v>
      </c>
      <c r="O67">
        <v>52.011775504285623</v>
      </c>
      <c r="P67">
        <v>0.62478741942804672</v>
      </c>
      <c r="Q67" s="12" t="s">
        <v>487</v>
      </c>
      <c r="R67">
        <v>196.6348066058577</v>
      </c>
      <c r="S67">
        <v>0.99999296329977849</v>
      </c>
      <c r="T67" s="12" t="s">
        <v>487</v>
      </c>
    </row>
    <row r="68" spans="1:20" x14ac:dyDescent="0.5">
      <c r="A68">
        <v>786.2440185546875</v>
      </c>
      <c r="B68">
        <v>62.25</v>
      </c>
      <c r="F68">
        <v>83.5</v>
      </c>
      <c r="I68" t="s">
        <v>474</v>
      </c>
      <c r="J68">
        <v>0.60821646992238232</v>
      </c>
      <c r="K68">
        <v>0.554450046441893</v>
      </c>
      <c r="L68">
        <v>1.096972529492112</v>
      </c>
      <c r="M68">
        <v>2.3060041352041671</v>
      </c>
      <c r="N68">
        <v>-0.67034762993676544</v>
      </c>
      <c r="O68">
        <v>1.8867805697815301</v>
      </c>
      <c r="P68">
        <v>0.30457205585527469</v>
      </c>
      <c r="Q68" s="12" t="s">
        <v>487</v>
      </c>
      <c r="R68">
        <v>91.159985607204831</v>
      </c>
      <c r="S68">
        <v>0.99663161652079801</v>
      </c>
      <c r="T68" s="12" t="s">
        <v>487</v>
      </c>
    </row>
    <row r="69" spans="1:20" x14ac:dyDescent="0.5">
      <c r="A69">
        <v>786.2559814453125</v>
      </c>
      <c r="B69">
        <v>68</v>
      </c>
      <c r="F69">
        <v>40.5</v>
      </c>
      <c r="I69" t="s">
        <v>475</v>
      </c>
      <c r="J69">
        <v>254128.41077461958</v>
      </c>
      <c r="K69">
        <v>1233113.1234445623</v>
      </c>
      <c r="L69">
        <v>0.20608685930187862</v>
      </c>
      <c r="M69">
        <v>2.3060041352041671</v>
      </c>
      <c r="N69">
        <v>-2589435.5510630677</v>
      </c>
      <c r="O69">
        <v>3097692.3726123068</v>
      </c>
      <c r="P69">
        <v>0.84187107219577217</v>
      </c>
      <c r="Q69" s="12" t="s">
        <v>487</v>
      </c>
      <c r="R69">
        <v>485.23229641497301</v>
      </c>
      <c r="S69">
        <v>0.99999999750686963</v>
      </c>
      <c r="T69" s="12" t="s">
        <v>487</v>
      </c>
    </row>
    <row r="70" spans="1:20" x14ac:dyDescent="0.5">
      <c r="A70">
        <v>786.26800537109375</v>
      </c>
      <c r="B70">
        <v>148</v>
      </c>
      <c r="F70">
        <v>65</v>
      </c>
      <c r="I70" t="s">
        <v>476</v>
      </c>
      <c r="J70">
        <v>9.3978953218245884</v>
      </c>
      <c r="K70">
        <v>14.565794711771003</v>
      </c>
      <c r="L70">
        <v>0.64520306016875972</v>
      </c>
      <c r="M70">
        <v>2.3060041352041671</v>
      </c>
      <c r="N70">
        <v>-24.190887516054335</v>
      </c>
      <c r="O70">
        <v>42.986678159703509</v>
      </c>
      <c r="P70">
        <v>0.53685611715429948</v>
      </c>
      <c r="Q70" s="12" t="s">
        <v>487</v>
      </c>
      <c r="R70">
        <v>154.98996544412535</v>
      </c>
      <c r="S70">
        <v>0.99994743847648682</v>
      </c>
      <c r="T70" s="12" t="s">
        <v>487</v>
      </c>
    </row>
    <row r="71" spans="1:20" x14ac:dyDescent="0.5">
      <c r="A71">
        <v>786.281005859375</v>
      </c>
      <c r="B71">
        <v>297.79998779296875</v>
      </c>
      <c r="F71">
        <f>AVERAGE(B$794:B$804)</f>
        <v>129.83181901411578</v>
      </c>
      <c r="I71" t="s">
        <v>477</v>
      </c>
      <c r="J71">
        <v>0.79920817296432822</v>
      </c>
      <c r="K71">
        <v>1.6055371325291679</v>
      </c>
      <c r="L71">
        <v>0.49778242855420785</v>
      </c>
      <c r="M71">
        <v>2.3060041352041671</v>
      </c>
      <c r="N71">
        <v>-2.9031670938717737</v>
      </c>
      <c r="O71">
        <v>4.50158343980043</v>
      </c>
      <c r="P71">
        <v>0.63203026334108636</v>
      </c>
      <c r="Q71" s="12" t="s">
        <v>487</v>
      </c>
      <c r="R71">
        <v>200.89098020282998</v>
      </c>
      <c r="S71">
        <v>0.99999414366181483</v>
      </c>
      <c r="T71" s="12" t="s">
        <v>487</v>
      </c>
    </row>
    <row r="72" spans="1:20" x14ac:dyDescent="0.5">
      <c r="A72">
        <v>786.29302978515625</v>
      </c>
      <c r="B72">
        <v>421.79998779296875</v>
      </c>
      <c r="I72" t="s">
        <v>478</v>
      </c>
      <c r="J72">
        <v>106383.88138322189</v>
      </c>
      <c r="K72">
        <v>1378835.7705103264</v>
      </c>
      <c r="L72">
        <v>7.7154860396352873E-2</v>
      </c>
      <c r="M72">
        <v>2.3060041352041671</v>
      </c>
      <c r="N72">
        <v>-3073217.107181015</v>
      </c>
      <c r="O72">
        <v>3285984.8699474586</v>
      </c>
      <c r="P72">
        <v>0.94039510342891308</v>
      </c>
      <c r="Q72" s="12" t="s">
        <v>487</v>
      </c>
      <c r="R72">
        <v>1296.0946269138349</v>
      </c>
      <c r="S72">
        <v>0.99999999999962819</v>
      </c>
      <c r="T72" s="12" t="s">
        <v>487</v>
      </c>
    </row>
    <row r="73" spans="1:20" x14ac:dyDescent="0.5">
      <c r="A73">
        <v>786.30499267578125</v>
      </c>
      <c r="B73">
        <v>573</v>
      </c>
      <c r="I73" t="s">
        <v>514</v>
      </c>
      <c r="J73">
        <v>10.004826002303428</v>
      </c>
      <c r="K73">
        <v>3.2028876950318255</v>
      </c>
      <c r="L73">
        <v>3.1236892938277112</v>
      </c>
      <c r="M73">
        <v>2.3060041352041671</v>
      </c>
      <c r="N73">
        <v>2.6189537329654953</v>
      </c>
      <c r="O73">
        <v>17.390698271641362</v>
      </c>
      <c r="P73">
        <v>1.4149561611349963E-2</v>
      </c>
      <c r="Q73" t="s">
        <v>481</v>
      </c>
      <c r="R73">
        <v>32.013427262947097</v>
      </c>
      <c r="S73">
        <v>0.46001194565530268</v>
      </c>
      <c r="T73" s="12" t="s">
        <v>487</v>
      </c>
    </row>
    <row r="74" spans="1:20" x14ac:dyDescent="0.5">
      <c r="A74">
        <v>786.3170166015625</v>
      </c>
      <c r="B74">
        <v>993.5</v>
      </c>
      <c r="I74" t="s">
        <v>515</v>
      </c>
      <c r="J74">
        <v>0.999</v>
      </c>
      <c r="K74">
        <v>0.67478349459497322</v>
      </c>
      <c r="L74">
        <v>1.4804748604582154</v>
      </c>
      <c r="M74">
        <v>2.3060041352041671</v>
      </c>
      <c r="N74">
        <v>-0.557053528903527</v>
      </c>
      <c r="O74">
        <v>2.5550535289035272</v>
      </c>
      <c r="P74">
        <v>0.17701778624910597</v>
      </c>
      <c r="Q74" s="12" t="s">
        <v>487</v>
      </c>
      <c r="R74">
        <v>67.545895354852178</v>
      </c>
      <c r="S74">
        <v>0.97507847833163386</v>
      </c>
      <c r="T74" s="12" t="s">
        <v>487</v>
      </c>
    </row>
    <row r="75" spans="1:20" x14ac:dyDescent="0.5">
      <c r="A75">
        <v>786.33001708984375</v>
      </c>
      <c r="B75">
        <v>1662</v>
      </c>
      <c r="I75" t="s">
        <v>516</v>
      </c>
      <c r="J75">
        <v>8740.4369449286605</v>
      </c>
      <c r="K75">
        <v>239185.45871060737</v>
      </c>
      <c r="L75">
        <v>3.6542509699570798E-2</v>
      </c>
      <c r="M75">
        <v>2.3060041352041671</v>
      </c>
      <c r="N75">
        <v>-542822.21992243757</v>
      </c>
      <c r="O75">
        <v>560303.09381229489</v>
      </c>
      <c r="P75">
        <v>0.97174516879247907</v>
      </c>
      <c r="Q75" s="12" t="s">
        <v>487</v>
      </c>
      <c r="R75">
        <v>2736.5389192514745</v>
      </c>
      <c r="S75">
        <v>0.99999999999999956</v>
      </c>
      <c r="T75" s="12" t="s">
        <v>487</v>
      </c>
    </row>
    <row r="76" spans="1:20" x14ac:dyDescent="0.5">
      <c r="A76">
        <v>786.34197998046875</v>
      </c>
      <c r="B76">
        <v>1981</v>
      </c>
    </row>
    <row r="77" spans="1:20" x14ac:dyDescent="0.5">
      <c r="A77">
        <v>786.35400390625</v>
      </c>
      <c r="B77">
        <v>1625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1091</v>
      </c>
      <c r="I78">
        <f>MIN(I32:I34)</f>
        <v>3.6542509699570798E-2</v>
      </c>
      <c r="J78">
        <f>I30</f>
        <v>0.72711411423593053</v>
      </c>
      <c r="K78">
        <f>I28</f>
        <v>3.272404284549574</v>
      </c>
    </row>
    <row r="79" spans="1:20" x14ac:dyDescent="0.5">
      <c r="A79">
        <v>786.3790283203125</v>
      </c>
      <c r="B79">
        <v>924.5</v>
      </c>
      <c r="I79">
        <f>8</f>
        <v>8</v>
      </c>
      <c r="J79">
        <f>J80*2</f>
        <v>1.2187075547720694</v>
      </c>
      <c r="K79">
        <v>2</v>
      </c>
    </row>
    <row r="80" spans="1:20" x14ac:dyDescent="0.5">
      <c r="A80">
        <v>786.3909912109375</v>
      </c>
      <c r="B80">
        <v>986</v>
      </c>
      <c r="I80">
        <f>4</f>
        <v>4</v>
      </c>
      <c r="J80">
        <f>I31</f>
        <v>0.60935377738603469</v>
      </c>
      <c r="K80">
        <v>1.5</v>
      </c>
    </row>
    <row r="81" spans="1:11" x14ac:dyDescent="0.5">
      <c r="A81">
        <v>786.40301513671875</v>
      </c>
      <c r="B81">
        <v>875</v>
      </c>
      <c r="I81">
        <f>2</f>
        <v>2</v>
      </c>
      <c r="J81">
        <f>J80/2</f>
        <v>0.30467688869301734</v>
      </c>
      <c r="K81">
        <v>1</v>
      </c>
    </row>
    <row r="82" spans="1:11" x14ac:dyDescent="0.5">
      <c r="A82">
        <v>786.41497802734375</v>
      </c>
      <c r="B82">
        <v>561.70001220703125</v>
      </c>
    </row>
    <row r="83" spans="1:11" x14ac:dyDescent="0.5">
      <c r="A83">
        <v>786.427978515625</v>
      </c>
      <c r="B83">
        <v>244.19999694824219</v>
      </c>
    </row>
    <row r="84" spans="1:11" x14ac:dyDescent="0.5">
      <c r="A84">
        <v>786.44000244140625</v>
      </c>
      <c r="B84">
        <v>88.75</v>
      </c>
    </row>
    <row r="85" spans="1:11" x14ac:dyDescent="0.5">
      <c r="A85">
        <v>786.4520263671875</v>
      </c>
      <c r="B85">
        <v>58</v>
      </c>
    </row>
    <row r="86" spans="1:11" x14ac:dyDescent="0.5">
      <c r="A86">
        <v>786.4639892578125</v>
      </c>
      <c r="B86">
        <v>49</v>
      </c>
    </row>
    <row r="87" spans="1:11" x14ac:dyDescent="0.5">
      <c r="A87">
        <v>786.47698974609375</v>
      </c>
      <c r="B87">
        <v>61.5</v>
      </c>
    </row>
    <row r="88" spans="1:11" x14ac:dyDescent="0.5">
      <c r="A88">
        <v>786.489013671875</v>
      </c>
      <c r="B88">
        <v>76.5</v>
      </c>
    </row>
    <row r="89" spans="1:11" x14ac:dyDescent="0.5">
      <c r="A89">
        <v>786.5009765625</v>
      </c>
      <c r="B89">
        <v>72.25</v>
      </c>
      <c r="I89">
        <v>13098465.969597436</v>
      </c>
    </row>
    <row r="90" spans="1:11" x14ac:dyDescent="0.5">
      <c r="A90">
        <v>786.51300048828125</v>
      </c>
      <c r="B90">
        <v>64.75</v>
      </c>
      <c r="H90" t="s">
        <v>500</v>
      </c>
      <c r="I90">
        <f>((MIN(I24:I25)-I26)/(I98-I97))/((I26/(I96-I98)))</f>
        <v>1.000360073632395</v>
      </c>
    </row>
    <row r="91" spans="1:11" x14ac:dyDescent="0.5">
      <c r="A91">
        <v>786.5260009765625</v>
      </c>
      <c r="B91">
        <v>61.5</v>
      </c>
      <c r="H91" t="s">
        <v>501</v>
      </c>
      <c r="I91">
        <f>_xlfn.F.DIST(I90,I96-I97,I96-I98,FALSE)</f>
        <v>0.5906212618426766</v>
      </c>
    </row>
    <row r="92" spans="1:11" x14ac:dyDescent="0.5">
      <c r="A92">
        <v>786.53802490234375</v>
      </c>
      <c r="B92">
        <v>49.5</v>
      </c>
      <c r="I92">
        <f>ROUND(I91,3-(1+INT(LOG10(I91))))</f>
        <v>0.59099999999999997</v>
      </c>
    </row>
    <row r="93" spans="1:11" x14ac:dyDescent="0.5">
      <c r="A93">
        <v>786.54998779296875</v>
      </c>
      <c r="B93">
        <v>41.5</v>
      </c>
      <c r="H93" t="s">
        <v>518</v>
      </c>
      <c r="I93">
        <f>((I26-I6)/(I99-I98))/((I6/(I96-I99)))</f>
        <v>1.211856857059884</v>
      </c>
    </row>
    <row r="94" spans="1:11" x14ac:dyDescent="0.5">
      <c r="A94">
        <v>786.56201171875</v>
      </c>
      <c r="B94">
        <v>52.75</v>
      </c>
      <c r="H94" t="s">
        <v>519</v>
      </c>
      <c r="I94">
        <f>_xlfn.F.DIST(I93,I96-I98,I96-I99,FALSE)</f>
        <v>0.38106273747234404</v>
      </c>
    </row>
    <row r="95" spans="1:11" x14ac:dyDescent="0.5">
      <c r="A95">
        <v>786.57501220703125</v>
      </c>
      <c r="B95">
        <v>64</v>
      </c>
      <c r="I95">
        <f>ROUND(I94,3-(1+INT(LOG10(I94))))</f>
        <v>0.38100000000000001</v>
      </c>
    </row>
    <row r="96" spans="1:11" x14ac:dyDescent="0.5">
      <c r="A96">
        <v>786.58697509765625</v>
      </c>
      <c r="B96">
        <v>65.75</v>
      </c>
      <c r="H96" t="s">
        <v>499</v>
      </c>
      <c r="I96">
        <v>14</v>
      </c>
    </row>
    <row r="97" spans="1:19" x14ac:dyDescent="0.5">
      <c r="A97">
        <v>786.5989990234375</v>
      </c>
      <c r="B97">
        <v>62.25</v>
      </c>
      <c r="H97" t="s">
        <v>23</v>
      </c>
      <c r="I97">
        <v>3</v>
      </c>
      <c r="J97" t="s">
        <v>464</v>
      </c>
      <c r="K97">
        <f>AVERAGE(K101:K120)</f>
        <v>4.3140406711358779</v>
      </c>
      <c r="L97">
        <f t="shared" ref="L97:P97" si="12">AVERAGE(L101:L120)</f>
        <v>90187.904373924946</v>
      </c>
      <c r="M97">
        <f t="shared" si="12"/>
        <v>6.1647259944727937</v>
      </c>
      <c r="N97">
        <f t="shared" si="12"/>
        <v>209884.48112529144</v>
      </c>
      <c r="O97">
        <f t="shared" si="12"/>
        <v>8.3642466518711949</v>
      </c>
      <c r="P97">
        <f t="shared" si="12"/>
        <v>72671.948626735131</v>
      </c>
    </row>
    <row r="98" spans="1:19" x14ac:dyDescent="0.5">
      <c r="A98">
        <v>786.61102294921875</v>
      </c>
      <c r="B98">
        <v>74.75</v>
      </c>
      <c r="H98" t="s">
        <v>24</v>
      </c>
      <c r="I98">
        <v>6</v>
      </c>
      <c r="J98" t="s">
        <v>465</v>
      </c>
      <c r="K98">
        <f>K99/AVERAGE(K101:K120)</f>
        <v>0.43118528113337856</v>
      </c>
      <c r="L98">
        <f t="shared" ref="L98:P98" si="13">L99/AVERAGE(L101:L120)</f>
        <v>1.2346060162856554</v>
      </c>
      <c r="M98">
        <f t="shared" si="13"/>
        <v>5.9844562125759199E-2</v>
      </c>
      <c r="N98">
        <f t="shared" si="13"/>
        <v>0.60232681806933475</v>
      </c>
      <c r="O98">
        <f t="shared" si="13"/>
        <v>0.12634866710039794</v>
      </c>
      <c r="P98">
        <f t="shared" si="13"/>
        <v>1.3764146929229955</v>
      </c>
    </row>
    <row r="99" spans="1:19" x14ac:dyDescent="0.5">
      <c r="A99">
        <v>786.62298583984375</v>
      </c>
      <c r="B99">
        <v>103.80000305175781</v>
      </c>
      <c r="H99" t="s">
        <v>1</v>
      </c>
      <c r="I99">
        <v>9</v>
      </c>
      <c r="J99" t="s">
        <v>456</v>
      </c>
      <c r="K99">
        <f>STDEV(K101:K120)</f>
        <v>1.8601508396045527</v>
      </c>
      <c r="L99">
        <f t="shared" ref="L99:P99" si="14">STDEV(L101:L120)</f>
        <v>111346.52933624311</v>
      </c>
      <c r="M99">
        <f t="shared" si="14"/>
        <v>0.36892532776450976</v>
      </c>
      <c r="N99">
        <f t="shared" si="14"/>
        <v>126419.05167833013</v>
      </c>
      <c r="O99">
        <f t="shared" si="14"/>
        <v>1.0568114157628916</v>
      </c>
      <c r="P99">
        <f t="shared" si="14"/>
        <v>100026.73785318334</v>
      </c>
    </row>
    <row r="100" spans="1:19" x14ac:dyDescent="0.5">
      <c r="A100">
        <v>786.635986328125</v>
      </c>
      <c r="B100">
        <v>117.5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140</v>
      </c>
      <c r="J101">
        <v>1</v>
      </c>
      <c r="K101">
        <v>1.8009852077230095</v>
      </c>
      <c r="L101">
        <v>99.464363546831819</v>
      </c>
      <c r="M101">
        <v>6.135342406063411</v>
      </c>
      <c r="N101">
        <v>380964.40363844403</v>
      </c>
      <c r="O101">
        <v>9.5988998914161492</v>
      </c>
      <c r="P101">
        <v>17591.263129062561</v>
      </c>
      <c r="Q101">
        <f>L101/SUM(P101,N101,L101)</f>
        <v>2.4949977005095673E-4</v>
      </c>
      <c r="R101">
        <f>N101/SUM(P101,N101,L101)</f>
        <v>0.95562398145380012</v>
      </c>
      <c r="S101">
        <f>P101/SUM(P101,N101,L101)</f>
        <v>4.4126518776148982E-2</v>
      </c>
    </row>
    <row r="102" spans="1:19" x14ac:dyDescent="0.5">
      <c r="A102">
        <v>786.65997314453125</v>
      </c>
      <c r="B102">
        <v>160.5</v>
      </c>
      <c r="J102">
        <v>2</v>
      </c>
      <c r="K102">
        <v>5.9370503777993697</v>
      </c>
      <c r="L102">
        <v>59561.276292166753</v>
      </c>
      <c r="M102">
        <v>5.9739460600322332</v>
      </c>
      <c r="N102">
        <v>237100.83658048979</v>
      </c>
      <c r="O102">
        <v>7.9237876518548305</v>
      </c>
      <c r="P102">
        <v>69756.337138217423</v>
      </c>
      <c r="Q102">
        <f t="shared" ref="Q102:Q110" si="15">L102/SUM(P102,N102,L102)</f>
        <v>0.16254988331073172</v>
      </c>
      <c r="R102">
        <f t="shared" ref="R102:R110" si="16">N102/SUM(P102,N102,L102)</f>
        <v>0.64707668670465013</v>
      </c>
      <c r="S102">
        <f t="shared" ref="S102:S110" si="17">P102/SUM(P102,N102,L102)</f>
        <v>0.19037342998461815</v>
      </c>
    </row>
    <row r="103" spans="1:19" x14ac:dyDescent="0.5">
      <c r="A103">
        <v>786.6719970703125</v>
      </c>
      <c r="B103">
        <v>171.80000305175781</v>
      </c>
      <c r="J103">
        <v>3</v>
      </c>
      <c r="K103">
        <v>2.0034514220441184</v>
      </c>
      <c r="L103">
        <v>0</v>
      </c>
      <c r="M103">
        <v>6.1967922016959074</v>
      </c>
      <c r="N103">
        <v>314204.55014006159</v>
      </c>
      <c r="O103">
        <v>8.9108498782479568</v>
      </c>
      <c r="P103">
        <v>28147.117559031492</v>
      </c>
      <c r="Q103">
        <f t="shared" si="15"/>
        <v>0</v>
      </c>
      <c r="R103">
        <f t="shared" si="16"/>
        <v>0.91778302776146803</v>
      </c>
      <c r="S103">
        <f t="shared" si="17"/>
        <v>8.2216972238532082E-2</v>
      </c>
    </row>
    <row r="104" spans="1:19" x14ac:dyDescent="0.5">
      <c r="A104">
        <v>786.68499755859375</v>
      </c>
      <c r="B104">
        <v>195</v>
      </c>
      <c r="J104">
        <v>4</v>
      </c>
      <c r="K104">
        <v>5.7498407914239449</v>
      </c>
      <c r="L104">
        <v>20245.159187719855</v>
      </c>
      <c r="M104">
        <v>6.0803350989636353</v>
      </c>
      <c r="N104">
        <v>295752.44040722324</v>
      </c>
      <c r="O104">
        <v>7.8355687704426034</v>
      </c>
      <c r="P104">
        <v>41815.961063307848</v>
      </c>
      <c r="Q104">
        <f t="shared" si="15"/>
        <v>5.6580189835387713E-2</v>
      </c>
      <c r="R104">
        <f t="shared" si="16"/>
        <v>0.82655458854925146</v>
      </c>
      <c r="S104">
        <f t="shared" si="17"/>
        <v>0.11686522161536082</v>
      </c>
    </row>
    <row r="105" spans="1:19" x14ac:dyDescent="0.5">
      <c r="A105">
        <v>786.697021484375</v>
      </c>
      <c r="B105">
        <v>143.5</v>
      </c>
      <c r="J105">
        <v>5</v>
      </c>
      <c r="K105">
        <v>6.2084903729252447</v>
      </c>
      <c r="L105">
        <v>296482.57464065158</v>
      </c>
      <c r="M105">
        <v>6.248739343859377</v>
      </c>
      <c r="N105">
        <v>52988.098484049246</v>
      </c>
      <c r="O105">
        <v>7.1147668474384806</v>
      </c>
      <c r="P105">
        <v>45323.379299950109</v>
      </c>
      <c r="Q105">
        <f t="shared" si="15"/>
        <v>0.75098034739831154</v>
      </c>
      <c r="R105">
        <f t="shared" si="16"/>
        <v>0.1342170637035176</v>
      </c>
      <c r="S105">
        <f t="shared" si="17"/>
        <v>0.11480258889817084</v>
      </c>
    </row>
    <row r="106" spans="1:19" x14ac:dyDescent="0.5">
      <c r="A106">
        <v>786.708984375</v>
      </c>
      <c r="B106">
        <v>83</v>
      </c>
      <c r="J106">
        <v>6</v>
      </c>
      <c r="K106">
        <v>4.9034640611692906</v>
      </c>
      <c r="L106">
        <v>146238.76931352651</v>
      </c>
      <c r="M106">
        <v>7.0445003893203886</v>
      </c>
      <c r="N106">
        <v>198820.10999354938</v>
      </c>
      <c r="O106">
        <v>9.9551714744951187</v>
      </c>
      <c r="P106">
        <v>26471.308650917843</v>
      </c>
      <c r="Q106">
        <f t="shared" si="15"/>
        <v>0.39361207797752545</v>
      </c>
      <c r="R106">
        <f t="shared" si="16"/>
        <v>0.53513850674236074</v>
      </c>
      <c r="S106">
        <f t="shared" si="17"/>
        <v>7.1249415280113831E-2</v>
      </c>
    </row>
    <row r="107" spans="1:19" x14ac:dyDescent="0.5">
      <c r="A107">
        <v>786.72100830078125</v>
      </c>
      <c r="B107">
        <v>112.30000305175781</v>
      </c>
      <c r="J107">
        <v>7</v>
      </c>
      <c r="K107">
        <v>3.3079492380786064</v>
      </c>
      <c r="L107">
        <v>5772.9016662286285</v>
      </c>
      <c r="M107">
        <v>5.6753824009753799</v>
      </c>
      <c r="N107">
        <v>36430.949180433636</v>
      </c>
      <c r="O107">
        <v>6.62703625686094</v>
      </c>
      <c r="P107">
        <v>341854.3584000151</v>
      </c>
      <c r="Q107">
        <f t="shared" si="15"/>
        <v>1.503131954281634E-2</v>
      </c>
      <c r="R107">
        <f t="shared" si="16"/>
        <v>9.4857884308454779E-2</v>
      </c>
      <c r="S107">
        <f t="shared" si="17"/>
        <v>0.8901107961487289</v>
      </c>
    </row>
    <row r="108" spans="1:19" x14ac:dyDescent="0.5">
      <c r="A108">
        <v>786.7340087890625</v>
      </c>
      <c r="B108">
        <v>123.80000305175781</v>
      </c>
      <c r="J108">
        <v>8</v>
      </c>
      <c r="K108">
        <v>5.2368084277701632</v>
      </c>
      <c r="L108">
        <v>115477.85464040082</v>
      </c>
      <c r="M108">
        <v>5.7877444759612562</v>
      </c>
      <c r="N108">
        <v>129621.2095731804</v>
      </c>
      <c r="O108">
        <v>7.9857685549213135</v>
      </c>
      <c r="P108">
        <v>122334.27594703113</v>
      </c>
      <c r="Q108">
        <f t="shared" si="15"/>
        <v>0.31428246165664547</v>
      </c>
      <c r="R108">
        <f t="shared" si="16"/>
        <v>0.35277476321696993</v>
      </c>
      <c r="S108">
        <f t="shared" si="17"/>
        <v>0.33294277512638454</v>
      </c>
    </row>
    <row r="109" spans="1:19" x14ac:dyDescent="0.5">
      <c r="A109">
        <v>786.7459716796875</v>
      </c>
      <c r="B109">
        <v>125.19999694824219</v>
      </c>
      <c r="J109">
        <v>9</v>
      </c>
      <c r="K109">
        <v>6.092531539248907</v>
      </c>
      <c r="L109">
        <v>257501.84483236229</v>
      </c>
      <c r="M109">
        <v>6.2240234466580509</v>
      </c>
      <c r="N109">
        <v>96571.859712065969</v>
      </c>
      <c r="O109">
        <v>8.9845508061149477</v>
      </c>
      <c r="P109">
        <v>16280.331724427106</v>
      </c>
      <c r="Q109">
        <f t="shared" si="15"/>
        <v>0.69528564458638986</v>
      </c>
      <c r="R109">
        <f t="shared" si="16"/>
        <v>0.26075552108188843</v>
      </c>
      <c r="S109">
        <f t="shared" si="17"/>
        <v>4.3958834331721819E-2</v>
      </c>
    </row>
    <row r="110" spans="1:19" x14ac:dyDescent="0.5">
      <c r="A110">
        <v>786.75799560546875</v>
      </c>
      <c r="B110">
        <v>209.80000305175781</v>
      </c>
      <c r="J110">
        <v>10</v>
      </c>
      <c r="K110">
        <v>1.8998352731761257</v>
      </c>
      <c r="L110">
        <v>499.19880264624743</v>
      </c>
      <c r="M110">
        <v>6.2804541211983</v>
      </c>
      <c r="N110">
        <v>356390.35354341718</v>
      </c>
      <c r="O110">
        <v>8.7060663869196055</v>
      </c>
      <c r="P110">
        <v>17145.153355390794</v>
      </c>
      <c r="Q110">
        <f t="shared" si="15"/>
        <v>1.3346323082775542E-3</v>
      </c>
      <c r="R110">
        <f t="shared" si="16"/>
        <v>0.95282696528134392</v>
      </c>
      <c r="S110">
        <f t="shared" si="17"/>
        <v>4.5838402410378613E-2</v>
      </c>
    </row>
    <row r="111" spans="1:19" x14ac:dyDescent="0.5">
      <c r="A111">
        <v>786.77001953125</v>
      </c>
      <c r="B111">
        <v>330</v>
      </c>
      <c r="J111">
        <v>11</v>
      </c>
    </row>
    <row r="112" spans="1:19" x14ac:dyDescent="0.5">
      <c r="A112">
        <v>786.78302001953125</v>
      </c>
      <c r="B112">
        <v>435.70001220703125</v>
      </c>
      <c r="J112">
        <v>12</v>
      </c>
    </row>
    <row r="113" spans="1:10" x14ac:dyDescent="0.5">
      <c r="A113">
        <v>786.79498291015625</v>
      </c>
      <c r="B113">
        <v>568.29998779296875</v>
      </c>
      <c r="J113">
        <v>13</v>
      </c>
    </row>
    <row r="114" spans="1:10" x14ac:dyDescent="0.5">
      <c r="A114">
        <v>786.8070068359375</v>
      </c>
      <c r="B114">
        <v>959</v>
      </c>
      <c r="J114">
        <v>14</v>
      </c>
    </row>
    <row r="115" spans="1:10" x14ac:dyDescent="0.5">
      <c r="A115">
        <v>786.8189697265625</v>
      </c>
      <c r="B115">
        <v>2120</v>
      </c>
      <c r="J115">
        <v>15</v>
      </c>
    </row>
    <row r="116" spans="1:10" x14ac:dyDescent="0.5">
      <c r="A116">
        <v>786.83197021484375</v>
      </c>
      <c r="B116">
        <v>4154</v>
      </c>
      <c r="J116">
        <v>16</v>
      </c>
    </row>
    <row r="117" spans="1:10" x14ac:dyDescent="0.5">
      <c r="A117">
        <v>786.843994140625</v>
      </c>
      <c r="B117">
        <v>5547</v>
      </c>
      <c r="J117">
        <v>17</v>
      </c>
    </row>
    <row r="118" spans="1:10" x14ac:dyDescent="0.5">
      <c r="A118">
        <v>786.85601806640625</v>
      </c>
      <c r="B118">
        <v>4845</v>
      </c>
      <c r="J118">
        <v>18</v>
      </c>
    </row>
    <row r="119" spans="1:10" x14ac:dyDescent="0.5">
      <c r="A119">
        <v>786.86798095703125</v>
      </c>
      <c r="B119">
        <v>3000</v>
      </c>
      <c r="J119">
        <v>19</v>
      </c>
    </row>
    <row r="120" spans="1:10" x14ac:dyDescent="0.5">
      <c r="A120">
        <v>786.8809814453125</v>
      </c>
      <c r="B120">
        <v>1610</v>
      </c>
      <c r="J120">
        <v>20</v>
      </c>
    </row>
    <row r="121" spans="1:10" x14ac:dyDescent="0.5">
      <c r="A121">
        <v>786.89300537109375</v>
      </c>
      <c r="B121">
        <v>1002</v>
      </c>
    </row>
    <row r="122" spans="1:10" x14ac:dyDescent="0.5">
      <c r="A122">
        <v>786.905029296875</v>
      </c>
      <c r="B122">
        <v>659.5</v>
      </c>
    </row>
    <row r="123" spans="1:10" x14ac:dyDescent="0.5">
      <c r="A123">
        <v>786.9169921875</v>
      </c>
      <c r="B123">
        <v>356.70001220703125</v>
      </c>
    </row>
    <row r="124" spans="1:10" x14ac:dyDescent="0.5">
      <c r="A124">
        <v>786.92999267578125</v>
      </c>
      <c r="B124">
        <v>200.69999694824219</v>
      </c>
    </row>
    <row r="125" spans="1:10" x14ac:dyDescent="0.5">
      <c r="A125">
        <v>786.9420166015625</v>
      </c>
      <c r="B125">
        <v>133.69999694824219</v>
      </c>
    </row>
    <row r="126" spans="1:10" x14ac:dyDescent="0.5">
      <c r="A126">
        <v>786.9539794921875</v>
      </c>
      <c r="B126">
        <v>110</v>
      </c>
    </row>
    <row r="127" spans="1:10" x14ac:dyDescent="0.5">
      <c r="A127">
        <v>786.96600341796875</v>
      </c>
      <c r="B127">
        <v>91.5</v>
      </c>
    </row>
    <row r="128" spans="1:10" x14ac:dyDescent="0.5">
      <c r="A128">
        <v>786.97900390625</v>
      </c>
      <c r="B128">
        <v>66.5</v>
      </c>
    </row>
    <row r="129" spans="1:2" x14ac:dyDescent="0.5">
      <c r="A129">
        <v>786.99102783203125</v>
      </c>
      <c r="B129">
        <v>46.75</v>
      </c>
    </row>
    <row r="130" spans="1:2" x14ac:dyDescent="0.5">
      <c r="A130">
        <v>787.00299072265625</v>
      </c>
      <c r="B130">
        <v>24</v>
      </c>
    </row>
    <row r="131" spans="1:2" x14ac:dyDescent="0.5">
      <c r="A131">
        <v>787.0150146484375</v>
      </c>
      <c r="B131">
        <v>28</v>
      </c>
    </row>
    <row r="132" spans="1:2" x14ac:dyDescent="0.5">
      <c r="A132">
        <v>787.02801513671875</v>
      </c>
      <c r="B132">
        <v>51.75</v>
      </c>
    </row>
    <row r="133" spans="1:2" x14ac:dyDescent="0.5">
      <c r="A133">
        <v>787.03997802734375</v>
      </c>
      <c r="B133">
        <v>57</v>
      </c>
    </row>
    <row r="134" spans="1:2" x14ac:dyDescent="0.5">
      <c r="A134">
        <v>787.052001953125</v>
      </c>
      <c r="B134">
        <v>72.75</v>
      </c>
    </row>
    <row r="135" spans="1:2" x14ac:dyDescent="0.5">
      <c r="A135">
        <v>787.06402587890625</v>
      </c>
      <c r="B135">
        <v>93.75</v>
      </c>
    </row>
    <row r="136" spans="1:2" x14ac:dyDescent="0.5">
      <c r="A136">
        <v>787.0770263671875</v>
      </c>
      <c r="B136">
        <v>79</v>
      </c>
    </row>
    <row r="137" spans="1:2" x14ac:dyDescent="0.5">
      <c r="A137">
        <v>787.0889892578125</v>
      </c>
      <c r="B137">
        <v>55.75</v>
      </c>
    </row>
    <row r="138" spans="1:2" x14ac:dyDescent="0.5">
      <c r="A138">
        <v>787.10101318359375</v>
      </c>
      <c r="B138">
        <v>45</v>
      </c>
    </row>
    <row r="139" spans="1:2" x14ac:dyDescent="0.5">
      <c r="A139">
        <v>787.11297607421875</v>
      </c>
      <c r="B139">
        <v>51.25</v>
      </c>
    </row>
    <row r="140" spans="1:2" x14ac:dyDescent="0.5">
      <c r="A140">
        <v>787.1259765625</v>
      </c>
      <c r="B140">
        <v>66.5</v>
      </c>
    </row>
    <row r="141" spans="1:2" x14ac:dyDescent="0.5">
      <c r="A141">
        <v>787.13800048828125</v>
      </c>
      <c r="B141">
        <v>65.75</v>
      </c>
    </row>
    <row r="142" spans="1:2" x14ac:dyDescent="0.5">
      <c r="A142">
        <v>787.1500244140625</v>
      </c>
      <c r="B142">
        <v>81.5</v>
      </c>
    </row>
    <row r="143" spans="1:2" x14ac:dyDescent="0.5">
      <c r="A143">
        <v>787.1619873046875</v>
      </c>
      <c r="B143">
        <v>115.30000305175781</v>
      </c>
    </row>
    <row r="144" spans="1:2" x14ac:dyDescent="0.5">
      <c r="A144">
        <v>787.17498779296875</v>
      </c>
      <c r="B144">
        <v>150.80000305175781</v>
      </c>
    </row>
    <row r="145" spans="1:2" x14ac:dyDescent="0.5">
      <c r="A145">
        <v>787.18701171875</v>
      </c>
      <c r="B145">
        <v>185</v>
      </c>
    </row>
    <row r="146" spans="1:2" x14ac:dyDescent="0.5">
      <c r="A146">
        <v>787.198974609375</v>
      </c>
      <c r="B146">
        <v>148.5</v>
      </c>
    </row>
    <row r="147" spans="1:2" x14ac:dyDescent="0.5">
      <c r="A147">
        <v>787.21099853515625</v>
      </c>
      <c r="B147">
        <v>91.75</v>
      </c>
    </row>
    <row r="148" spans="1:2" x14ac:dyDescent="0.5">
      <c r="A148">
        <v>787.2239990234375</v>
      </c>
      <c r="B148">
        <v>90.75</v>
      </c>
    </row>
    <row r="149" spans="1:2" x14ac:dyDescent="0.5">
      <c r="A149">
        <v>787.23602294921875</v>
      </c>
      <c r="B149">
        <v>138</v>
      </c>
    </row>
    <row r="150" spans="1:2" x14ac:dyDescent="0.5">
      <c r="A150">
        <v>787.24798583984375</v>
      </c>
      <c r="B150">
        <v>232.80000305175781</v>
      </c>
    </row>
    <row r="151" spans="1:2" x14ac:dyDescent="0.5">
      <c r="A151">
        <v>787.260009765625</v>
      </c>
      <c r="B151">
        <v>306.70001220703125</v>
      </c>
    </row>
    <row r="152" spans="1:2" x14ac:dyDescent="0.5">
      <c r="A152">
        <v>787.27301025390625</v>
      </c>
      <c r="B152">
        <v>430.29998779296875</v>
      </c>
    </row>
    <row r="153" spans="1:2" x14ac:dyDescent="0.5">
      <c r="A153">
        <v>787.28497314453125</v>
      </c>
      <c r="B153">
        <v>667.79998779296875</v>
      </c>
    </row>
    <row r="154" spans="1:2" x14ac:dyDescent="0.5">
      <c r="A154">
        <v>787.2969970703125</v>
      </c>
      <c r="B154">
        <v>1137</v>
      </c>
    </row>
    <row r="155" spans="1:2" x14ac:dyDescent="0.5">
      <c r="A155">
        <v>787.30902099609375</v>
      </c>
      <c r="B155">
        <v>2361</v>
      </c>
    </row>
    <row r="156" spans="1:2" x14ac:dyDescent="0.5">
      <c r="A156">
        <v>787.322021484375</v>
      </c>
      <c r="B156">
        <v>5738</v>
      </c>
    </row>
    <row r="157" spans="1:2" x14ac:dyDescent="0.5">
      <c r="A157">
        <v>787.333984375</v>
      </c>
      <c r="B157">
        <v>12040</v>
      </c>
    </row>
    <row r="158" spans="1:2" x14ac:dyDescent="0.5">
      <c r="A158">
        <v>787.34600830078125</v>
      </c>
      <c r="B158">
        <v>17220</v>
      </c>
    </row>
    <row r="159" spans="1:2" x14ac:dyDescent="0.5">
      <c r="A159">
        <v>787.35797119140625</v>
      </c>
      <c r="B159">
        <v>15720</v>
      </c>
    </row>
    <row r="160" spans="1:2" x14ac:dyDescent="0.5">
      <c r="A160">
        <v>787.3709716796875</v>
      </c>
      <c r="B160">
        <v>9309</v>
      </c>
    </row>
    <row r="161" spans="1:2" x14ac:dyDescent="0.5">
      <c r="A161">
        <v>787.38299560546875</v>
      </c>
      <c r="B161">
        <v>4025</v>
      </c>
    </row>
    <row r="162" spans="1:2" x14ac:dyDescent="0.5">
      <c r="A162">
        <v>787.39501953125</v>
      </c>
      <c r="B162">
        <v>1614</v>
      </c>
    </row>
    <row r="163" spans="1:2" x14ac:dyDescent="0.5">
      <c r="A163">
        <v>787.406982421875</v>
      </c>
      <c r="B163">
        <v>801.79998779296875</v>
      </c>
    </row>
    <row r="164" spans="1:2" x14ac:dyDescent="0.5">
      <c r="A164">
        <v>787.41998291015625</v>
      </c>
      <c r="B164">
        <v>529.29998779296875</v>
      </c>
    </row>
    <row r="165" spans="1:2" x14ac:dyDescent="0.5">
      <c r="A165">
        <v>787.4320068359375</v>
      </c>
      <c r="B165">
        <v>313.79998779296875</v>
      </c>
    </row>
    <row r="166" spans="1:2" x14ac:dyDescent="0.5">
      <c r="A166">
        <v>787.4439697265625</v>
      </c>
      <c r="B166">
        <v>192.5</v>
      </c>
    </row>
    <row r="167" spans="1:2" x14ac:dyDescent="0.5">
      <c r="A167">
        <v>787.45599365234375</v>
      </c>
      <c r="B167">
        <v>153</v>
      </c>
    </row>
    <row r="168" spans="1:2" x14ac:dyDescent="0.5">
      <c r="A168">
        <v>787.468994140625</v>
      </c>
      <c r="B168">
        <v>151.5</v>
      </c>
    </row>
    <row r="169" spans="1:2" x14ac:dyDescent="0.5">
      <c r="A169">
        <v>787.48101806640625</v>
      </c>
      <c r="B169">
        <v>143.80000305175781</v>
      </c>
    </row>
    <row r="170" spans="1:2" x14ac:dyDescent="0.5">
      <c r="A170">
        <v>787.49298095703125</v>
      </c>
      <c r="B170">
        <v>111</v>
      </c>
    </row>
    <row r="171" spans="1:2" x14ac:dyDescent="0.5">
      <c r="A171">
        <v>787.5050048828125</v>
      </c>
      <c r="B171">
        <v>92</v>
      </c>
    </row>
    <row r="172" spans="1:2" x14ac:dyDescent="0.5">
      <c r="A172">
        <v>787.51800537109375</v>
      </c>
      <c r="B172">
        <v>86.75</v>
      </c>
    </row>
    <row r="173" spans="1:2" x14ac:dyDescent="0.5">
      <c r="A173">
        <v>787.530029296875</v>
      </c>
      <c r="B173">
        <v>111.69999694824219</v>
      </c>
    </row>
    <row r="174" spans="1:2" x14ac:dyDescent="0.5">
      <c r="A174">
        <v>787.5419921875</v>
      </c>
      <c r="B174">
        <v>160</v>
      </c>
    </row>
    <row r="175" spans="1:2" x14ac:dyDescent="0.5">
      <c r="A175">
        <v>787.55401611328125</v>
      </c>
      <c r="B175">
        <v>178.80000305175781</v>
      </c>
    </row>
    <row r="176" spans="1:2" x14ac:dyDescent="0.5">
      <c r="A176">
        <v>787.5670166015625</v>
      </c>
      <c r="B176">
        <v>151.30000305175781</v>
      </c>
    </row>
    <row r="177" spans="1:2" x14ac:dyDescent="0.5">
      <c r="A177">
        <v>787.5789794921875</v>
      </c>
      <c r="B177">
        <v>104.30000305175781</v>
      </c>
    </row>
    <row r="178" spans="1:2" x14ac:dyDescent="0.5">
      <c r="A178">
        <v>787.59100341796875</v>
      </c>
      <c r="B178">
        <v>87.5</v>
      </c>
    </row>
    <row r="179" spans="1:2" x14ac:dyDescent="0.5">
      <c r="A179">
        <v>787.60302734375</v>
      </c>
      <c r="B179">
        <v>102.30000305175781</v>
      </c>
    </row>
    <row r="180" spans="1:2" x14ac:dyDescent="0.5">
      <c r="A180">
        <v>787.61602783203125</v>
      </c>
      <c r="B180">
        <v>122.5</v>
      </c>
    </row>
    <row r="181" spans="1:2" x14ac:dyDescent="0.5">
      <c r="A181">
        <v>787.62799072265625</v>
      </c>
      <c r="B181">
        <v>141.80000305175781</v>
      </c>
    </row>
    <row r="182" spans="1:2" x14ac:dyDescent="0.5">
      <c r="A182">
        <v>787.6400146484375</v>
      </c>
      <c r="B182">
        <v>162.5</v>
      </c>
    </row>
    <row r="183" spans="1:2" x14ac:dyDescent="0.5">
      <c r="A183">
        <v>787.6519775390625</v>
      </c>
      <c r="B183">
        <v>214.80000305175781</v>
      </c>
    </row>
    <row r="184" spans="1:2" x14ac:dyDescent="0.5">
      <c r="A184">
        <v>787.66497802734375</v>
      </c>
      <c r="B184">
        <v>237.30000305175781</v>
      </c>
    </row>
    <row r="185" spans="1:2" x14ac:dyDescent="0.5">
      <c r="A185">
        <v>787.677001953125</v>
      </c>
      <c r="B185">
        <v>198.19999694824219</v>
      </c>
    </row>
    <row r="186" spans="1:2" x14ac:dyDescent="0.5">
      <c r="A186">
        <v>787.68902587890625</v>
      </c>
      <c r="B186">
        <v>230</v>
      </c>
    </row>
    <row r="187" spans="1:2" x14ac:dyDescent="0.5">
      <c r="A187">
        <v>787.70098876953125</v>
      </c>
      <c r="B187">
        <v>306.5</v>
      </c>
    </row>
    <row r="188" spans="1:2" x14ac:dyDescent="0.5">
      <c r="A188">
        <v>787.7139892578125</v>
      </c>
      <c r="B188">
        <v>311</v>
      </c>
    </row>
    <row r="189" spans="1:2" x14ac:dyDescent="0.5">
      <c r="A189">
        <v>787.72601318359375</v>
      </c>
      <c r="B189">
        <v>285.70001220703125</v>
      </c>
    </row>
    <row r="190" spans="1:2" x14ac:dyDescent="0.5">
      <c r="A190">
        <v>787.73797607421875</v>
      </c>
      <c r="B190">
        <v>288.79998779296875</v>
      </c>
    </row>
    <row r="191" spans="1:2" x14ac:dyDescent="0.5">
      <c r="A191">
        <v>787.75</v>
      </c>
      <c r="B191">
        <v>295.5</v>
      </c>
    </row>
    <row r="192" spans="1:2" x14ac:dyDescent="0.5">
      <c r="A192">
        <v>787.76300048828125</v>
      </c>
      <c r="B192">
        <v>259.5</v>
      </c>
    </row>
    <row r="193" spans="1:2" x14ac:dyDescent="0.5">
      <c r="A193">
        <v>787.7750244140625</v>
      </c>
      <c r="B193">
        <v>329</v>
      </c>
    </row>
    <row r="194" spans="1:2" x14ac:dyDescent="0.5">
      <c r="A194">
        <v>787.7869873046875</v>
      </c>
      <c r="B194">
        <v>716.20001220703125</v>
      </c>
    </row>
    <row r="195" spans="1:2" x14ac:dyDescent="0.5">
      <c r="A195">
        <v>787.79901123046875</v>
      </c>
      <c r="B195">
        <v>1475</v>
      </c>
    </row>
    <row r="196" spans="1:2" x14ac:dyDescent="0.5">
      <c r="A196">
        <v>787.81201171875</v>
      </c>
      <c r="B196">
        <v>3711</v>
      </c>
    </row>
    <row r="197" spans="1:2" x14ac:dyDescent="0.5">
      <c r="A197">
        <v>787.823974609375</v>
      </c>
      <c r="B197">
        <v>11690</v>
      </c>
    </row>
    <row r="198" spans="1:2" x14ac:dyDescent="0.5">
      <c r="A198">
        <v>787.83599853515625</v>
      </c>
      <c r="B198">
        <v>30120</v>
      </c>
    </row>
    <row r="199" spans="1:2" x14ac:dyDescent="0.5">
      <c r="A199">
        <v>787.8480224609375</v>
      </c>
      <c r="B199">
        <v>47600</v>
      </c>
    </row>
    <row r="200" spans="1:2" x14ac:dyDescent="0.5">
      <c r="A200">
        <v>787.86102294921875</v>
      </c>
      <c r="B200">
        <v>43440</v>
      </c>
    </row>
    <row r="201" spans="1:2" x14ac:dyDescent="0.5">
      <c r="A201">
        <v>787.87298583984375</v>
      </c>
      <c r="B201">
        <v>23270</v>
      </c>
    </row>
    <row r="202" spans="1:2" x14ac:dyDescent="0.5">
      <c r="A202">
        <v>787.885009765625</v>
      </c>
      <c r="B202">
        <v>8083</v>
      </c>
    </row>
    <row r="203" spans="1:2" x14ac:dyDescent="0.5">
      <c r="A203">
        <v>787.89697265625</v>
      </c>
      <c r="B203">
        <v>2477</v>
      </c>
    </row>
    <row r="204" spans="1:2" x14ac:dyDescent="0.5">
      <c r="A204">
        <v>787.90997314453125</v>
      </c>
      <c r="B204">
        <v>1062</v>
      </c>
    </row>
    <row r="205" spans="1:2" x14ac:dyDescent="0.5">
      <c r="A205">
        <v>787.9219970703125</v>
      </c>
      <c r="B205">
        <v>706.5</v>
      </c>
    </row>
    <row r="206" spans="1:2" x14ac:dyDescent="0.5">
      <c r="A206">
        <v>787.93402099609375</v>
      </c>
      <c r="B206">
        <v>565.70001220703125</v>
      </c>
    </row>
    <row r="207" spans="1:2" x14ac:dyDescent="0.5">
      <c r="A207">
        <v>787.94598388671875</v>
      </c>
      <c r="B207">
        <v>463.79998779296875</v>
      </c>
    </row>
    <row r="208" spans="1:2" x14ac:dyDescent="0.5">
      <c r="A208">
        <v>787.958984375</v>
      </c>
      <c r="B208">
        <v>339</v>
      </c>
    </row>
    <row r="209" spans="1:2" x14ac:dyDescent="0.5">
      <c r="A209">
        <v>787.97100830078125</v>
      </c>
      <c r="B209">
        <v>327.5</v>
      </c>
    </row>
    <row r="210" spans="1:2" x14ac:dyDescent="0.5">
      <c r="A210">
        <v>787.98297119140625</v>
      </c>
      <c r="B210">
        <v>362.70001220703125</v>
      </c>
    </row>
    <row r="211" spans="1:2" x14ac:dyDescent="0.5">
      <c r="A211">
        <v>787.9949951171875</v>
      </c>
      <c r="B211">
        <v>289.5</v>
      </c>
    </row>
    <row r="212" spans="1:2" x14ac:dyDescent="0.5">
      <c r="A212">
        <v>788.00799560546875</v>
      </c>
      <c r="B212">
        <v>193.80000305175781</v>
      </c>
    </row>
    <row r="213" spans="1:2" x14ac:dyDescent="0.5">
      <c r="A213">
        <v>788.02001953125</v>
      </c>
      <c r="B213">
        <v>165</v>
      </c>
    </row>
    <row r="214" spans="1:2" x14ac:dyDescent="0.5">
      <c r="A214">
        <v>788.031982421875</v>
      </c>
      <c r="B214">
        <v>191.5</v>
      </c>
    </row>
    <row r="215" spans="1:2" x14ac:dyDescent="0.5">
      <c r="A215">
        <v>788.04400634765625</v>
      </c>
      <c r="B215">
        <v>238</v>
      </c>
    </row>
    <row r="216" spans="1:2" x14ac:dyDescent="0.5">
      <c r="A216">
        <v>788.0570068359375</v>
      </c>
      <c r="B216">
        <v>272.5</v>
      </c>
    </row>
    <row r="217" spans="1:2" x14ac:dyDescent="0.5">
      <c r="A217">
        <v>788.0689697265625</v>
      </c>
      <c r="B217">
        <v>317.20001220703125</v>
      </c>
    </row>
    <row r="218" spans="1:2" x14ac:dyDescent="0.5">
      <c r="A218">
        <v>788.08099365234375</v>
      </c>
      <c r="B218">
        <v>378.5</v>
      </c>
    </row>
    <row r="219" spans="1:2" x14ac:dyDescent="0.5">
      <c r="A219">
        <v>788.093994140625</v>
      </c>
      <c r="B219">
        <v>349.5</v>
      </c>
    </row>
    <row r="220" spans="1:2" x14ac:dyDescent="0.5">
      <c r="A220">
        <v>788.10601806640625</v>
      </c>
      <c r="B220">
        <v>240</v>
      </c>
    </row>
    <row r="221" spans="1:2" x14ac:dyDescent="0.5">
      <c r="A221">
        <v>788.11798095703125</v>
      </c>
      <c r="B221">
        <v>178.5</v>
      </c>
    </row>
    <row r="222" spans="1:2" x14ac:dyDescent="0.5">
      <c r="A222">
        <v>788.1300048828125</v>
      </c>
      <c r="B222">
        <v>190.80000305175781</v>
      </c>
    </row>
    <row r="223" spans="1:2" x14ac:dyDescent="0.5">
      <c r="A223">
        <v>788.14300537109375</v>
      </c>
      <c r="B223">
        <v>221.5</v>
      </c>
    </row>
    <row r="224" spans="1:2" x14ac:dyDescent="0.5">
      <c r="A224">
        <v>788.155029296875</v>
      </c>
      <c r="B224">
        <v>243.80000305175781</v>
      </c>
    </row>
    <row r="225" spans="1:2" x14ac:dyDescent="0.5">
      <c r="A225">
        <v>788.1669921875</v>
      </c>
      <c r="B225">
        <v>273.20001220703125</v>
      </c>
    </row>
    <row r="226" spans="1:2" x14ac:dyDescent="0.5">
      <c r="A226">
        <v>788.17901611328125</v>
      </c>
      <c r="B226">
        <v>286.5</v>
      </c>
    </row>
    <row r="227" spans="1:2" x14ac:dyDescent="0.5">
      <c r="A227">
        <v>788.1920166015625</v>
      </c>
      <c r="B227">
        <v>248</v>
      </c>
    </row>
    <row r="228" spans="1:2" x14ac:dyDescent="0.5">
      <c r="A228">
        <v>788.2039794921875</v>
      </c>
      <c r="B228">
        <v>224.80000305175781</v>
      </c>
    </row>
    <row r="229" spans="1:2" x14ac:dyDescent="0.5">
      <c r="A229">
        <v>788.21600341796875</v>
      </c>
      <c r="B229">
        <v>244.69999694824219</v>
      </c>
    </row>
    <row r="230" spans="1:2" x14ac:dyDescent="0.5">
      <c r="A230">
        <v>788.22802734375</v>
      </c>
      <c r="B230">
        <v>269.20001220703125</v>
      </c>
    </row>
    <row r="231" spans="1:2" x14ac:dyDescent="0.5">
      <c r="A231">
        <v>788.24102783203125</v>
      </c>
      <c r="B231">
        <v>311.20001220703125</v>
      </c>
    </row>
    <row r="232" spans="1:2" x14ac:dyDescent="0.5">
      <c r="A232">
        <v>788.25299072265625</v>
      </c>
      <c r="B232">
        <v>327.29998779296875</v>
      </c>
    </row>
    <row r="233" spans="1:2" x14ac:dyDescent="0.5">
      <c r="A233">
        <v>788.2650146484375</v>
      </c>
      <c r="B233">
        <v>385.5</v>
      </c>
    </row>
    <row r="234" spans="1:2" x14ac:dyDescent="0.5">
      <c r="A234">
        <v>788.2769775390625</v>
      </c>
      <c r="B234">
        <v>585</v>
      </c>
    </row>
    <row r="235" spans="1:2" x14ac:dyDescent="0.5">
      <c r="A235">
        <v>788.28997802734375</v>
      </c>
      <c r="B235">
        <v>899</v>
      </c>
    </row>
    <row r="236" spans="1:2" x14ac:dyDescent="0.5">
      <c r="A236">
        <v>788.302001953125</v>
      </c>
      <c r="B236">
        <v>1394</v>
      </c>
    </row>
    <row r="237" spans="1:2" x14ac:dyDescent="0.5">
      <c r="A237">
        <v>788.31402587890625</v>
      </c>
      <c r="B237">
        <v>3725</v>
      </c>
    </row>
    <row r="238" spans="1:2" x14ac:dyDescent="0.5">
      <c r="A238">
        <v>788.32598876953125</v>
      </c>
      <c r="B238">
        <v>16570</v>
      </c>
    </row>
    <row r="239" spans="1:2" x14ac:dyDescent="0.5">
      <c r="A239">
        <v>788.3389892578125</v>
      </c>
      <c r="B239">
        <v>55430</v>
      </c>
    </row>
    <row r="240" spans="1:2" x14ac:dyDescent="0.5">
      <c r="A240">
        <v>788.35101318359375</v>
      </c>
      <c r="B240">
        <v>97430</v>
      </c>
    </row>
    <row r="241" spans="1:2" x14ac:dyDescent="0.5">
      <c r="A241">
        <v>788.36297607421875</v>
      </c>
      <c r="B241">
        <v>88740</v>
      </c>
    </row>
    <row r="242" spans="1:2" x14ac:dyDescent="0.5">
      <c r="A242">
        <v>788.375</v>
      </c>
      <c r="B242">
        <v>42580</v>
      </c>
    </row>
    <row r="243" spans="1:2" x14ac:dyDescent="0.5">
      <c r="A243">
        <v>788.38800048828125</v>
      </c>
      <c r="B243">
        <v>11820</v>
      </c>
    </row>
    <row r="244" spans="1:2" x14ac:dyDescent="0.5">
      <c r="A244">
        <v>788.4000244140625</v>
      </c>
      <c r="B244">
        <v>3050</v>
      </c>
    </row>
    <row r="245" spans="1:2" x14ac:dyDescent="0.5">
      <c r="A245">
        <v>788.4119873046875</v>
      </c>
      <c r="B245">
        <v>1299</v>
      </c>
    </row>
    <row r="246" spans="1:2" x14ac:dyDescent="0.5">
      <c r="A246">
        <v>788.42401123046875</v>
      </c>
      <c r="B246">
        <v>982.5</v>
      </c>
    </row>
    <row r="247" spans="1:2" x14ac:dyDescent="0.5">
      <c r="A247">
        <v>788.43701171875</v>
      </c>
      <c r="B247">
        <v>745.5</v>
      </c>
    </row>
    <row r="248" spans="1:2" x14ac:dyDescent="0.5">
      <c r="A248">
        <v>788.448974609375</v>
      </c>
      <c r="B248">
        <v>516.20001220703125</v>
      </c>
    </row>
    <row r="249" spans="1:2" x14ac:dyDescent="0.5">
      <c r="A249">
        <v>788.46099853515625</v>
      </c>
      <c r="B249">
        <v>431</v>
      </c>
    </row>
    <row r="250" spans="1:2" x14ac:dyDescent="0.5">
      <c r="A250">
        <v>788.4739990234375</v>
      </c>
      <c r="B250">
        <v>429.5</v>
      </c>
    </row>
    <row r="251" spans="1:2" x14ac:dyDescent="0.5">
      <c r="A251">
        <v>788.48602294921875</v>
      </c>
      <c r="B251">
        <v>401.79998779296875</v>
      </c>
    </row>
    <row r="252" spans="1:2" x14ac:dyDescent="0.5">
      <c r="A252">
        <v>788.49798583984375</v>
      </c>
      <c r="B252">
        <v>354.29998779296875</v>
      </c>
    </row>
    <row r="253" spans="1:2" x14ac:dyDescent="0.5">
      <c r="A253">
        <v>788.510009765625</v>
      </c>
      <c r="B253">
        <v>363.20001220703125</v>
      </c>
    </row>
    <row r="254" spans="1:2" x14ac:dyDescent="0.5">
      <c r="A254">
        <v>788.52301025390625</v>
      </c>
      <c r="B254">
        <v>375</v>
      </c>
    </row>
    <row r="255" spans="1:2" x14ac:dyDescent="0.5">
      <c r="A255">
        <v>788.53497314453125</v>
      </c>
      <c r="B255">
        <v>296.70001220703125</v>
      </c>
    </row>
    <row r="256" spans="1:2" x14ac:dyDescent="0.5">
      <c r="A256">
        <v>788.5469970703125</v>
      </c>
      <c r="B256">
        <v>189.30000305175781</v>
      </c>
    </row>
    <row r="257" spans="1:2" x14ac:dyDescent="0.5">
      <c r="A257">
        <v>788.55902099609375</v>
      </c>
      <c r="B257">
        <v>181.5</v>
      </c>
    </row>
    <row r="258" spans="1:2" x14ac:dyDescent="0.5">
      <c r="A258">
        <v>788.572021484375</v>
      </c>
      <c r="B258">
        <v>224.30000305175781</v>
      </c>
    </row>
    <row r="259" spans="1:2" x14ac:dyDescent="0.5">
      <c r="A259">
        <v>788.583984375</v>
      </c>
      <c r="B259">
        <v>223.69999694824219</v>
      </c>
    </row>
    <row r="260" spans="1:2" x14ac:dyDescent="0.5">
      <c r="A260">
        <v>788.59600830078125</v>
      </c>
      <c r="B260">
        <v>254</v>
      </c>
    </row>
    <row r="261" spans="1:2" x14ac:dyDescent="0.5">
      <c r="A261">
        <v>788.60797119140625</v>
      </c>
      <c r="B261">
        <v>343.79998779296875</v>
      </c>
    </row>
    <row r="262" spans="1:2" x14ac:dyDescent="0.5">
      <c r="A262">
        <v>788.6209716796875</v>
      </c>
      <c r="B262">
        <v>360.29998779296875</v>
      </c>
    </row>
    <row r="263" spans="1:2" x14ac:dyDescent="0.5">
      <c r="A263">
        <v>788.63299560546875</v>
      </c>
      <c r="B263">
        <v>303.29998779296875</v>
      </c>
    </row>
    <row r="264" spans="1:2" x14ac:dyDescent="0.5">
      <c r="A264">
        <v>788.64501953125</v>
      </c>
      <c r="B264">
        <v>255</v>
      </c>
    </row>
    <row r="265" spans="1:2" x14ac:dyDescent="0.5">
      <c r="A265">
        <v>788.656982421875</v>
      </c>
      <c r="B265">
        <v>244</v>
      </c>
    </row>
    <row r="266" spans="1:2" x14ac:dyDescent="0.5">
      <c r="A266">
        <v>788.66998291015625</v>
      </c>
      <c r="B266">
        <v>394.5</v>
      </c>
    </row>
    <row r="267" spans="1:2" x14ac:dyDescent="0.5">
      <c r="A267">
        <v>788.6820068359375</v>
      </c>
      <c r="B267">
        <v>621.79998779296875</v>
      </c>
    </row>
    <row r="268" spans="1:2" x14ac:dyDescent="0.5">
      <c r="A268">
        <v>788.6939697265625</v>
      </c>
      <c r="B268">
        <v>688.5</v>
      </c>
    </row>
    <row r="269" spans="1:2" x14ac:dyDescent="0.5">
      <c r="A269">
        <v>788.70599365234375</v>
      </c>
      <c r="B269">
        <v>624.70001220703125</v>
      </c>
    </row>
    <row r="270" spans="1:2" x14ac:dyDescent="0.5">
      <c r="A270">
        <v>788.718994140625</v>
      </c>
      <c r="B270">
        <v>550</v>
      </c>
    </row>
    <row r="271" spans="1:2" x14ac:dyDescent="0.5">
      <c r="A271">
        <v>788.73101806640625</v>
      </c>
      <c r="B271">
        <v>537.5</v>
      </c>
    </row>
    <row r="272" spans="1:2" x14ac:dyDescent="0.5">
      <c r="A272">
        <v>788.74298095703125</v>
      </c>
      <c r="B272">
        <v>604</v>
      </c>
    </row>
    <row r="273" spans="1:2" x14ac:dyDescent="0.5">
      <c r="A273">
        <v>788.7550048828125</v>
      </c>
      <c r="B273">
        <v>634.29998779296875</v>
      </c>
    </row>
    <row r="274" spans="1:2" x14ac:dyDescent="0.5">
      <c r="A274">
        <v>788.76800537109375</v>
      </c>
      <c r="B274">
        <v>620.70001220703125</v>
      </c>
    </row>
    <row r="275" spans="1:2" x14ac:dyDescent="0.5">
      <c r="A275">
        <v>788.780029296875</v>
      </c>
      <c r="B275">
        <v>681.5</v>
      </c>
    </row>
    <row r="276" spans="1:2" x14ac:dyDescent="0.5">
      <c r="A276">
        <v>788.7919921875</v>
      </c>
      <c r="B276">
        <v>968.79998779296875</v>
      </c>
    </row>
    <row r="277" spans="1:2" x14ac:dyDescent="0.5">
      <c r="A277">
        <v>788.80499267578125</v>
      </c>
      <c r="B277">
        <v>1694</v>
      </c>
    </row>
    <row r="278" spans="1:2" x14ac:dyDescent="0.5">
      <c r="A278">
        <v>788.8170166015625</v>
      </c>
      <c r="B278">
        <v>4372</v>
      </c>
    </row>
    <row r="279" spans="1:2" x14ac:dyDescent="0.5">
      <c r="A279">
        <v>788.8289794921875</v>
      </c>
      <c r="B279">
        <v>20690</v>
      </c>
    </row>
    <row r="280" spans="1:2" x14ac:dyDescent="0.5">
      <c r="A280">
        <v>788.84100341796875</v>
      </c>
      <c r="B280">
        <v>77620</v>
      </c>
    </row>
    <row r="281" spans="1:2" x14ac:dyDescent="0.5">
      <c r="A281">
        <v>788.85400390625</v>
      </c>
      <c r="B281">
        <v>145600</v>
      </c>
    </row>
    <row r="282" spans="1:2" x14ac:dyDescent="0.5">
      <c r="A282">
        <v>788.86602783203125</v>
      </c>
      <c r="B282">
        <v>136800</v>
      </c>
    </row>
    <row r="283" spans="1:2" x14ac:dyDescent="0.5">
      <c r="A283">
        <v>788.87799072265625</v>
      </c>
      <c r="B283">
        <v>64690</v>
      </c>
    </row>
    <row r="284" spans="1:2" x14ac:dyDescent="0.5">
      <c r="A284">
        <v>788.8900146484375</v>
      </c>
      <c r="B284">
        <v>15880</v>
      </c>
    </row>
    <row r="285" spans="1:2" x14ac:dyDescent="0.5">
      <c r="A285">
        <v>788.90301513671875</v>
      </c>
      <c r="B285">
        <v>3188</v>
      </c>
    </row>
    <row r="286" spans="1:2" x14ac:dyDescent="0.5">
      <c r="A286">
        <v>788.91497802734375</v>
      </c>
      <c r="B286">
        <v>1217</v>
      </c>
    </row>
    <row r="287" spans="1:2" x14ac:dyDescent="0.5">
      <c r="A287">
        <v>788.927001953125</v>
      </c>
      <c r="B287">
        <v>1174</v>
      </c>
    </row>
    <row r="288" spans="1:2" x14ac:dyDescent="0.5">
      <c r="A288">
        <v>788.93902587890625</v>
      </c>
      <c r="B288">
        <v>1146</v>
      </c>
    </row>
    <row r="289" spans="1:2" x14ac:dyDescent="0.5">
      <c r="A289">
        <v>788.9520263671875</v>
      </c>
      <c r="B289">
        <v>902.5</v>
      </c>
    </row>
    <row r="290" spans="1:2" x14ac:dyDescent="0.5">
      <c r="A290">
        <v>788.9639892578125</v>
      </c>
      <c r="B290">
        <v>622</v>
      </c>
    </row>
    <row r="291" spans="1:2" x14ac:dyDescent="0.5">
      <c r="A291">
        <v>788.97601318359375</v>
      </c>
      <c r="B291">
        <v>424.5</v>
      </c>
    </row>
    <row r="292" spans="1:2" x14ac:dyDescent="0.5">
      <c r="A292">
        <v>788.98797607421875</v>
      </c>
      <c r="B292">
        <v>326.5</v>
      </c>
    </row>
    <row r="293" spans="1:2" x14ac:dyDescent="0.5">
      <c r="A293">
        <v>789.0009765625</v>
      </c>
      <c r="B293">
        <v>334.20001220703125</v>
      </c>
    </row>
    <row r="294" spans="1:2" x14ac:dyDescent="0.5">
      <c r="A294">
        <v>789.01300048828125</v>
      </c>
      <c r="B294">
        <v>451.79998779296875</v>
      </c>
    </row>
    <row r="295" spans="1:2" x14ac:dyDescent="0.5">
      <c r="A295">
        <v>789.0250244140625</v>
      </c>
      <c r="B295">
        <v>481.29998779296875</v>
      </c>
    </row>
    <row r="296" spans="1:2" x14ac:dyDescent="0.5">
      <c r="A296">
        <v>789.0369873046875</v>
      </c>
      <c r="B296">
        <v>378.79998779296875</v>
      </c>
    </row>
    <row r="297" spans="1:2" x14ac:dyDescent="0.5">
      <c r="A297">
        <v>789.04998779296875</v>
      </c>
      <c r="B297">
        <v>368.79998779296875</v>
      </c>
    </row>
    <row r="298" spans="1:2" x14ac:dyDescent="0.5">
      <c r="A298">
        <v>789.06201171875</v>
      </c>
      <c r="B298">
        <v>420.5</v>
      </c>
    </row>
    <row r="299" spans="1:2" x14ac:dyDescent="0.5">
      <c r="A299">
        <v>789.073974609375</v>
      </c>
      <c r="B299">
        <v>391</v>
      </c>
    </row>
    <row r="300" spans="1:2" x14ac:dyDescent="0.5">
      <c r="A300">
        <v>789.08599853515625</v>
      </c>
      <c r="B300">
        <v>396</v>
      </c>
    </row>
    <row r="301" spans="1:2" x14ac:dyDescent="0.5">
      <c r="A301">
        <v>789.0989990234375</v>
      </c>
      <c r="B301">
        <v>460.5</v>
      </c>
    </row>
    <row r="302" spans="1:2" x14ac:dyDescent="0.5">
      <c r="A302">
        <v>789.11102294921875</v>
      </c>
      <c r="B302">
        <v>480.79998779296875</v>
      </c>
    </row>
    <row r="303" spans="1:2" x14ac:dyDescent="0.5">
      <c r="A303">
        <v>789.12298583984375</v>
      </c>
      <c r="B303">
        <v>447.79998779296875</v>
      </c>
    </row>
    <row r="304" spans="1:2" x14ac:dyDescent="0.5">
      <c r="A304">
        <v>789.135986328125</v>
      </c>
      <c r="B304">
        <v>362.70001220703125</v>
      </c>
    </row>
    <row r="305" spans="1:2" x14ac:dyDescent="0.5">
      <c r="A305">
        <v>789.14801025390625</v>
      </c>
      <c r="B305">
        <v>341.29998779296875</v>
      </c>
    </row>
    <row r="306" spans="1:2" x14ac:dyDescent="0.5">
      <c r="A306">
        <v>789.15997314453125</v>
      </c>
      <c r="B306">
        <v>376.79998779296875</v>
      </c>
    </row>
    <row r="307" spans="1:2" x14ac:dyDescent="0.5">
      <c r="A307">
        <v>789.1719970703125</v>
      </c>
      <c r="B307">
        <v>363.20001220703125</v>
      </c>
    </row>
    <row r="308" spans="1:2" x14ac:dyDescent="0.5">
      <c r="A308">
        <v>789.18499755859375</v>
      </c>
      <c r="B308">
        <v>382.79998779296875</v>
      </c>
    </row>
    <row r="309" spans="1:2" x14ac:dyDescent="0.5">
      <c r="A309">
        <v>789.197021484375</v>
      </c>
      <c r="B309">
        <v>378.29998779296875</v>
      </c>
    </row>
    <row r="310" spans="1:2" x14ac:dyDescent="0.5">
      <c r="A310">
        <v>789.208984375</v>
      </c>
      <c r="B310">
        <v>308.70001220703125</v>
      </c>
    </row>
    <row r="311" spans="1:2" x14ac:dyDescent="0.5">
      <c r="A311">
        <v>789.22100830078125</v>
      </c>
      <c r="B311">
        <v>309</v>
      </c>
    </row>
    <row r="312" spans="1:2" x14ac:dyDescent="0.5">
      <c r="A312">
        <v>789.2340087890625</v>
      </c>
      <c r="B312">
        <v>365.5</v>
      </c>
    </row>
    <row r="313" spans="1:2" x14ac:dyDescent="0.5">
      <c r="A313">
        <v>789.2459716796875</v>
      </c>
      <c r="B313">
        <v>432.5</v>
      </c>
    </row>
    <row r="314" spans="1:2" x14ac:dyDescent="0.5">
      <c r="A314">
        <v>789.25799560546875</v>
      </c>
      <c r="B314">
        <v>533.5</v>
      </c>
    </row>
    <row r="315" spans="1:2" x14ac:dyDescent="0.5">
      <c r="A315">
        <v>789.27099609375</v>
      </c>
      <c r="B315">
        <v>673.70001220703125</v>
      </c>
    </row>
    <row r="316" spans="1:2" x14ac:dyDescent="0.5">
      <c r="A316">
        <v>789.28302001953125</v>
      </c>
      <c r="B316">
        <v>781.70001220703125</v>
      </c>
    </row>
    <row r="317" spans="1:2" x14ac:dyDescent="0.5">
      <c r="A317">
        <v>789.29498291015625</v>
      </c>
      <c r="B317">
        <v>868</v>
      </c>
    </row>
    <row r="318" spans="1:2" x14ac:dyDescent="0.5">
      <c r="A318">
        <v>789.3070068359375</v>
      </c>
      <c r="B318">
        <v>1235</v>
      </c>
    </row>
    <row r="319" spans="1:2" x14ac:dyDescent="0.5">
      <c r="A319">
        <v>789.32000732421875</v>
      </c>
      <c r="B319">
        <v>3928</v>
      </c>
    </row>
    <row r="320" spans="1:2" x14ac:dyDescent="0.5">
      <c r="A320">
        <v>789.33197021484375</v>
      </c>
      <c r="B320">
        <v>22490</v>
      </c>
    </row>
    <row r="321" spans="1:2" x14ac:dyDescent="0.5">
      <c r="A321">
        <v>789.343994140625</v>
      </c>
      <c r="B321">
        <v>89740</v>
      </c>
    </row>
    <row r="322" spans="1:2" x14ac:dyDescent="0.5">
      <c r="A322">
        <v>789.35601806640625</v>
      </c>
      <c r="B322">
        <v>170400</v>
      </c>
    </row>
    <row r="323" spans="1:2" x14ac:dyDescent="0.5">
      <c r="A323">
        <v>789.3690185546875</v>
      </c>
      <c r="B323">
        <v>158200</v>
      </c>
    </row>
    <row r="324" spans="1:2" x14ac:dyDescent="0.5">
      <c r="A324">
        <v>789.3809814453125</v>
      </c>
      <c r="B324">
        <v>72160</v>
      </c>
    </row>
    <row r="325" spans="1:2" x14ac:dyDescent="0.5">
      <c r="A325">
        <v>789.39300537109375</v>
      </c>
      <c r="B325">
        <v>16490</v>
      </c>
    </row>
    <row r="326" spans="1:2" x14ac:dyDescent="0.5">
      <c r="A326">
        <v>789.405029296875</v>
      </c>
      <c r="B326">
        <v>3374</v>
      </c>
    </row>
    <row r="327" spans="1:2" x14ac:dyDescent="0.5">
      <c r="A327">
        <v>789.41802978515625</v>
      </c>
      <c r="B327">
        <v>1346</v>
      </c>
    </row>
    <row r="328" spans="1:2" x14ac:dyDescent="0.5">
      <c r="A328">
        <v>789.42999267578125</v>
      </c>
      <c r="B328">
        <v>1047</v>
      </c>
    </row>
    <row r="329" spans="1:2" x14ac:dyDescent="0.5">
      <c r="A329">
        <v>789.4420166015625</v>
      </c>
      <c r="B329">
        <v>996.29998779296875</v>
      </c>
    </row>
    <row r="330" spans="1:2" x14ac:dyDescent="0.5">
      <c r="A330">
        <v>789.4539794921875</v>
      </c>
      <c r="B330">
        <v>790.70001220703125</v>
      </c>
    </row>
    <row r="331" spans="1:2" x14ac:dyDescent="0.5">
      <c r="A331">
        <v>789.46697998046875</v>
      </c>
      <c r="B331">
        <v>547.5</v>
      </c>
    </row>
    <row r="332" spans="1:2" x14ac:dyDescent="0.5">
      <c r="A332">
        <v>789.47900390625</v>
      </c>
      <c r="B332">
        <v>417.79998779296875</v>
      </c>
    </row>
    <row r="333" spans="1:2" x14ac:dyDescent="0.5">
      <c r="A333">
        <v>789.49102783203125</v>
      </c>
      <c r="B333">
        <v>401</v>
      </c>
    </row>
    <row r="334" spans="1:2" x14ac:dyDescent="0.5">
      <c r="A334">
        <v>789.5040283203125</v>
      </c>
      <c r="B334">
        <v>407.20001220703125</v>
      </c>
    </row>
    <row r="335" spans="1:2" x14ac:dyDescent="0.5">
      <c r="A335">
        <v>789.5159912109375</v>
      </c>
      <c r="B335">
        <v>363.20001220703125</v>
      </c>
    </row>
    <row r="336" spans="1:2" x14ac:dyDescent="0.5">
      <c r="A336">
        <v>789.52801513671875</v>
      </c>
      <c r="B336">
        <v>297</v>
      </c>
    </row>
    <row r="337" spans="1:2" x14ac:dyDescent="0.5">
      <c r="A337">
        <v>789.53997802734375</v>
      </c>
      <c r="B337">
        <v>341.79998779296875</v>
      </c>
    </row>
    <row r="338" spans="1:2" x14ac:dyDescent="0.5">
      <c r="A338">
        <v>789.552978515625</v>
      </c>
      <c r="B338">
        <v>427.70001220703125</v>
      </c>
    </row>
    <row r="339" spans="1:2" x14ac:dyDescent="0.5">
      <c r="A339">
        <v>789.56500244140625</v>
      </c>
      <c r="B339">
        <v>380</v>
      </c>
    </row>
    <row r="340" spans="1:2" x14ac:dyDescent="0.5">
      <c r="A340">
        <v>789.5770263671875</v>
      </c>
      <c r="B340">
        <v>333.70001220703125</v>
      </c>
    </row>
    <row r="341" spans="1:2" x14ac:dyDescent="0.5">
      <c r="A341">
        <v>789.5889892578125</v>
      </c>
      <c r="B341">
        <v>414</v>
      </c>
    </row>
    <row r="342" spans="1:2" x14ac:dyDescent="0.5">
      <c r="A342">
        <v>789.60198974609375</v>
      </c>
      <c r="B342">
        <v>561.70001220703125</v>
      </c>
    </row>
    <row r="343" spans="1:2" x14ac:dyDescent="0.5">
      <c r="A343">
        <v>789.614013671875</v>
      </c>
      <c r="B343">
        <v>679.5</v>
      </c>
    </row>
    <row r="344" spans="1:2" x14ac:dyDescent="0.5">
      <c r="A344">
        <v>789.6259765625</v>
      </c>
      <c r="B344">
        <v>638.5</v>
      </c>
    </row>
    <row r="345" spans="1:2" x14ac:dyDescent="0.5">
      <c r="A345">
        <v>789.63800048828125</v>
      </c>
      <c r="B345">
        <v>448.5</v>
      </c>
    </row>
    <row r="346" spans="1:2" x14ac:dyDescent="0.5">
      <c r="A346">
        <v>789.6510009765625</v>
      </c>
      <c r="B346">
        <v>364.5</v>
      </c>
    </row>
    <row r="347" spans="1:2" x14ac:dyDescent="0.5">
      <c r="A347">
        <v>789.66302490234375</v>
      </c>
      <c r="B347">
        <v>437</v>
      </c>
    </row>
    <row r="348" spans="1:2" x14ac:dyDescent="0.5">
      <c r="A348">
        <v>789.67498779296875</v>
      </c>
      <c r="B348">
        <v>452.29998779296875</v>
      </c>
    </row>
    <row r="349" spans="1:2" x14ac:dyDescent="0.5">
      <c r="A349">
        <v>789.68798828125</v>
      </c>
      <c r="B349">
        <v>429.79998779296875</v>
      </c>
    </row>
    <row r="350" spans="1:2" x14ac:dyDescent="0.5">
      <c r="A350">
        <v>789.70001220703125</v>
      </c>
      <c r="B350">
        <v>446.29998779296875</v>
      </c>
    </row>
    <row r="351" spans="1:2" x14ac:dyDescent="0.5">
      <c r="A351">
        <v>789.71197509765625</v>
      </c>
      <c r="B351">
        <v>436.20001220703125</v>
      </c>
    </row>
    <row r="352" spans="1:2" x14ac:dyDescent="0.5">
      <c r="A352">
        <v>789.7239990234375</v>
      </c>
      <c r="B352">
        <v>482.20001220703125</v>
      </c>
    </row>
    <row r="353" spans="1:2" x14ac:dyDescent="0.5">
      <c r="A353">
        <v>789.73699951171875</v>
      </c>
      <c r="B353">
        <v>593.29998779296875</v>
      </c>
    </row>
    <row r="354" spans="1:2" x14ac:dyDescent="0.5">
      <c r="A354">
        <v>789.7490234375</v>
      </c>
      <c r="B354">
        <v>669.20001220703125</v>
      </c>
    </row>
    <row r="355" spans="1:2" x14ac:dyDescent="0.5">
      <c r="A355">
        <v>789.760986328125</v>
      </c>
      <c r="B355">
        <v>744.70001220703125</v>
      </c>
    </row>
    <row r="356" spans="1:2" x14ac:dyDescent="0.5">
      <c r="A356">
        <v>789.77301025390625</v>
      </c>
      <c r="B356">
        <v>788.5</v>
      </c>
    </row>
    <row r="357" spans="1:2" x14ac:dyDescent="0.5">
      <c r="A357">
        <v>789.7860107421875</v>
      </c>
      <c r="B357">
        <v>780</v>
      </c>
    </row>
    <row r="358" spans="1:2" x14ac:dyDescent="0.5">
      <c r="A358">
        <v>789.7979736328125</v>
      </c>
      <c r="B358">
        <v>838.5</v>
      </c>
    </row>
    <row r="359" spans="1:2" x14ac:dyDescent="0.5">
      <c r="A359">
        <v>789.80999755859375</v>
      </c>
      <c r="B359">
        <v>1222</v>
      </c>
    </row>
    <row r="360" spans="1:2" x14ac:dyDescent="0.5">
      <c r="A360">
        <v>789.822998046875</v>
      </c>
      <c r="B360">
        <v>4009</v>
      </c>
    </row>
    <row r="361" spans="1:2" x14ac:dyDescent="0.5">
      <c r="A361">
        <v>789.83502197265625</v>
      </c>
      <c r="B361">
        <v>22660</v>
      </c>
    </row>
    <row r="362" spans="1:2" x14ac:dyDescent="0.5">
      <c r="A362">
        <v>789.84698486328125</v>
      </c>
      <c r="B362">
        <v>85200</v>
      </c>
    </row>
    <row r="363" spans="1:2" x14ac:dyDescent="0.5">
      <c r="A363">
        <v>789.8590087890625</v>
      </c>
      <c r="B363">
        <v>158200</v>
      </c>
    </row>
    <row r="364" spans="1:2" x14ac:dyDescent="0.5">
      <c r="A364">
        <v>789.87200927734375</v>
      </c>
      <c r="B364">
        <v>146900</v>
      </c>
    </row>
    <row r="365" spans="1:2" x14ac:dyDescent="0.5">
      <c r="A365">
        <v>789.88397216796875</v>
      </c>
      <c r="B365">
        <v>67360</v>
      </c>
    </row>
    <row r="366" spans="1:2" x14ac:dyDescent="0.5">
      <c r="A366">
        <v>789.89599609375</v>
      </c>
      <c r="B366">
        <v>15080</v>
      </c>
    </row>
    <row r="367" spans="1:2" x14ac:dyDescent="0.5">
      <c r="A367">
        <v>789.90802001953125</v>
      </c>
      <c r="B367">
        <v>2915</v>
      </c>
    </row>
    <row r="368" spans="1:2" x14ac:dyDescent="0.5">
      <c r="A368">
        <v>789.9210205078125</v>
      </c>
      <c r="B368">
        <v>1221</v>
      </c>
    </row>
    <row r="369" spans="1:2" x14ac:dyDescent="0.5">
      <c r="A369">
        <v>789.9329833984375</v>
      </c>
      <c r="B369">
        <v>1060</v>
      </c>
    </row>
    <row r="370" spans="1:2" x14ac:dyDescent="0.5">
      <c r="A370">
        <v>789.94500732421875</v>
      </c>
      <c r="B370">
        <v>1048</v>
      </c>
    </row>
    <row r="371" spans="1:2" x14ac:dyDescent="0.5">
      <c r="A371">
        <v>789.95697021484375</v>
      </c>
      <c r="B371">
        <v>820.29998779296875</v>
      </c>
    </row>
    <row r="372" spans="1:2" x14ac:dyDescent="0.5">
      <c r="A372">
        <v>789.969970703125</v>
      </c>
      <c r="B372">
        <v>534.79998779296875</v>
      </c>
    </row>
    <row r="373" spans="1:2" x14ac:dyDescent="0.5">
      <c r="A373">
        <v>789.98199462890625</v>
      </c>
      <c r="B373">
        <v>385.5</v>
      </c>
    </row>
    <row r="374" spans="1:2" x14ac:dyDescent="0.5">
      <c r="A374">
        <v>789.9940185546875</v>
      </c>
      <c r="B374">
        <v>355</v>
      </c>
    </row>
    <row r="375" spans="1:2" x14ac:dyDescent="0.5">
      <c r="A375">
        <v>790.00701904296875</v>
      </c>
      <c r="B375">
        <v>372</v>
      </c>
    </row>
    <row r="376" spans="1:2" x14ac:dyDescent="0.5">
      <c r="A376">
        <v>790.01898193359375</v>
      </c>
      <c r="B376">
        <v>370.5</v>
      </c>
    </row>
    <row r="377" spans="1:2" x14ac:dyDescent="0.5">
      <c r="A377">
        <v>790.031005859375</v>
      </c>
      <c r="B377">
        <v>338</v>
      </c>
    </row>
    <row r="378" spans="1:2" x14ac:dyDescent="0.5">
      <c r="A378">
        <v>790.04302978515625</v>
      </c>
      <c r="B378">
        <v>263.5</v>
      </c>
    </row>
    <row r="379" spans="1:2" x14ac:dyDescent="0.5">
      <c r="A379">
        <v>790.0560302734375</v>
      </c>
      <c r="B379">
        <v>196.5</v>
      </c>
    </row>
    <row r="380" spans="1:2" x14ac:dyDescent="0.5">
      <c r="A380">
        <v>790.0679931640625</v>
      </c>
      <c r="B380">
        <v>173.5</v>
      </c>
    </row>
    <row r="381" spans="1:2" x14ac:dyDescent="0.5">
      <c r="A381">
        <v>790.08001708984375</v>
      </c>
      <c r="B381">
        <v>196.5</v>
      </c>
    </row>
    <row r="382" spans="1:2" x14ac:dyDescent="0.5">
      <c r="A382">
        <v>790.09197998046875</v>
      </c>
      <c r="B382">
        <v>297.79998779296875</v>
      </c>
    </row>
    <row r="383" spans="1:2" x14ac:dyDescent="0.5">
      <c r="A383">
        <v>790.10498046875</v>
      </c>
      <c r="B383">
        <v>424.20001220703125</v>
      </c>
    </row>
    <row r="384" spans="1:2" x14ac:dyDescent="0.5">
      <c r="A384">
        <v>790.11700439453125</v>
      </c>
      <c r="B384">
        <v>493.29998779296875</v>
      </c>
    </row>
    <row r="385" spans="1:2" x14ac:dyDescent="0.5">
      <c r="A385">
        <v>790.1290283203125</v>
      </c>
      <c r="B385">
        <v>497.79998779296875</v>
      </c>
    </row>
    <row r="386" spans="1:2" x14ac:dyDescent="0.5">
      <c r="A386">
        <v>790.14202880859375</v>
      </c>
      <c r="B386">
        <v>419.20001220703125</v>
      </c>
    </row>
    <row r="387" spans="1:2" x14ac:dyDescent="0.5">
      <c r="A387">
        <v>790.15399169921875</v>
      </c>
      <c r="B387">
        <v>345</v>
      </c>
    </row>
    <row r="388" spans="1:2" x14ac:dyDescent="0.5">
      <c r="A388">
        <v>790.166015625</v>
      </c>
      <c r="B388">
        <v>384.79998779296875</v>
      </c>
    </row>
    <row r="389" spans="1:2" x14ac:dyDescent="0.5">
      <c r="A389">
        <v>790.177978515625</v>
      </c>
      <c r="B389">
        <v>390.79998779296875</v>
      </c>
    </row>
    <row r="390" spans="1:2" x14ac:dyDescent="0.5">
      <c r="A390">
        <v>790.19097900390625</v>
      </c>
      <c r="B390">
        <v>341.5</v>
      </c>
    </row>
    <row r="391" spans="1:2" x14ac:dyDescent="0.5">
      <c r="A391">
        <v>790.2030029296875</v>
      </c>
      <c r="B391">
        <v>430.79998779296875</v>
      </c>
    </row>
    <row r="392" spans="1:2" x14ac:dyDescent="0.5">
      <c r="A392">
        <v>790.21502685546875</v>
      </c>
      <c r="B392">
        <v>484.29998779296875</v>
      </c>
    </row>
    <row r="393" spans="1:2" x14ac:dyDescent="0.5">
      <c r="A393">
        <v>790.22698974609375</v>
      </c>
      <c r="B393">
        <v>390.20001220703125</v>
      </c>
    </row>
    <row r="394" spans="1:2" x14ac:dyDescent="0.5">
      <c r="A394">
        <v>790.239990234375</v>
      </c>
      <c r="B394">
        <v>450</v>
      </c>
    </row>
    <row r="395" spans="1:2" x14ac:dyDescent="0.5">
      <c r="A395">
        <v>790.25201416015625</v>
      </c>
      <c r="B395">
        <v>558.5</v>
      </c>
    </row>
    <row r="396" spans="1:2" x14ac:dyDescent="0.5">
      <c r="A396">
        <v>790.26397705078125</v>
      </c>
      <c r="B396">
        <v>469.20001220703125</v>
      </c>
    </row>
    <row r="397" spans="1:2" x14ac:dyDescent="0.5">
      <c r="A397">
        <v>790.2769775390625</v>
      </c>
      <c r="B397">
        <v>399.79998779296875</v>
      </c>
    </row>
    <row r="398" spans="1:2" x14ac:dyDescent="0.5">
      <c r="A398">
        <v>790.28900146484375</v>
      </c>
      <c r="B398">
        <v>552.29998779296875</v>
      </c>
    </row>
    <row r="399" spans="1:2" x14ac:dyDescent="0.5">
      <c r="A399">
        <v>790.301025390625</v>
      </c>
      <c r="B399">
        <v>845.70001220703125</v>
      </c>
    </row>
    <row r="400" spans="1:2" x14ac:dyDescent="0.5">
      <c r="A400">
        <v>790.31298828125</v>
      </c>
      <c r="B400">
        <v>1365</v>
      </c>
    </row>
    <row r="401" spans="1:2" x14ac:dyDescent="0.5">
      <c r="A401">
        <v>790.32598876953125</v>
      </c>
      <c r="B401">
        <v>4460</v>
      </c>
    </row>
    <row r="402" spans="1:2" x14ac:dyDescent="0.5">
      <c r="A402">
        <v>790.3380126953125</v>
      </c>
      <c r="B402">
        <v>20590</v>
      </c>
    </row>
    <row r="403" spans="1:2" x14ac:dyDescent="0.5">
      <c r="A403">
        <v>790.3499755859375</v>
      </c>
      <c r="B403">
        <v>66650</v>
      </c>
    </row>
    <row r="404" spans="1:2" x14ac:dyDescent="0.5">
      <c r="A404">
        <v>790.36199951171875</v>
      </c>
      <c r="B404">
        <v>113400</v>
      </c>
    </row>
    <row r="405" spans="1:2" x14ac:dyDescent="0.5">
      <c r="A405">
        <v>790.375</v>
      </c>
      <c r="B405">
        <v>99620</v>
      </c>
    </row>
    <row r="406" spans="1:2" x14ac:dyDescent="0.5">
      <c r="A406">
        <v>790.38702392578125</v>
      </c>
      <c r="B406">
        <v>45460</v>
      </c>
    </row>
    <row r="407" spans="1:2" x14ac:dyDescent="0.5">
      <c r="A407">
        <v>790.39898681640625</v>
      </c>
      <c r="B407">
        <v>11710</v>
      </c>
    </row>
    <row r="408" spans="1:2" x14ac:dyDescent="0.5">
      <c r="A408">
        <v>790.4119873046875</v>
      </c>
      <c r="B408">
        <v>2917</v>
      </c>
    </row>
    <row r="409" spans="1:2" x14ac:dyDescent="0.5">
      <c r="A409">
        <v>790.42401123046875</v>
      </c>
      <c r="B409">
        <v>1223</v>
      </c>
    </row>
    <row r="410" spans="1:2" x14ac:dyDescent="0.5">
      <c r="A410">
        <v>790.43597412109375</v>
      </c>
      <c r="B410">
        <v>880</v>
      </c>
    </row>
    <row r="411" spans="1:2" x14ac:dyDescent="0.5">
      <c r="A411">
        <v>790.447998046875</v>
      </c>
      <c r="B411">
        <v>702</v>
      </c>
    </row>
    <row r="412" spans="1:2" x14ac:dyDescent="0.5">
      <c r="A412">
        <v>790.46099853515625</v>
      </c>
      <c r="B412">
        <v>443.29998779296875</v>
      </c>
    </row>
    <row r="413" spans="1:2" x14ac:dyDescent="0.5">
      <c r="A413">
        <v>790.4730224609375</v>
      </c>
      <c r="B413">
        <v>294.20001220703125</v>
      </c>
    </row>
    <row r="414" spans="1:2" x14ac:dyDescent="0.5">
      <c r="A414">
        <v>790.4849853515625</v>
      </c>
      <c r="B414">
        <v>282</v>
      </c>
    </row>
    <row r="415" spans="1:2" x14ac:dyDescent="0.5">
      <c r="A415">
        <v>790.49700927734375</v>
      </c>
      <c r="B415">
        <v>299.5</v>
      </c>
    </row>
    <row r="416" spans="1:2" x14ac:dyDescent="0.5">
      <c r="A416">
        <v>790.510009765625</v>
      </c>
      <c r="B416">
        <v>379.70001220703125</v>
      </c>
    </row>
    <row r="417" spans="1:2" x14ac:dyDescent="0.5">
      <c r="A417">
        <v>790.52197265625</v>
      </c>
      <c r="B417">
        <v>435.70001220703125</v>
      </c>
    </row>
    <row r="418" spans="1:2" x14ac:dyDescent="0.5">
      <c r="A418">
        <v>790.53399658203125</v>
      </c>
      <c r="B418">
        <v>395.79998779296875</v>
      </c>
    </row>
    <row r="419" spans="1:2" x14ac:dyDescent="0.5">
      <c r="A419">
        <v>790.5469970703125</v>
      </c>
      <c r="B419">
        <v>317.79998779296875</v>
      </c>
    </row>
    <row r="420" spans="1:2" x14ac:dyDescent="0.5">
      <c r="A420">
        <v>790.55902099609375</v>
      </c>
      <c r="B420">
        <v>224.5</v>
      </c>
    </row>
    <row r="421" spans="1:2" x14ac:dyDescent="0.5">
      <c r="A421">
        <v>790.57098388671875</v>
      </c>
      <c r="B421">
        <v>238</v>
      </c>
    </row>
    <row r="422" spans="1:2" x14ac:dyDescent="0.5">
      <c r="A422">
        <v>790.5830078125</v>
      </c>
      <c r="B422">
        <v>318.5</v>
      </c>
    </row>
    <row r="423" spans="1:2" x14ac:dyDescent="0.5">
      <c r="A423">
        <v>790.59600830078125</v>
      </c>
      <c r="B423">
        <v>283</v>
      </c>
    </row>
    <row r="424" spans="1:2" x14ac:dyDescent="0.5">
      <c r="A424">
        <v>790.60797119140625</v>
      </c>
      <c r="B424">
        <v>266.79998779296875</v>
      </c>
    </row>
    <row r="425" spans="1:2" x14ac:dyDescent="0.5">
      <c r="A425">
        <v>790.6199951171875</v>
      </c>
      <c r="B425">
        <v>370</v>
      </c>
    </row>
    <row r="426" spans="1:2" x14ac:dyDescent="0.5">
      <c r="A426">
        <v>790.63299560546875</v>
      </c>
      <c r="B426">
        <v>396.70001220703125</v>
      </c>
    </row>
    <row r="427" spans="1:2" x14ac:dyDescent="0.5">
      <c r="A427">
        <v>790.64501953125</v>
      </c>
      <c r="B427">
        <v>341.79998779296875</v>
      </c>
    </row>
    <row r="428" spans="1:2" x14ac:dyDescent="0.5">
      <c r="A428">
        <v>790.656982421875</v>
      </c>
      <c r="B428">
        <v>322.79998779296875</v>
      </c>
    </row>
    <row r="429" spans="1:2" x14ac:dyDescent="0.5">
      <c r="A429">
        <v>790.66900634765625</v>
      </c>
      <c r="B429">
        <v>350.5</v>
      </c>
    </row>
    <row r="430" spans="1:2" x14ac:dyDescent="0.5">
      <c r="A430">
        <v>790.6820068359375</v>
      </c>
      <c r="B430">
        <v>425</v>
      </c>
    </row>
    <row r="431" spans="1:2" x14ac:dyDescent="0.5">
      <c r="A431">
        <v>790.6939697265625</v>
      </c>
      <c r="B431">
        <v>493.29998779296875</v>
      </c>
    </row>
    <row r="432" spans="1:2" x14ac:dyDescent="0.5">
      <c r="A432">
        <v>790.70599365234375</v>
      </c>
      <c r="B432">
        <v>520.20001220703125</v>
      </c>
    </row>
    <row r="433" spans="1:2" x14ac:dyDescent="0.5">
      <c r="A433">
        <v>790.718017578125</v>
      </c>
      <c r="B433">
        <v>499.5</v>
      </c>
    </row>
    <row r="434" spans="1:2" x14ac:dyDescent="0.5">
      <c r="A434">
        <v>790.73101806640625</v>
      </c>
      <c r="B434">
        <v>420.20001220703125</v>
      </c>
    </row>
    <row r="435" spans="1:2" x14ac:dyDescent="0.5">
      <c r="A435">
        <v>790.74298095703125</v>
      </c>
      <c r="B435">
        <v>351.29998779296875</v>
      </c>
    </row>
    <row r="436" spans="1:2" x14ac:dyDescent="0.5">
      <c r="A436">
        <v>790.7550048828125</v>
      </c>
      <c r="B436">
        <v>381.5</v>
      </c>
    </row>
    <row r="437" spans="1:2" x14ac:dyDescent="0.5">
      <c r="A437">
        <v>790.76800537109375</v>
      </c>
      <c r="B437">
        <v>450.5</v>
      </c>
    </row>
    <row r="438" spans="1:2" x14ac:dyDescent="0.5">
      <c r="A438">
        <v>790.780029296875</v>
      </c>
      <c r="B438">
        <v>458.20001220703125</v>
      </c>
    </row>
    <row r="439" spans="1:2" x14ac:dyDescent="0.5">
      <c r="A439">
        <v>790.7919921875</v>
      </c>
      <c r="B439">
        <v>424.5</v>
      </c>
    </row>
    <row r="440" spans="1:2" x14ac:dyDescent="0.5">
      <c r="A440">
        <v>790.80401611328125</v>
      </c>
      <c r="B440">
        <v>459.29998779296875</v>
      </c>
    </row>
    <row r="441" spans="1:2" x14ac:dyDescent="0.5">
      <c r="A441">
        <v>790.8170166015625</v>
      </c>
      <c r="B441">
        <v>1042</v>
      </c>
    </row>
    <row r="442" spans="1:2" x14ac:dyDescent="0.5">
      <c r="A442">
        <v>790.8289794921875</v>
      </c>
      <c r="B442">
        <v>3919</v>
      </c>
    </row>
    <row r="443" spans="1:2" x14ac:dyDescent="0.5">
      <c r="A443">
        <v>790.84100341796875</v>
      </c>
      <c r="B443">
        <v>15550</v>
      </c>
    </row>
    <row r="444" spans="1:2" x14ac:dyDescent="0.5">
      <c r="A444">
        <v>790.85302734375</v>
      </c>
      <c r="B444">
        <v>43590</v>
      </c>
    </row>
    <row r="445" spans="1:2" x14ac:dyDescent="0.5">
      <c r="A445">
        <v>790.86602783203125</v>
      </c>
      <c r="B445">
        <v>67650</v>
      </c>
    </row>
    <row r="446" spans="1:2" x14ac:dyDescent="0.5">
      <c r="A446">
        <v>790.87799072265625</v>
      </c>
      <c r="B446">
        <v>56920</v>
      </c>
    </row>
    <row r="447" spans="1:2" x14ac:dyDescent="0.5">
      <c r="A447">
        <v>790.8900146484375</v>
      </c>
      <c r="B447">
        <v>27160</v>
      </c>
    </row>
    <row r="448" spans="1:2" x14ac:dyDescent="0.5">
      <c r="A448">
        <v>790.90301513671875</v>
      </c>
      <c r="B448">
        <v>8757</v>
      </c>
    </row>
    <row r="449" spans="1:2" x14ac:dyDescent="0.5">
      <c r="A449">
        <v>790.91497802734375</v>
      </c>
      <c r="B449">
        <v>2789</v>
      </c>
    </row>
    <row r="450" spans="1:2" x14ac:dyDescent="0.5">
      <c r="A450">
        <v>790.927001953125</v>
      </c>
      <c r="B450">
        <v>1127</v>
      </c>
    </row>
    <row r="451" spans="1:2" x14ac:dyDescent="0.5">
      <c r="A451">
        <v>790.93902587890625</v>
      </c>
      <c r="B451">
        <v>686.70001220703125</v>
      </c>
    </row>
    <row r="452" spans="1:2" x14ac:dyDescent="0.5">
      <c r="A452">
        <v>790.9520263671875</v>
      </c>
      <c r="B452">
        <v>552.70001220703125</v>
      </c>
    </row>
    <row r="453" spans="1:2" x14ac:dyDescent="0.5">
      <c r="A453">
        <v>790.9639892578125</v>
      </c>
      <c r="B453">
        <v>408.5</v>
      </c>
    </row>
    <row r="454" spans="1:2" x14ac:dyDescent="0.5">
      <c r="A454">
        <v>790.97601318359375</v>
      </c>
      <c r="B454">
        <v>315.20001220703125</v>
      </c>
    </row>
    <row r="455" spans="1:2" x14ac:dyDescent="0.5">
      <c r="A455">
        <v>790.989013671875</v>
      </c>
      <c r="B455">
        <v>251.30000305175781</v>
      </c>
    </row>
    <row r="456" spans="1:2" x14ac:dyDescent="0.5">
      <c r="A456">
        <v>791.0009765625</v>
      </c>
      <c r="B456">
        <v>195.80000305175781</v>
      </c>
    </row>
    <row r="457" spans="1:2" x14ac:dyDescent="0.5">
      <c r="A457">
        <v>791.01300048828125</v>
      </c>
      <c r="B457">
        <v>210.5</v>
      </c>
    </row>
    <row r="458" spans="1:2" x14ac:dyDescent="0.5">
      <c r="A458">
        <v>791.0250244140625</v>
      </c>
      <c r="B458">
        <v>225.19999694824219</v>
      </c>
    </row>
    <row r="459" spans="1:2" x14ac:dyDescent="0.5">
      <c r="A459">
        <v>791.03802490234375</v>
      </c>
      <c r="B459">
        <v>206</v>
      </c>
    </row>
    <row r="460" spans="1:2" x14ac:dyDescent="0.5">
      <c r="A460">
        <v>791.04998779296875</v>
      </c>
      <c r="B460">
        <v>229.69999694824219</v>
      </c>
    </row>
    <row r="461" spans="1:2" x14ac:dyDescent="0.5">
      <c r="A461">
        <v>791.06201171875</v>
      </c>
      <c r="B461">
        <v>215.80000305175781</v>
      </c>
    </row>
    <row r="462" spans="1:2" x14ac:dyDescent="0.5">
      <c r="A462">
        <v>791.073974609375</v>
      </c>
      <c r="B462">
        <v>128.30000305175781</v>
      </c>
    </row>
    <row r="463" spans="1:2" x14ac:dyDescent="0.5">
      <c r="A463">
        <v>791.08697509765625</v>
      </c>
      <c r="B463">
        <v>118.5</v>
      </c>
    </row>
    <row r="464" spans="1:2" x14ac:dyDescent="0.5">
      <c r="A464">
        <v>791.0989990234375</v>
      </c>
      <c r="B464">
        <v>169.5</v>
      </c>
    </row>
    <row r="465" spans="1:2" x14ac:dyDescent="0.5">
      <c r="A465">
        <v>791.11102294921875</v>
      </c>
      <c r="B465">
        <v>159.69999694824219</v>
      </c>
    </row>
    <row r="466" spans="1:2" x14ac:dyDescent="0.5">
      <c r="A466">
        <v>791.1240234375</v>
      </c>
      <c r="B466">
        <v>168.30000305175781</v>
      </c>
    </row>
    <row r="467" spans="1:2" x14ac:dyDescent="0.5">
      <c r="A467">
        <v>791.135986328125</v>
      </c>
      <c r="B467">
        <v>236.19999694824219</v>
      </c>
    </row>
    <row r="468" spans="1:2" x14ac:dyDescent="0.5">
      <c r="A468">
        <v>791.14801025390625</v>
      </c>
      <c r="B468">
        <v>222.80000305175781</v>
      </c>
    </row>
    <row r="469" spans="1:2" x14ac:dyDescent="0.5">
      <c r="A469">
        <v>791.15997314453125</v>
      </c>
      <c r="B469">
        <v>163.80000305175781</v>
      </c>
    </row>
    <row r="470" spans="1:2" x14ac:dyDescent="0.5">
      <c r="A470">
        <v>791.1729736328125</v>
      </c>
      <c r="B470">
        <v>187.30000305175781</v>
      </c>
    </row>
    <row r="471" spans="1:2" x14ac:dyDescent="0.5">
      <c r="A471">
        <v>791.18499755859375</v>
      </c>
      <c r="B471">
        <v>223.69999694824219</v>
      </c>
    </row>
    <row r="472" spans="1:2" x14ac:dyDescent="0.5">
      <c r="A472">
        <v>791.197021484375</v>
      </c>
      <c r="B472">
        <v>245.5</v>
      </c>
    </row>
    <row r="473" spans="1:2" x14ac:dyDescent="0.5">
      <c r="A473">
        <v>791.21002197265625</v>
      </c>
      <c r="B473">
        <v>279.29998779296875</v>
      </c>
    </row>
    <row r="474" spans="1:2" x14ac:dyDescent="0.5">
      <c r="A474">
        <v>791.22198486328125</v>
      </c>
      <c r="B474">
        <v>280</v>
      </c>
    </row>
    <row r="475" spans="1:2" x14ac:dyDescent="0.5">
      <c r="A475">
        <v>791.2340087890625</v>
      </c>
      <c r="B475">
        <v>250.5</v>
      </c>
    </row>
    <row r="476" spans="1:2" x14ac:dyDescent="0.5">
      <c r="A476">
        <v>791.2459716796875</v>
      </c>
      <c r="B476">
        <v>213.5</v>
      </c>
    </row>
    <row r="477" spans="1:2" x14ac:dyDescent="0.5">
      <c r="A477">
        <v>791.25897216796875</v>
      </c>
      <c r="B477">
        <v>215.80000305175781</v>
      </c>
    </row>
    <row r="478" spans="1:2" x14ac:dyDescent="0.5">
      <c r="A478">
        <v>791.27099609375</v>
      </c>
      <c r="B478">
        <v>250.69999694824219</v>
      </c>
    </row>
    <row r="479" spans="1:2" x14ac:dyDescent="0.5">
      <c r="A479">
        <v>791.28302001953125</v>
      </c>
      <c r="B479">
        <v>252</v>
      </c>
    </row>
    <row r="480" spans="1:2" x14ac:dyDescent="0.5">
      <c r="A480">
        <v>791.2960205078125</v>
      </c>
      <c r="B480">
        <v>266.29998779296875</v>
      </c>
    </row>
    <row r="481" spans="1:2" x14ac:dyDescent="0.5">
      <c r="A481">
        <v>791.3079833984375</v>
      </c>
      <c r="B481">
        <v>370.79998779296875</v>
      </c>
    </row>
    <row r="482" spans="1:2" x14ac:dyDescent="0.5">
      <c r="A482">
        <v>791.32000732421875</v>
      </c>
      <c r="B482">
        <v>759.29998779296875</v>
      </c>
    </row>
    <row r="483" spans="1:2" x14ac:dyDescent="0.5">
      <c r="A483">
        <v>791.33197021484375</v>
      </c>
      <c r="B483">
        <v>2600</v>
      </c>
    </row>
    <row r="484" spans="1:2" x14ac:dyDescent="0.5">
      <c r="A484">
        <v>791.344970703125</v>
      </c>
      <c r="B484">
        <v>9729</v>
      </c>
    </row>
    <row r="485" spans="1:2" x14ac:dyDescent="0.5">
      <c r="A485">
        <v>791.35699462890625</v>
      </c>
      <c r="B485">
        <v>23720</v>
      </c>
    </row>
    <row r="486" spans="1:2" x14ac:dyDescent="0.5">
      <c r="A486">
        <v>791.3690185546875</v>
      </c>
      <c r="B486">
        <v>33680</v>
      </c>
    </row>
    <row r="487" spans="1:2" x14ac:dyDescent="0.5">
      <c r="A487">
        <v>791.3809814453125</v>
      </c>
      <c r="B487">
        <v>28200</v>
      </c>
    </row>
    <row r="488" spans="1:2" x14ac:dyDescent="0.5">
      <c r="A488">
        <v>791.39398193359375</v>
      </c>
      <c r="B488">
        <v>14630</v>
      </c>
    </row>
    <row r="489" spans="1:2" x14ac:dyDescent="0.5">
      <c r="A489">
        <v>791.406005859375</v>
      </c>
      <c r="B489">
        <v>5370</v>
      </c>
    </row>
    <row r="490" spans="1:2" x14ac:dyDescent="0.5">
      <c r="A490">
        <v>791.41802978515625</v>
      </c>
      <c r="B490">
        <v>1837</v>
      </c>
    </row>
    <row r="491" spans="1:2" x14ac:dyDescent="0.5">
      <c r="A491">
        <v>791.4310302734375</v>
      </c>
      <c r="B491">
        <v>789.29998779296875</v>
      </c>
    </row>
    <row r="492" spans="1:2" x14ac:dyDescent="0.5">
      <c r="A492">
        <v>791.4429931640625</v>
      </c>
      <c r="B492">
        <v>494.5</v>
      </c>
    </row>
    <row r="493" spans="1:2" x14ac:dyDescent="0.5">
      <c r="A493">
        <v>791.45501708984375</v>
      </c>
      <c r="B493">
        <v>405.5</v>
      </c>
    </row>
    <row r="494" spans="1:2" x14ac:dyDescent="0.5">
      <c r="A494">
        <v>791.46697998046875</v>
      </c>
      <c r="B494">
        <v>330.79998779296875</v>
      </c>
    </row>
    <row r="495" spans="1:2" x14ac:dyDescent="0.5">
      <c r="A495">
        <v>791.47998046875</v>
      </c>
      <c r="B495">
        <v>216</v>
      </c>
    </row>
    <row r="496" spans="1:2" x14ac:dyDescent="0.5">
      <c r="A496">
        <v>791.49200439453125</v>
      </c>
      <c r="B496">
        <v>168.80000305175781</v>
      </c>
    </row>
    <row r="497" spans="1:2" x14ac:dyDescent="0.5">
      <c r="A497">
        <v>791.5040283203125</v>
      </c>
      <c r="B497">
        <v>172</v>
      </c>
    </row>
    <row r="498" spans="1:2" x14ac:dyDescent="0.5">
      <c r="A498">
        <v>791.51702880859375</v>
      </c>
      <c r="B498">
        <v>165.80000305175781</v>
      </c>
    </row>
    <row r="499" spans="1:2" x14ac:dyDescent="0.5">
      <c r="A499">
        <v>791.52899169921875</v>
      </c>
      <c r="B499">
        <v>191</v>
      </c>
    </row>
    <row r="500" spans="1:2" x14ac:dyDescent="0.5">
      <c r="A500">
        <v>791.541015625</v>
      </c>
      <c r="B500">
        <v>198.19999694824219</v>
      </c>
    </row>
    <row r="501" spans="1:2" x14ac:dyDescent="0.5">
      <c r="A501">
        <v>791.552978515625</v>
      </c>
      <c r="B501">
        <v>174.19999694824219</v>
      </c>
    </row>
    <row r="502" spans="1:2" x14ac:dyDescent="0.5">
      <c r="A502">
        <v>791.56597900390625</v>
      </c>
      <c r="B502">
        <v>179.30000305175781</v>
      </c>
    </row>
    <row r="503" spans="1:2" x14ac:dyDescent="0.5">
      <c r="A503">
        <v>791.5780029296875</v>
      </c>
      <c r="B503">
        <v>165.30000305175781</v>
      </c>
    </row>
    <row r="504" spans="1:2" x14ac:dyDescent="0.5">
      <c r="A504">
        <v>791.59002685546875</v>
      </c>
      <c r="B504">
        <v>121.80000305175781</v>
      </c>
    </row>
    <row r="505" spans="1:2" x14ac:dyDescent="0.5">
      <c r="A505">
        <v>791.60302734375</v>
      </c>
      <c r="B505">
        <v>115.30000305175781</v>
      </c>
    </row>
    <row r="506" spans="1:2" x14ac:dyDescent="0.5">
      <c r="A506">
        <v>791.614990234375</v>
      </c>
      <c r="B506">
        <v>160.5</v>
      </c>
    </row>
    <row r="507" spans="1:2" x14ac:dyDescent="0.5">
      <c r="A507">
        <v>791.62701416015625</v>
      </c>
      <c r="B507">
        <v>204.5</v>
      </c>
    </row>
    <row r="508" spans="1:2" x14ac:dyDescent="0.5">
      <c r="A508">
        <v>791.63897705078125</v>
      </c>
      <c r="B508">
        <v>183.69999694824219</v>
      </c>
    </row>
    <row r="509" spans="1:2" x14ac:dyDescent="0.5">
      <c r="A509">
        <v>791.6519775390625</v>
      </c>
      <c r="B509">
        <v>146.19999694824219</v>
      </c>
    </row>
    <row r="510" spans="1:2" x14ac:dyDescent="0.5">
      <c r="A510">
        <v>791.66400146484375</v>
      </c>
      <c r="B510">
        <v>158.69999694824219</v>
      </c>
    </row>
    <row r="511" spans="1:2" x14ac:dyDescent="0.5">
      <c r="A511">
        <v>791.676025390625</v>
      </c>
      <c r="B511">
        <v>182</v>
      </c>
    </row>
    <row r="512" spans="1:2" x14ac:dyDescent="0.5">
      <c r="A512">
        <v>791.68902587890625</v>
      </c>
      <c r="B512">
        <v>184.30000305175781</v>
      </c>
    </row>
    <row r="513" spans="1:2" x14ac:dyDescent="0.5">
      <c r="A513">
        <v>791.70098876953125</v>
      </c>
      <c r="B513">
        <v>169</v>
      </c>
    </row>
    <row r="514" spans="1:2" x14ac:dyDescent="0.5">
      <c r="A514">
        <v>791.7130126953125</v>
      </c>
      <c r="B514">
        <v>190.30000305175781</v>
      </c>
    </row>
    <row r="515" spans="1:2" x14ac:dyDescent="0.5">
      <c r="A515">
        <v>791.7249755859375</v>
      </c>
      <c r="B515">
        <v>253</v>
      </c>
    </row>
    <row r="516" spans="1:2" x14ac:dyDescent="0.5">
      <c r="A516">
        <v>791.73797607421875</v>
      </c>
      <c r="B516">
        <v>293.29998779296875</v>
      </c>
    </row>
    <row r="517" spans="1:2" x14ac:dyDescent="0.5">
      <c r="A517">
        <v>791.75</v>
      </c>
      <c r="B517">
        <v>300.20001220703125</v>
      </c>
    </row>
    <row r="518" spans="1:2" x14ac:dyDescent="0.5">
      <c r="A518">
        <v>791.76202392578125</v>
      </c>
      <c r="B518">
        <v>269</v>
      </c>
    </row>
    <row r="519" spans="1:2" x14ac:dyDescent="0.5">
      <c r="A519">
        <v>791.7750244140625</v>
      </c>
      <c r="B519">
        <v>214</v>
      </c>
    </row>
    <row r="520" spans="1:2" x14ac:dyDescent="0.5">
      <c r="A520">
        <v>791.7869873046875</v>
      </c>
      <c r="B520">
        <v>216</v>
      </c>
    </row>
    <row r="521" spans="1:2" x14ac:dyDescent="0.5">
      <c r="A521">
        <v>791.79901123046875</v>
      </c>
      <c r="B521">
        <v>291.5</v>
      </c>
    </row>
    <row r="522" spans="1:2" x14ac:dyDescent="0.5">
      <c r="A522">
        <v>791.81097412109375</v>
      </c>
      <c r="B522">
        <v>407.70001220703125</v>
      </c>
    </row>
    <row r="523" spans="1:2" x14ac:dyDescent="0.5">
      <c r="A523">
        <v>791.823974609375</v>
      </c>
      <c r="B523">
        <v>869.29998779296875</v>
      </c>
    </row>
    <row r="524" spans="1:2" x14ac:dyDescent="0.5">
      <c r="A524">
        <v>791.83599853515625</v>
      </c>
      <c r="B524">
        <v>2333</v>
      </c>
    </row>
    <row r="525" spans="1:2" x14ac:dyDescent="0.5">
      <c r="A525">
        <v>791.8480224609375</v>
      </c>
      <c r="B525">
        <v>5745</v>
      </c>
    </row>
    <row r="526" spans="1:2" x14ac:dyDescent="0.5">
      <c r="A526">
        <v>791.8599853515625</v>
      </c>
      <c r="B526">
        <v>10800</v>
      </c>
    </row>
    <row r="527" spans="1:2" x14ac:dyDescent="0.5">
      <c r="A527">
        <v>791.87298583984375</v>
      </c>
      <c r="B527">
        <v>13600</v>
      </c>
    </row>
    <row r="528" spans="1:2" x14ac:dyDescent="0.5">
      <c r="A528">
        <v>791.885009765625</v>
      </c>
      <c r="B528">
        <v>11380</v>
      </c>
    </row>
    <row r="529" spans="1:2" x14ac:dyDescent="0.5">
      <c r="A529">
        <v>791.89697265625</v>
      </c>
      <c r="B529">
        <v>6749</v>
      </c>
    </row>
    <row r="530" spans="1:2" x14ac:dyDescent="0.5">
      <c r="A530">
        <v>791.90997314453125</v>
      </c>
      <c r="B530">
        <v>2968</v>
      </c>
    </row>
    <row r="531" spans="1:2" x14ac:dyDescent="0.5">
      <c r="A531">
        <v>791.9219970703125</v>
      </c>
      <c r="B531">
        <v>1073</v>
      </c>
    </row>
    <row r="532" spans="1:2" x14ac:dyDescent="0.5">
      <c r="A532">
        <v>791.93402099609375</v>
      </c>
      <c r="B532">
        <v>554.5</v>
      </c>
    </row>
    <row r="533" spans="1:2" x14ac:dyDescent="0.5">
      <c r="A533">
        <v>791.947021484375</v>
      </c>
      <c r="B533">
        <v>386.20001220703125</v>
      </c>
    </row>
    <row r="534" spans="1:2" x14ac:dyDescent="0.5">
      <c r="A534">
        <v>791.958984375</v>
      </c>
      <c r="B534">
        <v>246.19999694824219</v>
      </c>
    </row>
    <row r="535" spans="1:2" x14ac:dyDescent="0.5">
      <c r="A535">
        <v>791.97100830078125</v>
      </c>
      <c r="B535">
        <v>137.30000305175781</v>
      </c>
    </row>
    <row r="536" spans="1:2" x14ac:dyDescent="0.5">
      <c r="A536">
        <v>791.98297119140625</v>
      </c>
      <c r="B536">
        <v>62.75</v>
      </c>
    </row>
    <row r="537" spans="1:2" x14ac:dyDescent="0.5">
      <c r="A537">
        <v>791.9959716796875</v>
      </c>
      <c r="B537">
        <v>61.5</v>
      </c>
    </row>
    <row r="538" spans="1:2" x14ac:dyDescent="0.5">
      <c r="A538">
        <v>792.00799560546875</v>
      </c>
      <c r="B538">
        <v>81.25</v>
      </c>
    </row>
    <row r="539" spans="1:2" x14ac:dyDescent="0.5">
      <c r="A539">
        <v>792.02001953125</v>
      </c>
      <c r="B539">
        <v>68.25</v>
      </c>
    </row>
    <row r="540" spans="1:2" x14ac:dyDescent="0.5">
      <c r="A540">
        <v>792.03302001953125</v>
      </c>
      <c r="B540">
        <v>54.75</v>
      </c>
    </row>
    <row r="541" spans="1:2" x14ac:dyDescent="0.5">
      <c r="A541">
        <v>792.04498291015625</v>
      </c>
      <c r="B541">
        <v>57</v>
      </c>
    </row>
    <row r="542" spans="1:2" x14ac:dyDescent="0.5">
      <c r="A542">
        <v>792.0570068359375</v>
      </c>
      <c r="B542">
        <v>74.75</v>
      </c>
    </row>
    <row r="543" spans="1:2" x14ac:dyDescent="0.5">
      <c r="A543">
        <v>792.0689697265625</v>
      </c>
      <c r="B543">
        <v>92.5</v>
      </c>
    </row>
    <row r="544" spans="1:2" x14ac:dyDescent="0.5">
      <c r="A544">
        <v>792.08197021484375</v>
      </c>
      <c r="B544">
        <v>88.75</v>
      </c>
    </row>
    <row r="545" spans="1:2" x14ac:dyDescent="0.5">
      <c r="A545">
        <v>792.093994140625</v>
      </c>
      <c r="B545">
        <v>81.75</v>
      </c>
    </row>
    <row r="546" spans="1:2" x14ac:dyDescent="0.5">
      <c r="A546">
        <v>792.10601806640625</v>
      </c>
      <c r="B546">
        <v>67.25</v>
      </c>
    </row>
    <row r="547" spans="1:2" x14ac:dyDescent="0.5">
      <c r="A547">
        <v>792.1190185546875</v>
      </c>
      <c r="B547">
        <v>54.75</v>
      </c>
    </row>
    <row r="548" spans="1:2" x14ac:dyDescent="0.5">
      <c r="A548">
        <v>792.1309814453125</v>
      </c>
      <c r="B548">
        <v>76.75</v>
      </c>
    </row>
    <row r="549" spans="1:2" x14ac:dyDescent="0.5">
      <c r="A549">
        <v>792.14300537109375</v>
      </c>
      <c r="B549">
        <v>139</v>
      </c>
    </row>
    <row r="550" spans="1:2" x14ac:dyDescent="0.5">
      <c r="A550">
        <v>792.155029296875</v>
      </c>
      <c r="B550">
        <v>204.30000305175781</v>
      </c>
    </row>
    <row r="551" spans="1:2" x14ac:dyDescent="0.5">
      <c r="A551">
        <v>792.16802978515625</v>
      </c>
      <c r="B551">
        <v>215</v>
      </c>
    </row>
    <row r="552" spans="1:2" x14ac:dyDescent="0.5">
      <c r="A552">
        <v>792.17999267578125</v>
      </c>
      <c r="B552">
        <v>175</v>
      </c>
    </row>
    <row r="553" spans="1:2" x14ac:dyDescent="0.5">
      <c r="A553">
        <v>792.1920166015625</v>
      </c>
      <c r="B553">
        <v>121</v>
      </c>
    </row>
    <row r="554" spans="1:2" x14ac:dyDescent="0.5">
      <c r="A554">
        <v>792.20501708984375</v>
      </c>
      <c r="B554">
        <v>85.25</v>
      </c>
    </row>
    <row r="555" spans="1:2" x14ac:dyDescent="0.5">
      <c r="A555">
        <v>792.21697998046875</v>
      </c>
      <c r="B555">
        <v>70</v>
      </c>
    </row>
    <row r="556" spans="1:2" x14ac:dyDescent="0.5">
      <c r="A556">
        <v>792.22900390625</v>
      </c>
      <c r="B556">
        <v>70.5</v>
      </c>
    </row>
    <row r="557" spans="1:2" x14ac:dyDescent="0.5">
      <c r="A557">
        <v>792.24102783203125</v>
      </c>
      <c r="B557">
        <v>79.5</v>
      </c>
    </row>
    <row r="558" spans="1:2" x14ac:dyDescent="0.5">
      <c r="A558">
        <v>792.2540283203125</v>
      </c>
      <c r="B558">
        <v>73.5</v>
      </c>
    </row>
    <row r="559" spans="1:2" x14ac:dyDescent="0.5">
      <c r="A559">
        <v>792.2659912109375</v>
      </c>
      <c r="B559">
        <v>69.75</v>
      </c>
    </row>
    <row r="560" spans="1:2" x14ac:dyDescent="0.5">
      <c r="A560">
        <v>792.27801513671875</v>
      </c>
      <c r="B560">
        <v>114.5</v>
      </c>
    </row>
    <row r="561" spans="1:2" x14ac:dyDescent="0.5">
      <c r="A561">
        <v>792.291015625</v>
      </c>
      <c r="B561">
        <v>180.30000305175781</v>
      </c>
    </row>
    <row r="562" spans="1:2" x14ac:dyDescent="0.5">
      <c r="A562">
        <v>792.302978515625</v>
      </c>
      <c r="B562">
        <v>245.30000305175781</v>
      </c>
    </row>
    <row r="563" spans="1:2" x14ac:dyDescent="0.5">
      <c r="A563">
        <v>792.31500244140625</v>
      </c>
      <c r="B563">
        <v>383.29998779296875</v>
      </c>
    </row>
    <row r="564" spans="1:2" x14ac:dyDescent="0.5">
      <c r="A564">
        <v>792.3270263671875</v>
      </c>
      <c r="B564">
        <v>601.5</v>
      </c>
    </row>
    <row r="565" spans="1:2" x14ac:dyDescent="0.5">
      <c r="A565">
        <v>792.34002685546875</v>
      </c>
      <c r="B565">
        <v>1270</v>
      </c>
    </row>
    <row r="566" spans="1:2" x14ac:dyDescent="0.5">
      <c r="A566">
        <v>792.35198974609375</v>
      </c>
      <c r="B566">
        <v>2872</v>
      </c>
    </row>
    <row r="567" spans="1:2" x14ac:dyDescent="0.5">
      <c r="A567">
        <v>792.364013671875</v>
      </c>
      <c r="B567">
        <v>4664</v>
      </c>
    </row>
    <row r="568" spans="1:2" x14ac:dyDescent="0.5">
      <c r="A568">
        <v>792.37701416015625</v>
      </c>
      <c r="B568">
        <v>5336</v>
      </c>
    </row>
    <row r="569" spans="1:2" x14ac:dyDescent="0.5">
      <c r="A569">
        <v>792.38897705078125</v>
      </c>
      <c r="B569">
        <v>4470</v>
      </c>
    </row>
    <row r="570" spans="1:2" x14ac:dyDescent="0.5">
      <c r="A570">
        <v>792.4010009765625</v>
      </c>
      <c r="B570">
        <v>2774</v>
      </c>
    </row>
    <row r="571" spans="1:2" x14ac:dyDescent="0.5">
      <c r="A571">
        <v>792.41302490234375</v>
      </c>
      <c r="B571">
        <v>1337</v>
      </c>
    </row>
    <row r="572" spans="1:2" x14ac:dyDescent="0.5">
      <c r="A572">
        <v>792.426025390625</v>
      </c>
      <c r="B572">
        <v>558.79998779296875</v>
      </c>
    </row>
    <row r="573" spans="1:2" x14ac:dyDescent="0.5">
      <c r="A573">
        <v>792.43798828125</v>
      </c>
      <c r="B573">
        <v>264.79998779296875</v>
      </c>
    </row>
    <row r="574" spans="1:2" x14ac:dyDescent="0.5">
      <c r="A574">
        <v>792.45001220703125</v>
      </c>
      <c r="B574">
        <v>157.30000305175781</v>
      </c>
    </row>
    <row r="575" spans="1:2" x14ac:dyDescent="0.5">
      <c r="A575">
        <v>792.4630126953125</v>
      </c>
      <c r="B575">
        <v>79.75</v>
      </c>
    </row>
    <row r="576" spans="1:2" x14ac:dyDescent="0.5">
      <c r="A576">
        <v>792.4749755859375</v>
      </c>
      <c r="B576">
        <v>58.75</v>
      </c>
    </row>
    <row r="577" spans="1:2" x14ac:dyDescent="0.5">
      <c r="A577">
        <v>792.48699951171875</v>
      </c>
      <c r="B577">
        <v>67.25</v>
      </c>
    </row>
    <row r="578" spans="1:2" x14ac:dyDescent="0.5">
      <c r="A578">
        <v>792.4990234375</v>
      </c>
      <c r="B578">
        <v>74</v>
      </c>
    </row>
    <row r="579" spans="1:2" x14ac:dyDescent="0.5">
      <c r="A579">
        <v>792.51202392578125</v>
      </c>
      <c r="B579">
        <v>73</v>
      </c>
    </row>
    <row r="580" spans="1:2" x14ac:dyDescent="0.5">
      <c r="A580">
        <v>792.52398681640625</v>
      </c>
      <c r="B580">
        <v>66.5</v>
      </c>
    </row>
    <row r="581" spans="1:2" x14ac:dyDescent="0.5">
      <c r="A581">
        <v>792.5360107421875</v>
      </c>
      <c r="B581">
        <v>80.25</v>
      </c>
    </row>
    <row r="582" spans="1:2" x14ac:dyDescent="0.5">
      <c r="A582">
        <v>792.54901123046875</v>
      </c>
      <c r="B582">
        <v>123.19999694824219</v>
      </c>
    </row>
    <row r="583" spans="1:2" x14ac:dyDescent="0.5">
      <c r="A583">
        <v>792.56097412109375</v>
      </c>
      <c r="B583">
        <v>131</v>
      </c>
    </row>
    <row r="584" spans="1:2" x14ac:dyDescent="0.5">
      <c r="A584">
        <v>792.572998046875</v>
      </c>
      <c r="B584">
        <v>81.25</v>
      </c>
    </row>
    <row r="585" spans="1:2" x14ac:dyDescent="0.5">
      <c r="A585">
        <v>792.58599853515625</v>
      </c>
      <c r="B585">
        <v>68.75</v>
      </c>
    </row>
    <row r="586" spans="1:2" x14ac:dyDescent="0.5">
      <c r="A586">
        <v>792.5980224609375</v>
      </c>
      <c r="B586">
        <v>97</v>
      </c>
    </row>
    <row r="587" spans="1:2" x14ac:dyDescent="0.5">
      <c r="A587">
        <v>792.6099853515625</v>
      </c>
      <c r="B587">
        <v>91.75</v>
      </c>
    </row>
    <row r="588" spans="1:2" x14ac:dyDescent="0.5">
      <c r="A588">
        <v>792.62200927734375</v>
      </c>
      <c r="B588">
        <v>83.5</v>
      </c>
    </row>
    <row r="589" spans="1:2" x14ac:dyDescent="0.5">
      <c r="A589">
        <v>792.635009765625</v>
      </c>
      <c r="B589">
        <v>115.80000305175781</v>
      </c>
    </row>
    <row r="590" spans="1:2" x14ac:dyDescent="0.5">
      <c r="A590">
        <v>792.64697265625</v>
      </c>
      <c r="B590">
        <v>169.5</v>
      </c>
    </row>
    <row r="591" spans="1:2" x14ac:dyDescent="0.5">
      <c r="A591">
        <v>792.65899658203125</v>
      </c>
      <c r="B591">
        <v>199.5</v>
      </c>
    </row>
    <row r="592" spans="1:2" x14ac:dyDescent="0.5">
      <c r="A592">
        <v>792.6719970703125</v>
      </c>
      <c r="B592">
        <v>201.5</v>
      </c>
    </row>
    <row r="593" spans="1:2" x14ac:dyDescent="0.5">
      <c r="A593">
        <v>792.68402099609375</v>
      </c>
      <c r="B593">
        <v>189.80000305175781</v>
      </c>
    </row>
    <row r="594" spans="1:2" x14ac:dyDescent="0.5">
      <c r="A594">
        <v>792.69598388671875</v>
      </c>
      <c r="B594">
        <v>144.19999694824219</v>
      </c>
    </row>
    <row r="595" spans="1:2" x14ac:dyDescent="0.5">
      <c r="A595">
        <v>792.7080078125</v>
      </c>
      <c r="B595">
        <v>107.69999694824219</v>
      </c>
    </row>
    <row r="596" spans="1:2" x14ac:dyDescent="0.5">
      <c r="A596">
        <v>792.72100830078125</v>
      </c>
      <c r="B596">
        <v>127.5</v>
      </c>
    </row>
    <row r="597" spans="1:2" x14ac:dyDescent="0.5">
      <c r="A597">
        <v>792.73297119140625</v>
      </c>
      <c r="B597">
        <v>130.5</v>
      </c>
    </row>
    <row r="598" spans="1:2" x14ac:dyDescent="0.5">
      <c r="A598">
        <v>792.7449951171875</v>
      </c>
      <c r="B598">
        <v>106.30000305175781</v>
      </c>
    </row>
    <row r="599" spans="1:2" x14ac:dyDescent="0.5">
      <c r="A599">
        <v>792.75799560546875</v>
      </c>
      <c r="B599">
        <v>151.80000305175781</v>
      </c>
    </row>
    <row r="600" spans="1:2" x14ac:dyDescent="0.5">
      <c r="A600">
        <v>792.77001953125</v>
      </c>
      <c r="B600">
        <v>200.19999694824219</v>
      </c>
    </row>
    <row r="601" spans="1:2" x14ac:dyDescent="0.5">
      <c r="A601">
        <v>792.781982421875</v>
      </c>
      <c r="B601">
        <v>161</v>
      </c>
    </row>
    <row r="602" spans="1:2" x14ac:dyDescent="0.5">
      <c r="A602">
        <v>792.79400634765625</v>
      </c>
      <c r="B602">
        <v>129</v>
      </c>
    </row>
    <row r="603" spans="1:2" x14ac:dyDescent="0.5">
      <c r="A603">
        <v>792.8070068359375</v>
      </c>
      <c r="B603">
        <v>161.5</v>
      </c>
    </row>
    <row r="604" spans="1:2" x14ac:dyDescent="0.5">
      <c r="A604">
        <v>792.8189697265625</v>
      </c>
      <c r="B604">
        <v>234.19999694824219</v>
      </c>
    </row>
    <row r="605" spans="1:2" x14ac:dyDescent="0.5">
      <c r="A605">
        <v>792.83099365234375</v>
      </c>
      <c r="B605">
        <v>372.79998779296875</v>
      </c>
    </row>
    <row r="606" spans="1:2" x14ac:dyDescent="0.5">
      <c r="A606">
        <v>792.843994140625</v>
      </c>
      <c r="B606">
        <v>738</v>
      </c>
    </row>
    <row r="607" spans="1:2" x14ac:dyDescent="0.5">
      <c r="A607">
        <v>792.85601806640625</v>
      </c>
      <c r="B607">
        <v>1372</v>
      </c>
    </row>
    <row r="608" spans="1:2" x14ac:dyDescent="0.5">
      <c r="A608">
        <v>792.86798095703125</v>
      </c>
      <c r="B608">
        <v>1950</v>
      </c>
    </row>
    <row r="609" spans="1:2" x14ac:dyDescent="0.5">
      <c r="A609">
        <v>792.8809814453125</v>
      </c>
      <c r="B609">
        <v>2135</v>
      </c>
    </row>
    <row r="610" spans="1:2" x14ac:dyDescent="0.5">
      <c r="A610">
        <v>792.89300537109375</v>
      </c>
      <c r="B610">
        <v>1840</v>
      </c>
    </row>
    <row r="611" spans="1:2" x14ac:dyDescent="0.5">
      <c r="A611">
        <v>792.905029296875</v>
      </c>
      <c r="B611">
        <v>1275</v>
      </c>
    </row>
    <row r="612" spans="1:2" x14ac:dyDescent="0.5">
      <c r="A612">
        <v>792.9169921875</v>
      </c>
      <c r="B612">
        <v>817.5</v>
      </c>
    </row>
    <row r="613" spans="1:2" x14ac:dyDescent="0.5">
      <c r="A613">
        <v>792.92999267578125</v>
      </c>
      <c r="B613">
        <v>550.5</v>
      </c>
    </row>
    <row r="614" spans="1:2" x14ac:dyDescent="0.5">
      <c r="A614">
        <v>792.9420166015625</v>
      </c>
      <c r="B614">
        <v>359</v>
      </c>
    </row>
    <row r="615" spans="1:2" x14ac:dyDescent="0.5">
      <c r="A615">
        <v>792.9539794921875</v>
      </c>
      <c r="B615">
        <v>251.30000305175781</v>
      </c>
    </row>
    <row r="616" spans="1:2" x14ac:dyDescent="0.5">
      <c r="A616">
        <v>792.96697998046875</v>
      </c>
      <c r="B616">
        <v>181</v>
      </c>
    </row>
    <row r="617" spans="1:2" x14ac:dyDescent="0.5">
      <c r="A617">
        <v>792.97900390625</v>
      </c>
      <c r="B617">
        <v>98</v>
      </c>
    </row>
    <row r="618" spans="1:2" x14ac:dyDescent="0.5">
      <c r="A618">
        <v>792.99102783203125</v>
      </c>
      <c r="B618">
        <v>48.5</v>
      </c>
    </row>
    <row r="619" spans="1:2" x14ac:dyDescent="0.5">
      <c r="A619">
        <v>793.00299072265625</v>
      </c>
      <c r="B619">
        <v>46.25</v>
      </c>
    </row>
    <row r="620" spans="1:2" x14ac:dyDescent="0.5">
      <c r="A620">
        <v>793.0159912109375</v>
      </c>
      <c r="B620">
        <v>43.5</v>
      </c>
    </row>
    <row r="621" spans="1:2" x14ac:dyDescent="0.5">
      <c r="A621">
        <v>793.02801513671875</v>
      </c>
      <c r="B621">
        <v>24.5</v>
      </c>
    </row>
    <row r="622" spans="1:2" x14ac:dyDescent="0.5">
      <c r="A622">
        <v>793.03997802734375</v>
      </c>
      <c r="B622">
        <v>36.25</v>
      </c>
    </row>
    <row r="623" spans="1:2" x14ac:dyDescent="0.5">
      <c r="A623">
        <v>793.052978515625</v>
      </c>
      <c r="B623">
        <v>50</v>
      </c>
    </row>
    <row r="624" spans="1:2" x14ac:dyDescent="0.5">
      <c r="A624">
        <v>793.06500244140625</v>
      </c>
      <c r="B624">
        <v>27.75</v>
      </c>
    </row>
    <row r="625" spans="1:2" x14ac:dyDescent="0.5">
      <c r="A625">
        <v>793.0770263671875</v>
      </c>
      <c r="B625">
        <v>8</v>
      </c>
    </row>
    <row r="626" spans="1:2" x14ac:dyDescent="0.5">
      <c r="A626">
        <v>793.09002685546875</v>
      </c>
      <c r="B626">
        <v>7.5</v>
      </c>
    </row>
    <row r="627" spans="1:2" x14ac:dyDescent="0.5">
      <c r="A627">
        <v>793.10198974609375</v>
      </c>
      <c r="B627">
        <v>16</v>
      </c>
    </row>
    <row r="628" spans="1:2" x14ac:dyDescent="0.5">
      <c r="A628">
        <v>793.114013671875</v>
      </c>
      <c r="B628">
        <v>24.25</v>
      </c>
    </row>
    <row r="629" spans="1:2" x14ac:dyDescent="0.5">
      <c r="A629">
        <v>793.1259765625</v>
      </c>
      <c r="B629">
        <v>40.5</v>
      </c>
    </row>
    <row r="630" spans="1:2" x14ac:dyDescent="0.5">
      <c r="A630">
        <v>793.13897705078125</v>
      </c>
      <c r="B630">
        <v>66.75</v>
      </c>
    </row>
    <row r="631" spans="1:2" x14ac:dyDescent="0.5">
      <c r="A631">
        <v>793.1510009765625</v>
      </c>
      <c r="B631">
        <v>86</v>
      </c>
    </row>
    <row r="632" spans="1:2" x14ac:dyDescent="0.5">
      <c r="A632">
        <v>793.16302490234375</v>
      </c>
      <c r="B632">
        <v>81</v>
      </c>
    </row>
    <row r="633" spans="1:2" x14ac:dyDescent="0.5">
      <c r="A633">
        <v>793.176025390625</v>
      </c>
      <c r="B633">
        <v>58.25</v>
      </c>
    </row>
    <row r="634" spans="1:2" x14ac:dyDescent="0.5">
      <c r="A634">
        <v>793.18798828125</v>
      </c>
      <c r="B634">
        <v>53.5</v>
      </c>
    </row>
    <row r="635" spans="1:2" x14ac:dyDescent="0.5">
      <c r="A635">
        <v>793.20001220703125</v>
      </c>
      <c r="B635">
        <v>75.25</v>
      </c>
    </row>
    <row r="636" spans="1:2" x14ac:dyDescent="0.5">
      <c r="A636">
        <v>793.21197509765625</v>
      </c>
      <c r="B636">
        <v>108</v>
      </c>
    </row>
    <row r="637" spans="1:2" x14ac:dyDescent="0.5">
      <c r="A637">
        <v>793.2249755859375</v>
      </c>
      <c r="B637">
        <v>110</v>
      </c>
    </row>
    <row r="638" spans="1:2" x14ac:dyDescent="0.5">
      <c r="A638">
        <v>793.23699951171875</v>
      </c>
      <c r="B638">
        <v>85.25</v>
      </c>
    </row>
    <row r="639" spans="1:2" x14ac:dyDescent="0.5">
      <c r="A639">
        <v>793.2490234375</v>
      </c>
      <c r="B639">
        <v>61.75</v>
      </c>
    </row>
    <row r="640" spans="1:2" x14ac:dyDescent="0.5">
      <c r="A640">
        <v>793.26202392578125</v>
      </c>
      <c r="B640">
        <v>43.25</v>
      </c>
    </row>
    <row r="641" spans="1:2" x14ac:dyDescent="0.5">
      <c r="A641">
        <v>793.27398681640625</v>
      </c>
      <c r="B641">
        <v>64.25</v>
      </c>
    </row>
    <row r="642" spans="1:2" x14ac:dyDescent="0.5">
      <c r="A642">
        <v>793.2860107421875</v>
      </c>
      <c r="B642">
        <v>116</v>
      </c>
    </row>
    <row r="643" spans="1:2" x14ac:dyDescent="0.5">
      <c r="A643">
        <v>793.29901123046875</v>
      </c>
      <c r="B643">
        <v>148</v>
      </c>
    </row>
    <row r="644" spans="1:2" x14ac:dyDescent="0.5">
      <c r="A644">
        <v>793.31097412109375</v>
      </c>
      <c r="B644">
        <v>156.30000305175781</v>
      </c>
    </row>
    <row r="645" spans="1:2" x14ac:dyDescent="0.5">
      <c r="A645">
        <v>793.322998046875</v>
      </c>
      <c r="B645">
        <v>195</v>
      </c>
    </row>
    <row r="646" spans="1:2" x14ac:dyDescent="0.5">
      <c r="A646">
        <v>793.33502197265625</v>
      </c>
      <c r="B646">
        <v>286.20001220703125</v>
      </c>
    </row>
    <row r="647" spans="1:2" x14ac:dyDescent="0.5">
      <c r="A647">
        <v>793.3480224609375</v>
      </c>
      <c r="B647">
        <v>385.29998779296875</v>
      </c>
    </row>
    <row r="648" spans="1:2" x14ac:dyDescent="0.5">
      <c r="A648">
        <v>793.3599853515625</v>
      </c>
      <c r="B648">
        <v>509</v>
      </c>
    </row>
    <row r="649" spans="1:2" x14ac:dyDescent="0.5">
      <c r="A649">
        <v>793.37200927734375</v>
      </c>
      <c r="B649">
        <v>699.20001220703125</v>
      </c>
    </row>
    <row r="650" spans="1:2" x14ac:dyDescent="0.5">
      <c r="A650">
        <v>793.385009765625</v>
      </c>
      <c r="B650">
        <v>831.79998779296875</v>
      </c>
    </row>
    <row r="651" spans="1:2" x14ac:dyDescent="0.5">
      <c r="A651">
        <v>793.39697265625</v>
      </c>
      <c r="B651">
        <v>819.70001220703125</v>
      </c>
    </row>
    <row r="652" spans="1:2" x14ac:dyDescent="0.5">
      <c r="A652">
        <v>793.40899658203125</v>
      </c>
      <c r="B652">
        <v>677.70001220703125</v>
      </c>
    </row>
    <row r="653" spans="1:2" x14ac:dyDescent="0.5">
      <c r="A653">
        <v>793.4219970703125</v>
      </c>
      <c r="B653">
        <v>470.70001220703125</v>
      </c>
    </row>
    <row r="654" spans="1:2" x14ac:dyDescent="0.5">
      <c r="A654">
        <v>793.43402099609375</v>
      </c>
      <c r="B654">
        <v>342.79998779296875</v>
      </c>
    </row>
    <row r="655" spans="1:2" x14ac:dyDescent="0.5">
      <c r="A655">
        <v>793.44598388671875</v>
      </c>
      <c r="B655">
        <v>249.30000305175781</v>
      </c>
    </row>
    <row r="656" spans="1:2" x14ac:dyDescent="0.5">
      <c r="A656">
        <v>793.4580078125</v>
      </c>
      <c r="B656">
        <v>129.80000305175781</v>
      </c>
    </row>
    <row r="657" spans="1:2" x14ac:dyDescent="0.5">
      <c r="A657">
        <v>793.47100830078125</v>
      </c>
      <c r="B657">
        <v>48</v>
      </c>
    </row>
    <row r="658" spans="1:2" x14ac:dyDescent="0.5">
      <c r="A658">
        <v>793.48297119140625</v>
      </c>
      <c r="B658">
        <v>15.5</v>
      </c>
    </row>
    <row r="659" spans="1:2" x14ac:dyDescent="0.5">
      <c r="A659">
        <v>793.4949951171875</v>
      </c>
      <c r="B659">
        <v>8.75</v>
      </c>
    </row>
    <row r="660" spans="1:2" x14ac:dyDescent="0.5">
      <c r="A660">
        <v>793.50799560546875</v>
      </c>
      <c r="B660">
        <v>14</v>
      </c>
    </row>
    <row r="661" spans="1:2" x14ac:dyDescent="0.5">
      <c r="A661">
        <v>793.52001953125</v>
      </c>
      <c r="B661">
        <v>22.5</v>
      </c>
    </row>
    <row r="662" spans="1:2" x14ac:dyDescent="0.5">
      <c r="A662">
        <v>793.531982421875</v>
      </c>
      <c r="B662">
        <v>26</v>
      </c>
    </row>
    <row r="663" spans="1:2" x14ac:dyDescent="0.5">
      <c r="A663">
        <v>793.54400634765625</v>
      </c>
      <c r="B663">
        <v>31.25</v>
      </c>
    </row>
    <row r="664" spans="1:2" x14ac:dyDescent="0.5">
      <c r="A664">
        <v>793.5570068359375</v>
      </c>
      <c r="B664">
        <v>28.25</v>
      </c>
    </row>
    <row r="665" spans="1:2" x14ac:dyDescent="0.5">
      <c r="A665">
        <v>793.5689697265625</v>
      </c>
      <c r="B665">
        <v>39</v>
      </c>
    </row>
    <row r="666" spans="1:2" x14ac:dyDescent="0.5">
      <c r="A666">
        <v>793.58099365234375</v>
      </c>
      <c r="B666">
        <v>75.75</v>
      </c>
    </row>
    <row r="667" spans="1:2" x14ac:dyDescent="0.5">
      <c r="A667">
        <v>793.593994140625</v>
      </c>
      <c r="B667">
        <v>76</v>
      </c>
    </row>
    <row r="668" spans="1:2" x14ac:dyDescent="0.5">
      <c r="A668">
        <v>793.60601806640625</v>
      </c>
      <c r="B668">
        <v>53.75</v>
      </c>
    </row>
    <row r="669" spans="1:2" x14ac:dyDescent="0.5">
      <c r="A669">
        <v>793.61798095703125</v>
      </c>
      <c r="B669">
        <v>65</v>
      </c>
    </row>
    <row r="670" spans="1:2" x14ac:dyDescent="0.5">
      <c r="A670">
        <v>793.6309814453125</v>
      </c>
      <c r="B670">
        <v>69</v>
      </c>
    </row>
    <row r="671" spans="1:2" x14ac:dyDescent="0.5">
      <c r="A671">
        <v>793.64300537109375</v>
      </c>
      <c r="B671">
        <v>74.75</v>
      </c>
    </row>
    <row r="672" spans="1:2" x14ac:dyDescent="0.5">
      <c r="A672">
        <v>793.655029296875</v>
      </c>
      <c r="B672">
        <v>116</v>
      </c>
    </row>
    <row r="673" spans="1:2" x14ac:dyDescent="0.5">
      <c r="A673">
        <v>793.6669921875</v>
      </c>
      <c r="B673">
        <v>147.80000305175781</v>
      </c>
    </row>
    <row r="674" spans="1:2" x14ac:dyDescent="0.5">
      <c r="A674">
        <v>793.67999267578125</v>
      </c>
      <c r="B674">
        <v>152.30000305175781</v>
      </c>
    </row>
    <row r="675" spans="1:2" x14ac:dyDescent="0.5">
      <c r="A675">
        <v>793.6920166015625</v>
      </c>
      <c r="B675">
        <v>123.19999694824219</v>
      </c>
    </row>
    <row r="676" spans="1:2" x14ac:dyDescent="0.5">
      <c r="A676">
        <v>793.7039794921875</v>
      </c>
      <c r="B676">
        <v>126</v>
      </c>
    </row>
    <row r="677" spans="1:2" x14ac:dyDescent="0.5">
      <c r="A677">
        <v>793.71697998046875</v>
      </c>
      <c r="B677">
        <v>167.30000305175781</v>
      </c>
    </row>
    <row r="678" spans="1:2" x14ac:dyDescent="0.5">
      <c r="A678">
        <v>793.72900390625</v>
      </c>
      <c r="B678">
        <v>168.30000305175781</v>
      </c>
    </row>
    <row r="679" spans="1:2" x14ac:dyDescent="0.5">
      <c r="A679">
        <v>793.74102783203125</v>
      </c>
      <c r="B679">
        <v>157</v>
      </c>
    </row>
    <row r="680" spans="1:2" x14ac:dyDescent="0.5">
      <c r="A680">
        <v>793.7540283203125</v>
      </c>
      <c r="B680">
        <v>136.5</v>
      </c>
    </row>
    <row r="681" spans="1:2" x14ac:dyDescent="0.5">
      <c r="A681">
        <v>793.7659912109375</v>
      </c>
      <c r="B681">
        <v>141</v>
      </c>
    </row>
    <row r="682" spans="1:2" x14ac:dyDescent="0.5">
      <c r="A682">
        <v>793.77801513671875</v>
      </c>
      <c r="B682">
        <v>185.69999694824219</v>
      </c>
    </row>
    <row r="683" spans="1:2" x14ac:dyDescent="0.5">
      <c r="A683">
        <v>793.78997802734375</v>
      </c>
      <c r="B683">
        <v>198.80000305175781</v>
      </c>
    </row>
    <row r="684" spans="1:2" x14ac:dyDescent="0.5">
      <c r="A684">
        <v>793.802978515625</v>
      </c>
      <c r="B684">
        <v>185.5</v>
      </c>
    </row>
    <row r="685" spans="1:2" x14ac:dyDescent="0.5">
      <c r="A685">
        <v>793.81500244140625</v>
      </c>
      <c r="B685">
        <v>160.69999694824219</v>
      </c>
    </row>
    <row r="686" spans="1:2" x14ac:dyDescent="0.5">
      <c r="A686">
        <v>793.8270263671875</v>
      </c>
      <c r="B686">
        <v>156.30000305175781</v>
      </c>
    </row>
    <row r="687" spans="1:2" x14ac:dyDescent="0.5">
      <c r="A687">
        <v>793.84002685546875</v>
      </c>
      <c r="B687">
        <v>192.5</v>
      </c>
    </row>
    <row r="688" spans="1:2" x14ac:dyDescent="0.5">
      <c r="A688">
        <v>793.85198974609375</v>
      </c>
      <c r="B688">
        <v>271.20001220703125</v>
      </c>
    </row>
    <row r="689" spans="1:2" x14ac:dyDescent="0.5">
      <c r="A689">
        <v>793.864013671875</v>
      </c>
      <c r="B689">
        <v>407.20001220703125</v>
      </c>
    </row>
    <row r="690" spans="1:2" x14ac:dyDescent="0.5">
      <c r="A690">
        <v>793.87701416015625</v>
      </c>
      <c r="B690">
        <v>490.70001220703125</v>
      </c>
    </row>
    <row r="691" spans="1:2" x14ac:dyDescent="0.5">
      <c r="A691">
        <v>793.88897705078125</v>
      </c>
      <c r="B691">
        <v>435</v>
      </c>
    </row>
    <row r="692" spans="1:2" x14ac:dyDescent="0.5">
      <c r="A692">
        <v>793.9010009765625</v>
      </c>
      <c r="B692">
        <v>368.79998779296875</v>
      </c>
    </row>
    <row r="693" spans="1:2" x14ac:dyDescent="0.5">
      <c r="A693">
        <v>793.91302490234375</v>
      </c>
      <c r="B693">
        <v>360.5</v>
      </c>
    </row>
    <row r="694" spans="1:2" x14ac:dyDescent="0.5">
      <c r="A694">
        <v>793.926025390625</v>
      </c>
      <c r="B694">
        <v>312.5</v>
      </c>
    </row>
    <row r="695" spans="1:2" x14ac:dyDescent="0.5">
      <c r="A695">
        <v>793.93798828125</v>
      </c>
      <c r="B695">
        <v>207.5</v>
      </c>
    </row>
    <row r="696" spans="1:2" x14ac:dyDescent="0.5">
      <c r="A696">
        <v>793.95001220703125</v>
      </c>
      <c r="B696">
        <v>108</v>
      </c>
    </row>
    <row r="697" spans="1:2" x14ac:dyDescent="0.5">
      <c r="A697">
        <v>793.9630126953125</v>
      </c>
      <c r="B697">
        <v>84.25</v>
      </c>
    </row>
    <row r="698" spans="1:2" x14ac:dyDescent="0.5">
      <c r="A698">
        <v>793.9749755859375</v>
      </c>
      <c r="B698">
        <v>92</v>
      </c>
    </row>
    <row r="699" spans="1:2" x14ac:dyDescent="0.5">
      <c r="A699">
        <v>793.98699951171875</v>
      </c>
      <c r="B699">
        <v>55.75</v>
      </c>
    </row>
    <row r="700" spans="1:2" x14ac:dyDescent="0.5">
      <c r="A700">
        <v>794</v>
      </c>
      <c r="B700">
        <v>32</v>
      </c>
    </row>
    <row r="701" spans="1:2" x14ac:dyDescent="0.5">
      <c r="A701">
        <v>794.01202392578125</v>
      </c>
      <c r="B701">
        <v>41.5</v>
      </c>
    </row>
    <row r="702" spans="1:2" x14ac:dyDescent="0.5">
      <c r="A702">
        <v>794.02398681640625</v>
      </c>
      <c r="B702">
        <v>49.75</v>
      </c>
    </row>
    <row r="703" spans="1:2" x14ac:dyDescent="0.5">
      <c r="A703">
        <v>794.0360107421875</v>
      </c>
      <c r="B703">
        <v>51.75</v>
      </c>
    </row>
    <row r="704" spans="1:2" x14ac:dyDescent="0.5">
      <c r="A704">
        <v>794.04901123046875</v>
      </c>
      <c r="B704">
        <v>48.25</v>
      </c>
    </row>
    <row r="705" spans="1:2" x14ac:dyDescent="0.5">
      <c r="A705">
        <v>794.06097412109375</v>
      </c>
      <c r="B705">
        <v>36.25</v>
      </c>
    </row>
    <row r="706" spans="1:2" x14ac:dyDescent="0.5">
      <c r="A706">
        <v>794.072998046875</v>
      </c>
      <c r="B706">
        <v>35</v>
      </c>
    </row>
    <row r="707" spans="1:2" x14ac:dyDescent="0.5">
      <c r="A707">
        <v>794.08599853515625</v>
      </c>
      <c r="B707">
        <v>43.25</v>
      </c>
    </row>
    <row r="708" spans="1:2" x14ac:dyDescent="0.5">
      <c r="A708">
        <v>794.0980224609375</v>
      </c>
      <c r="B708">
        <v>51.25</v>
      </c>
    </row>
    <row r="709" spans="1:2" x14ac:dyDescent="0.5">
      <c r="A709">
        <v>794.1099853515625</v>
      </c>
      <c r="B709">
        <v>60.75</v>
      </c>
    </row>
    <row r="710" spans="1:2" x14ac:dyDescent="0.5">
      <c r="A710">
        <v>794.12298583984375</v>
      </c>
      <c r="B710">
        <v>46</v>
      </c>
    </row>
    <row r="711" spans="1:2" x14ac:dyDescent="0.5">
      <c r="A711">
        <v>794.135009765625</v>
      </c>
      <c r="B711">
        <v>37.5</v>
      </c>
    </row>
    <row r="712" spans="1:2" x14ac:dyDescent="0.5">
      <c r="A712">
        <v>794.14697265625</v>
      </c>
      <c r="B712">
        <v>66.25</v>
      </c>
    </row>
    <row r="713" spans="1:2" x14ac:dyDescent="0.5">
      <c r="A713">
        <v>794.15899658203125</v>
      </c>
      <c r="B713">
        <v>78.25</v>
      </c>
    </row>
    <row r="714" spans="1:2" x14ac:dyDescent="0.5">
      <c r="A714">
        <v>794.1719970703125</v>
      </c>
      <c r="B714">
        <v>65.75</v>
      </c>
    </row>
    <row r="715" spans="1:2" x14ac:dyDescent="0.5">
      <c r="A715">
        <v>794.18402099609375</v>
      </c>
      <c r="B715">
        <v>77.5</v>
      </c>
    </row>
    <row r="716" spans="1:2" x14ac:dyDescent="0.5">
      <c r="A716">
        <v>794.19598388671875</v>
      </c>
      <c r="B716">
        <v>132</v>
      </c>
    </row>
    <row r="717" spans="1:2" x14ac:dyDescent="0.5">
      <c r="A717">
        <v>794.208984375</v>
      </c>
      <c r="B717">
        <v>169.5</v>
      </c>
    </row>
    <row r="718" spans="1:2" x14ac:dyDescent="0.5">
      <c r="A718">
        <v>794.22100830078125</v>
      </c>
      <c r="B718">
        <v>121.5</v>
      </c>
    </row>
    <row r="719" spans="1:2" x14ac:dyDescent="0.5">
      <c r="A719">
        <v>794.23297119140625</v>
      </c>
      <c r="B719">
        <v>57</v>
      </c>
    </row>
    <row r="720" spans="1:2" x14ac:dyDescent="0.5">
      <c r="A720">
        <v>794.2459716796875</v>
      </c>
      <c r="B720">
        <v>32.75</v>
      </c>
    </row>
    <row r="721" spans="1:2" x14ac:dyDescent="0.5">
      <c r="A721">
        <v>794.25799560546875</v>
      </c>
      <c r="B721">
        <v>31.25</v>
      </c>
    </row>
    <row r="722" spans="1:2" x14ac:dyDescent="0.5">
      <c r="A722">
        <v>794.27001953125</v>
      </c>
      <c r="B722">
        <v>68.5</v>
      </c>
    </row>
    <row r="723" spans="1:2" x14ac:dyDescent="0.5">
      <c r="A723">
        <v>794.28302001953125</v>
      </c>
      <c r="B723">
        <v>109.69999694824219</v>
      </c>
    </row>
    <row r="724" spans="1:2" x14ac:dyDescent="0.5">
      <c r="A724">
        <v>794.29498291015625</v>
      </c>
      <c r="B724">
        <v>125.5</v>
      </c>
    </row>
    <row r="725" spans="1:2" x14ac:dyDescent="0.5">
      <c r="A725">
        <v>794.3070068359375</v>
      </c>
      <c r="B725">
        <v>173.5</v>
      </c>
    </row>
    <row r="726" spans="1:2" x14ac:dyDescent="0.5">
      <c r="A726">
        <v>794.3189697265625</v>
      </c>
      <c r="B726">
        <v>227.30000305175781</v>
      </c>
    </row>
    <row r="727" spans="1:2" x14ac:dyDescent="0.5">
      <c r="A727">
        <v>794.33197021484375</v>
      </c>
      <c r="B727">
        <v>302.5</v>
      </c>
    </row>
    <row r="728" spans="1:2" x14ac:dyDescent="0.5">
      <c r="A728">
        <v>794.343994140625</v>
      </c>
      <c r="B728">
        <v>414.5</v>
      </c>
    </row>
    <row r="729" spans="1:2" x14ac:dyDescent="0.5">
      <c r="A729">
        <v>794.35601806640625</v>
      </c>
      <c r="B729">
        <v>409.5</v>
      </c>
    </row>
    <row r="730" spans="1:2" x14ac:dyDescent="0.5">
      <c r="A730">
        <v>794.3690185546875</v>
      </c>
      <c r="B730">
        <v>317.20001220703125</v>
      </c>
    </row>
    <row r="731" spans="1:2" x14ac:dyDescent="0.5">
      <c r="A731">
        <v>794.3809814453125</v>
      </c>
      <c r="B731">
        <v>279.5</v>
      </c>
    </row>
    <row r="732" spans="1:2" x14ac:dyDescent="0.5">
      <c r="A732">
        <v>794.39300537109375</v>
      </c>
      <c r="B732">
        <v>311.20001220703125</v>
      </c>
    </row>
    <row r="733" spans="1:2" x14ac:dyDescent="0.5">
      <c r="A733">
        <v>794.406005859375</v>
      </c>
      <c r="B733">
        <v>342</v>
      </c>
    </row>
    <row r="734" spans="1:2" x14ac:dyDescent="0.5">
      <c r="A734">
        <v>794.41802978515625</v>
      </c>
      <c r="B734">
        <v>280.29998779296875</v>
      </c>
    </row>
    <row r="735" spans="1:2" x14ac:dyDescent="0.5">
      <c r="A735">
        <v>794.42999267578125</v>
      </c>
      <c r="B735">
        <v>144.5</v>
      </c>
    </row>
    <row r="736" spans="1:2" x14ac:dyDescent="0.5">
      <c r="A736">
        <v>794.4429931640625</v>
      </c>
      <c r="B736">
        <v>50</v>
      </c>
    </row>
    <row r="737" spans="1:2" x14ac:dyDescent="0.5">
      <c r="A737">
        <v>794.45501708984375</v>
      </c>
      <c r="B737">
        <v>33.75</v>
      </c>
    </row>
    <row r="738" spans="1:2" x14ac:dyDescent="0.5">
      <c r="A738">
        <v>794.46697998046875</v>
      </c>
      <c r="B738">
        <v>33.5</v>
      </c>
    </row>
    <row r="739" spans="1:2" x14ac:dyDescent="0.5">
      <c r="A739">
        <v>794.47900390625</v>
      </c>
      <c r="B739">
        <v>31.75</v>
      </c>
    </row>
    <row r="740" spans="1:2" x14ac:dyDescent="0.5">
      <c r="A740">
        <v>794.49200439453125</v>
      </c>
      <c r="B740">
        <v>43.5</v>
      </c>
    </row>
    <row r="741" spans="1:2" x14ac:dyDescent="0.5">
      <c r="A741">
        <v>794.5040283203125</v>
      </c>
      <c r="B741">
        <v>42.25</v>
      </c>
    </row>
    <row r="742" spans="1:2" x14ac:dyDescent="0.5">
      <c r="A742">
        <v>794.5159912109375</v>
      </c>
      <c r="B742">
        <v>21.75</v>
      </c>
    </row>
    <row r="743" spans="1:2" x14ac:dyDescent="0.5">
      <c r="A743">
        <v>794.52899169921875</v>
      </c>
      <c r="B743">
        <v>28</v>
      </c>
    </row>
    <row r="744" spans="1:2" x14ac:dyDescent="0.5">
      <c r="A744">
        <v>794.541015625</v>
      </c>
      <c r="B744">
        <v>58.75</v>
      </c>
    </row>
    <row r="745" spans="1:2" x14ac:dyDescent="0.5">
      <c r="A745">
        <v>794.552978515625</v>
      </c>
      <c r="B745">
        <v>65.75</v>
      </c>
    </row>
    <row r="746" spans="1:2" x14ac:dyDescent="0.5">
      <c r="A746">
        <v>794.56597900390625</v>
      </c>
      <c r="B746">
        <v>56.25</v>
      </c>
    </row>
    <row r="747" spans="1:2" x14ac:dyDescent="0.5">
      <c r="A747">
        <v>794.5780029296875</v>
      </c>
      <c r="B747">
        <v>58</v>
      </c>
    </row>
    <row r="748" spans="1:2" x14ac:dyDescent="0.5">
      <c r="A748">
        <v>794.59002685546875</v>
      </c>
      <c r="B748">
        <v>59.25</v>
      </c>
    </row>
    <row r="749" spans="1:2" x14ac:dyDescent="0.5">
      <c r="A749">
        <v>794.60198974609375</v>
      </c>
      <c r="B749">
        <v>62.25</v>
      </c>
    </row>
    <row r="750" spans="1:2" x14ac:dyDescent="0.5">
      <c r="A750">
        <v>794.614990234375</v>
      </c>
      <c r="B750">
        <v>95.75</v>
      </c>
    </row>
    <row r="751" spans="1:2" x14ac:dyDescent="0.5">
      <c r="A751">
        <v>794.62701416015625</v>
      </c>
      <c r="B751">
        <v>124.5</v>
      </c>
    </row>
    <row r="752" spans="1:2" x14ac:dyDescent="0.5">
      <c r="A752">
        <v>794.63897705078125</v>
      </c>
      <c r="B752">
        <v>93.5</v>
      </c>
    </row>
    <row r="753" spans="1:2" x14ac:dyDescent="0.5">
      <c r="A753">
        <v>794.6519775390625</v>
      </c>
      <c r="B753">
        <v>62.25</v>
      </c>
    </row>
    <row r="754" spans="1:2" x14ac:dyDescent="0.5">
      <c r="A754">
        <v>794.66400146484375</v>
      </c>
      <c r="B754">
        <v>100.5</v>
      </c>
    </row>
    <row r="755" spans="1:2" x14ac:dyDescent="0.5">
      <c r="A755">
        <v>794.676025390625</v>
      </c>
      <c r="B755">
        <v>147.80000305175781</v>
      </c>
    </row>
    <row r="756" spans="1:2" x14ac:dyDescent="0.5">
      <c r="A756">
        <v>794.68902587890625</v>
      </c>
      <c r="B756">
        <v>143.80000305175781</v>
      </c>
    </row>
    <row r="757" spans="1:2" x14ac:dyDescent="0.5">
      <c r="A757">
        <v>794.70098876953125</v>
      </c>
      <c r="B757">
        <v>121.80000305175781</v>
      </c>
    </row>
    <row r="758" spans="1:2" x14ac:dyDescent="0.5">
      <c r="A758">
        <v>794.7130126953125</v>
      </c>
      <c r="B758">
        <v>115.5</v>
      </c>
    </row>
    <row r="759" spans="1:2" x14ac:dyDescent="0.5">
      <c r="A759">
        <v>794.72601318359375</v>
      </c>
      <c r="B759">
        <v>136.69999694824219</v>
      </c>
    </row>
    <row r="760" spans="1:2" x14ac:dyDescent="0.5">
      <c r="A760">
        <v>794.73797607421875</v>
      </c>
      <c r="B760">
        <v>157.30000305175781</v>
      </c>
    </row>
    <row r="761" spans="1:2" x14ac:dyDescent="0.5">
      <c r="A761">
        <v>794.75</v>
      </c>
      <c r="B761">
        <v>172</v>
      </c>
    </row>
    <row r="762" spans="1:2" x14ac:dyDescent="0.5">
      <c r="A762">
        <v>794.76202392578125</v>
      </c>
      <c r="B762">
        <v>239.30000305175781</v>
      </c>
    </row>
    <row r="763" spans="1:2" x14ac:dyDescent="0.5">
      <c r="A763">
        <v>794.7750244140625</v>
      </c>
      <c r="B763">
        <v>292.79998779296875</v>
      </c>
    </row>
    <row r="764" spans="1:2" x14ac:dyDescent="0.5">
      <c r="A764">
        <v>794.7869873046875</v>
      </c>
      <c r="B764">
        <v>249.5</v>
      </c>
    </row>
    <row r="765" spans="1:2" x14ac:dyDescent="0.5">
      <c r="A765">
        <v>794.79901123046875</v>
      </c>
      <c r="B765">
        <v>182.30000305175781</v>
      </c>
    </row>
    <row r="766" spans="1:2" x14ac:dyDescent="0.5">
      <c r="A766">
        <v>794.81201171875</v>
      </c>
      <c r="B766">
        <v>131.69999694824219</v>
      </c>
    </row>
    <row r="767" spans="1:2" x14ac:dyDescent="0.5">
      <c r="A767">
        <v>794.823974609375</v>
      </c>
      <c r="B767">
        <v>206.69999694824219</v>
      </c>
    </row>
    <row r="768" spans="1:2" x14ac:dyDescent="0.5">
      <c r="A768">
        <v>794.83599853515625</v>
      </c>
      <c r="B768">
        <v>381.29998779296875</v>
      </c>
    </row>
    <row r="769" spans="1:2" x14ac:dyDescent="0.5">
      <c r="A769">
        <v>794.8489990234375</v>
      </c>
      <c r="B769">
        <v>460.29998779296875</v>
      </c>
    </row>
    <row r="770" spans="1:2" x14ac:dyDescent="0.5">
      <c r="A770">
        <v>794.86102294921875</v>
      </c>
      <c r="B770">
        <v>490.70001220703125</v>
      </c>
    </row>
    <row r="771" spans="1:2" x14ac:dyDescent="0.5">
      <c r="A771">
        <v>794.87298583984375</v>
      </c>
      <c r="B771">
        <v>485.70001220703125</v>
      </c>
    </row>
    <row r="772" spans="1:2" x14ac:dyDescent="0.5">
      <c r="A772">
        <v>794.885986328125</v>
      </c>
      <c r="B772">
        <v>392.79998779296875</v>
      </c>
    </row>
    <row r="773" spans="1:2" x14ac:dyDescent="0.5">
      <c r="A773">
        <v>794.89801025390625</v>
      </c>
      <c r="B773">
        <v>296.5</v>
      </c>
    </row>
    <row r="774" spans="1:2" x14ac:dyDescent="0.5">
      <c r="A774">
        <v>794.90997314453125</v>
      </c>
      <c r="B774">
        <v>270.29998779296875</v>
      </c>
    </row>
    <row r="775" spans="1:2" x14ac:dyDescent="0.5">
      <c r="A775">
        <v>794.9219970703125</v>
      </c>
      <c r="B775">
        <v>216</v>
      </c>
    </row>
    <row r="776" spans="1:2" x14ac:dyDescent="0.5">
      <c r="A776">
        <v>794.93499755859375</v>
      </c>
      <c r="B776">
        <v>121.19999694824219</v>
      </c>
    </row>
    <row r="777" spans="1:2" x14ac:dyDescent="0.5">
      <c r="A777">
        <v>794.947021484375</v>
      </c>
      <c r="B777">
        <v>102</v>
      </c>
    </row>
    <row r="778" spans="1:2" x14ac:dyDescent="0.5">
      <c r="A778">
        <v>794.958984375</v>
      </c>
      <c r="B778">
        <v>99.75</v>
      </c>
    </row>
    <row r="779" spans="1:2" x14ac:dyDescent="0.5">
      <c r="A779">
        <v>794.97198486328125</v>
      </c>
      <c r="B779">
        <v>53.75</v>
      </c>
    </row>
    <row r="780" spans="1:2" x14ac:dyDescent="0.5">
      <c r="A780">
        <v>794.9840087890625</v>
      </c>
      <c r="B780">
        <v>15.5</v>
      </c>
    </row>
    <row r="781" spans="1:2" x14ac:dyDescent="0.5">
      <c r="A781">
        <v>794.9959716796875</v>
      </c>
      <c r="B781">
        <v>8.25</v>
      </c>
    </row>
    <row r="782" spans="1:2" x14ac:dyDescent="0.5">
      <c r="A782">
        <v>795.00897216796875</v>
      </c>
      <c r="B782">
        <v>10.25</v>
      </c>
    </row>
    <row r="783" spans="1:2" x14ac:dyDescent="0.5">
      <c r="A783">
        <v>795.02099609375</v>
      </c>
      <c r="B783">
        <v>13.5</v>
      </c>
    </row>
    <row r="784" spans="1:2" x14ac:dyDescent="0.5">
      <c r="A784">
        <v>795.03302001953125</v>
      </c>
      <c r="B784">
        <v>16.5</v>
      </c>
    </row>
    <row r="785" spans="1:2" x14ac:dyDescent="0.5">
      <c r="A785">
        <v>795.0460205078125</v>
      </c>
      <c r="B785">
        <v>19</v>
      </c>
    </row>
    <row r="786" spans="1:2" x14ac:dyDescent="0.5">
      <c r="A786">
        <v>795.0579833984375</v>
      </c>
      <c r="B786">
        <v>21.75</v>
      </c>
    </row>
    <row r="787" spans="1:2" x14ac:dyDescent="0.5">
      <c r="A787">
        <v>795.07000732421875</v>
      </c>
      <c r="B787">
        <v>31.75</v>
      </c>
    </row>
    <row r="788" spans="1:2" x14ac:dyDescent="0.5">
      <c r="A788">
        <v>795.08197021484375</v>
      </c>
      <c r="B788">
        <v>49.5</v>
      </c>
    </row>
    <row r="789" spans="1:2" x14ac:dyDescent="0.5">
      <c r="A789">
        <v>795.094970703125</v>
      </c>
      <c r="B789">
        <v>57</v>
      </c>
    </row>
    <row r="790" spans="1:2" x14ac:dyDescent="0.5">
      <c r="A790">
        <v>795.10699462890625</v>
      </c>
      <c r="B790">
        <v>62.5</v>
      </c>
    </row>
    <row r="791" spans="1:2" x14ac:dyDescent="0.5">
      <c r="A791">
        <v>795.1190185546875</v>
      </c>
      <c r="B791">
        <v>88.25</v>
      </c>
    </row>
    <row r="792" spans="1:2" x14ac:dyDescent="0.5">
      <c r="A792">
        <v>795.13201904296875</v>
      </c>
      <c r="B792">
        <v>111.69999694824219</v>
      </c>
    </row>
    <row r="793" spans="1:2" x14ac:dyDescent="0.5">
      <c r="A793">
        <v>795.14398193359375</v>
      </c>
      <c r="B793">
        <v>119.19999694824219</v>
      </c>
    </row>
    <row r="794" spans="1:2" x14ac:dyDescent="0.5">
      <c r="A794">
        <v>795.156005859375</v>
      </c>
      <c r="B794">
        <v>177.5</v>
      </c>
    </row>
    <row r="795" spans="1:2" x14ac:dyDescent="0.5">
      <c r="A795">
        <v>795.16900634765625</v>
      </c>
      <c r="B795">
        <v>246</v>
      </c>
    </row>
    <row r="796" spans="1:2" x14ac:dyDescent="0.5">
      <c r="A796">
        <v>795.1810302734375</v>
      </c>
      <c r="B796">
        <v>201.30000305175781</v>
      </c>
    </row>
    <row r="797" spans="1:2" x14ac:dyDescent="0.5">
      <c r="A797">
        <v>795.1929931640625</v>
      </c>
      <c r="B797">
        <v>130.5</v>
      </c>
    </row>
    <row r="798" spans="1:2" x14ac:dyDescent="0.5">
      <c r="A798">
        <v>795.20599365234375</v>
      </c>
      <c r="B798">
        <v>107.69999694824219</v>
      </c>
    </row>
    <row r="799" spans="1:2" x14ac:dyDescent="0.5">
      <c r="A799">
        <v>795.218017578125</v>
      </c>
      <c r="B799">
        <v>66</v>
      </c>
    </row>
    <row r="800" spans="1:2" x14ac:dyDescent="0.5">
      <c r="A800">
        <v>795.22998046875</v>
      </c>
      <c r="B800">
        <v>51</v>
      </c>
    </row>
    <row r="801" spans="1:2" x14ac:dyDescent="0.5">
      <c r="A801">
        <v>795.24298095703125</v>
      </c>
      <c r="B801">
        <v>71.75</v>
      </c>
    </row>
    <row r="802" spans="1:2" x14ac:dyDescent="0.5">
      <c r="A802">
        <v>795.2550048828125</v>
      </c>
      <c r="B802">
        <v>101.30000305175781</v>
      </c>
    </row>
    <row r="803" spans="1:2" x14ac:dyDescent="0.5">
      <c r="A803">
        <v>795.26702880859375</v>
      </c>
      <c r="B803">
        <v>144.80000305175781</v>
      </c>
    </row>
    <row r="804" spans="1:2" x14ac:dyDescent="0.5">
      <c r="A804">
        <v>795.27899169921875</v>
      </c>
      <c r="B804">
        <v>130.30000305175781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62</v>
      </c>
      <c r="C1" s="2" t="s">
        <v>21</v>
      </c>
      <c r="D1">
        <f>D2 - (1/$G$6)</f>
        <v>786.85101318359375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2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1.1794342160169172E-7</v>
      </c>
      <c r="M1">
        <f>I$7*(L$1*J1) + $I$4</f>
        <v>5.0151227059323624E-3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2.9801401267162511E-5</v>
      </c>
      <c r="O1">
        <f>I$10*(N$1*J1) + $I$4</f>
        <v>10.586581616773088</v>
      </c>
      <c r="P1">
        <f>IF(ISNUMBER(D1),SUM(M1,O1,V1)-(2*$I$4),"")</f>
        <v>10.591625899955384</v>
      </c>
      <c r="Q1">
        <f>IF(ISNUMBER(P1),P1-E1,"")</f>
        <v>10.591625899955384</v>
      </c>
      <c r="R1">
        <f>IF(ISNUMBER(P1),Q1*Q1,"")</f>
        <v>112.18253920460569</v>
      </c>
      <c r="S1">
        <f>IF(ISNUMBER(P1),((IF(P1&gt;E1,I$5*(P1-E1),P1-E1)))^2,"")</f>
        <v>112.18253920460569</v>
      </c>
      <c r="T1">
        <f>IF(ISNUMBER(P1),(M1*D1),"")</f>
        <v>3.9461543824029257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6.0489004145955599E-10</v>
      </c>
      <c r="V1">
        <f>I$13*(U$1*J1)+$I$4</f>
        <v>2.9160476363203785E-5</v>
      </c>
    </row>
    <row r="2" spans="1:22" ht="14.7" thickTop="1" x14ac:dyDescent="0.5">
      <c r="A2">
        <v>785.43597412109375</v>
      </c>
      <c r="B2">
        <v>31.25</v>
      </c>
      <c r="C2" s="2" t="s">
        <v>22</v>
      </c>
      <c r="D2">
        <f>D3 - (1/$G$6)</f>
        <v>787.35101318359375</v>
      </c>
      <c r="E2">
        <v>0</v>
      </c>
      <c r="F2" s="3" t="s">
        <v>25</v>
      </c>
      <c r="G2" s="4">
        <v>4.3126220703125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3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0</v>
      </c>
      <c r="M2">
        <f>I$7*((L$1*J2)+(L$2*J1)) + $I$4</f>
        <v>4.0293811649202123E-3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2.9149757022725733E-4</v>
      </c>
      <c r="O2">
        <f>I$10*((N$1*J2)+(N$2*J1)) + $I$4</f>
        <v>112.05667858662683</v>
      </c>
      <c r="P2">
        <f t="shared" ref="P2:P48" si="3">IF(ISNUMBER(D2),SUM(M2,O2,V2)-(2*$I$4),"")</f>
        <v>112.06180611088232</v>
      </c>
      <c r="Q2">
        <f t="shared" ref="Q2:Q48" si="4">IF(ISNUMBER(P2),P2-E2,"")</f>
        <v>112.06180611088232</v>
      </c>
      <c r="R2">
        <f t="shared" ref="R2:R48" si="5">IF(ISNUMBER(P2),Q2*Q2,"")</f>
        <v>12557.848388832981</v>
      </c>
      <c r="S2">
        <f t="shared" ref="S2:S48" si="6">IF(ISNUMBER(P2),((IF(P2&gt;E2,I$5*(P2-E2),P2-E2)))^2,"")</f>
        <v>12557.848388832981</v>
      </c>
      <c r="T2">
        <f t="shared" ref="T2:T48" si="7">IF(ISNUMBER(P2),(M2*D2),"")</f>
        <v>3.1725373427028183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2.2293323310787804E-8</v>
      </c>
      <c r="V2">
        <f>I$13*((U$1*J2)+(U$2*J1))+$I$4</f>
        <v>1.0981430905543346E-3</v>
      </c>
    </row>
    <row r="3" spans="1:22" x14ac:dyDescent="0.5">
      <c r="A3">
        <v>785.447998046875</v>
      </c>
      <c r="B3">
        <v>17.75</v>
      </c>
      <c r="D3">
        <f>D4 - (1/$G$6)</f>
        <v>787.85101318359375</v>
      </c>
      <c r="E3">
        <v>0</v>
      </c>
      <c r="F3" s="7" t="s">
        <v>19</v>
      </c>
      <c r="G3" s="8">
        <f>IF(ISBLANK(G2),"",$G$2*$G$6)</f>
        <v>8.625244140625</v>
      </c>
      <c r="H3" s="21" t="s">
        <v>432</v>
      </c>
      <c r="I3" s="21">
        <v>1.0009999999999999</v>
      </c>
      <c r="J3">
        <f>'hidden params'!J3</f>
        <v>0.37217999724675188</v>
      </c>
      <c r="K3">
        <f t="shared" si="0"/>
        <v>4</v>
      </c>
      <c r="L3">
        <f t="shared" si="1"/>
        <v>0</v>
      </c>
      <c r="M3">
        <f>I$7*((L$1*J3)+(L$2*J2)+(L$3*J1)) + $I$4</f>
        <v>1.8665283548860293E-3</v>
      </c>
      <c r="N3">
        <f t="shared" si="2"/>
        <v>1.9380219606359059E-3</v>
      </c>
      <c r="O3">
        <f>I$10*((N$1*J3)+(N$2*J2)+(N$3*J1)) + $I$4</f>
        <v>775.59620094887498</v>
      </c>
      <c r="P3">
        <f t="shared" si="3"/>
        <v>775.62574912754928</v>
      </c>
      <c r="Q3">
        <f t="shared" si="4"/>
        <v>775.62574912754928</v>
      </c>
      <c r="R3">
        <f t="shared" si="5"/>
        <v>601595.30270967202</v>
      </c>
      <c r="S3">
        <f t="shared" si="6"/>
        <v>601595.30270967202</v>
      </c>
      <c r="T3">
        <f t="shared" si="7"/>
        <v>1.4705462555328646</v>
      </c>
      <c r="U3">
        <f t="shared" si="8"/>
        <v>5.5607741527410863E-7</v>
      </c>
      <c r="V3">
        <f>I$13*((U$1*J3)+(U$2*J2)+(U$3*J1))+$I$4</f>
        <v>2.7681650319413054E-2</v>
      </c>
    </row>
    <row r="4" spans="1:22" x14ac:dyDescent="0.5">
      <c r="A4">
        <v>785.46099853515625</v>
      </c>
      <c r="B4">
        <v>8.75</v>
      </c>
      <c r="D4">
        <v>788.35101318359375</v>
      </c>
      <c r="E4">
        <v>5488</v>
      </c>
      <c r="F4" s="5" t="s">
        <v>26</v>
      </c>
      <c r="G4" s="6">
        <v>791.07928466796875</v>
      </c>
      <c r="H4" t="s">
        <v>11</v>
      </c>
      <c r="I4">
        <v>0</v>
      </c>
      <c r="J4">
        <f>'hidden params'!J4</f>
        <v>0.12617301604219128</v>
      </c>
      <c r="K4">
        <f t="shared" si="0"/>
        <v>5</v>
      </c>
      <c r="L4">
        <f t="shared" si="1"/>
        <v>0</v>
      </c>
      <c r="M4">
        <f>I$7*((L$1*J4)+(L$2*J3)+(L$3*J2)+(L$4*J1)) + $I$4</f>
        <v>6.3277315762916167E-4</v>
      </c>
      <c r="N4">
        <f t="shared" si="2"/>
        <v>9.2420379112681285E-3</v>
      </c>
      <c r="O4">
        <f>I$10*((N$1*J4)+(N$2*J3)+(N$3*J2)+(N$4*J1)) + $I$4</f>
        <v>3876.1350729327282</v>
      </c>
      <c r="P4">
        <f t="shared" si="3"/>
        <v>3876.634731638193</v>
      </c>
      <c r="Q4">
        <f t="shared" si="4"/>
        <v>-1611.365268361807</v>
      </c>
      <c r="R4">
        <f t="shared" si="5"/>
        <v>2596498.0280827181</v>
      </c>
      <c r="S4">
        <f t="shared" si="6"/>
        <v>2596498.0280827181</v>
      </c>
      <c r="T4">
        <f t="shared" si="7"/>
        <v>0.49884735993233148</v>
      </c>
      <c r="U4">
        <f t="shared" si="8"/>
        <v>9.8963875700305985E-6</v>
      </c>
      <c r="V4">
        <f>I$13*((U$1*J4)+(U$2*J3)+(U$3*J2)+(U$4*J1))+$I$4</f>
        <v>0.49902593230720993</v>
      </c>
    </row>
    <row r="5" spans="1:22" ht="14.7" thickBot="1" x14ac:dyDescent="0.55000000000000004">
      <c r="A5">
        <v>785.4730224609375</v>
      </c>
      <c r="B5">
        <v>3</v>
      </c>
      <c r="D5">
        <v>788.85400390625</v>
      </c>
      <c r="E5">
        <v>15460</v>
      </c>
      <c r="F5" s="9" t="s">
        <v>27</v>
      </c>
      <c r="G5" s="10">
        <f>($G$4-1.00794)*$G$6</f>
        <v>1580.1426893359376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6</v>
      </c>
      <c r="L5">
        <f t="shared" si="1"/>
        <v>0</v>
      </c>
      <c r="M5">
        <f>I$7*((L$1*J5)+(L$2*J4)+(L$3*J3)+(L$4*J2)+(L$5*J1)) + $I$4</f>
        <v>1.7302785106005801E-4</v>
      </c>
      <c r="N5">
        <f t="shared" si="2"/>
        <v>3.2491907248426821E-2</v>
      </c>
      <c r="O5">
        <f>I$10*((N$1*J5)+(N$2*J4)+(N$3*J3)+(N$4*J2)+(N$5*J1)) + $I$4</f>
        <v>14449.822407798953</v>
      </c>
      <c r="P5">
        <f t="shared" si="3"/>
        <v>14456.433452555277</v>
      </c>
      <c r="Q5">
        <f t="shared" si="4"/>
        <v>-1003.5665474447233</v>
      </c>
      <c r="R5">
        <f t="shared" si="5"/>
        <v>1007145.8151501219</v>
      </c>
      <c r="S5">
        <f t="shared" si="6"/>
        <v>1007145.8151501219</v>
      </c>
      <c r="T5">
        <f t="shared" si="7"/>
        <v>0.13649371309602104</v>
      </c>
      <c r="U5">
        <f t="shared" si="8"/>
        <v>1.2897154035729363E-4</v>
      </c>
      <c r="V5">
        <f>I$13*((U$1*J5)+(U$2*J4)+(U$3*J3)+(U$4*J2)+(U$5*J1))+$I$4</f>
        <v>6.6108717284737741</v>
      </c>
    </row>
    <row r="6" spans="1:22" ht="14.7" thickTop="1" x14ac:dyDescent="0.5">
      <c r="A6">
        <v>785.4849853515625</v>
      </c>
      <c r="B6">
        <v>3</v>
      </c>
      <c r="D6">
        <v>789.35601806640625</v>
      </c>
      <c r="E6">
        <v>40360</v>
      </c>
      <c r="F6" t="s">
        <v>28</v>
      </c>
      <c r="G6">
        <v>2</v>
      </c>
      <c r="H6" t="s">
        <v>434</v>
      </c>
      <c r="I6">
        <f>SUM(S1:S30)</f>
        <v>17139668.978478678</v>
      </c>
      <c r="J6">
        <f>'hidden params'!J6</f>
        <v>8.0089009138998458E-3</v>
      </c>
      <c r="K6">
        <f t="shared" si="0"/>
        <v>7</v>
      </c>
      <c r="L6">
        <f t="shared" si="1"/>
        <v>0</v>
      </c>
      <c r="M6">
        <f>I$7*((L$1*J6)+(L$2*J5)+(L$3*J4)+(L$4*J3)+(L$5*J2)+(L$6*J1)) + $I$4</f>
        <v>4.0165620822861563E-5</v>
      </c>
      <c r="N6">
        <f t="shared" si="2"/>
        <v>8.5147273664301942E-2</v>
      </c>
      <c r="O6">
        <f>I$10*((N$1*J6)+(N$2*J5)+(N$3*J4)+(N$4*J3)+(N$5*J2)+(N$6*J1)) + $I$4</f>
        <v>40833.614402857864</v>
      </c>
      <c r="P6">
        <f t="shared" si="3"/>
        <v>40898.657981759658</v>
      </c>
      <c r="Q6">
        <f t="shared" si="4"/>
        <v>538.65798175965756</v>
      </c>
      <c r="R6">
        <f t="shared" si="5"/>
        <v>290152.42131338757</v>
      </c>
      <c r="S6">
        <f t="shared" si="6"/>
        <v>290152.42131338757</v>
      </c>
      <c r="T6">
        <f t="shared" si="7"/>
        <v>3.1704974515899133E-2</v>
      </c>
      <c r="U6">
        <f t="shared" si="8"/>
        <v>1.2418541121683403E-3</v>
      </c>
      <c r="V6">
        <f>I$13*((U$1*J6)+(U$2*J5)+(U$3*J4)+(U$4*J3)+(U$5*J2)+(U$6*J1))+$I$4</f>
        <v>65.043538736170959</v>
      </c>
    </row>
    <row r="7" spans="1:22" x14ac:dyDescent="0.5">
      <c r="A7">
        <v>785.49700927734375</v>
      </c>
      <c r="B7">
        <v>6.25</v>
      </c>
      <c r="D7">
        <v>789.8590087890625</v>
      </c>
      <c r="E7">
        <v>87150</v>
      </c>
      <c r="F7" t="s">
        <v>29</v>
      </c>
      <c r="G7" s="11">
        <v>0.10000000149011612</v>
      </c>
      <c r="H7" s="21" t="s">
        <v>435</v>
      </c>
      <c r="I7" s="21">
        <v>42521.427967970936</v>
      </c>
      <c r="J7">
        <f>'hidden params'!J7</f>
        <v>1.6289556013377802E-3</v>
      </c>
      <c r="K7">
        <f t="shared" si="0"/>
        <v>8</v>
      </c>
      <c r="L7">
        <f t="shared" si="1"/>
        <v>0</v>
      </c>
      <c r="M7">
        <f>I$7*((L$1*J7)+(L$2*J6)+(L$3*J5)+(L$4*J4)+(L$5*J3)+(L$6*J2)+(L$7*J1)) + $I$4</f>
        <v>8.169412223224806E-6</v>
      </c>
      <c r="N7">
        <f t="shared" si="2"/>
        <v>0.16597302986216497</v>
      </c>
      <c r="O7">
        <f>I$10*((N$1*J7)+(N$2*J6)+(N$3*J5)+(N$4*J4)+(N$5*J3)+(N$6*J2)+(N$7*J1)) + $I$4</f>
        <v>87996.808495371224</v>
      </c>
      <c r="P7">
        <f t="shared" si="3"/>
        <v>88470.930034062709</v>
      </c>
      <c r="Q7">
        <f t="shared" si="4"/>
        <v>1320.9300340627087</v>
      </c>
      <c r="R7">
        <f t="shared" si="5"/>
        <v>1744856.1548889088</v>
      </c>
      <c r="S7">
        <f t="shared" si="6"/>
        <v>1744856.1548889088</v>
      </c>
      <c r="T7">
        <f t="shared" si="7"/>
        <v>6.4526838410255962E-3</v>
      </c>
      <c r="U7">
        <f t="shared" si="8"/>
        <v>8.7879035027769396E-3</v>
      </c>
      <c r="V7">
        <f>I$13*((U$1*J7)+(U$2*J6)+(U$3*J5)+(U$4*J4)+(U$5*J3)+(U$6*J2)+(U$7*J1))+$I$4</f>
        <v>474.12153052206304</v>
      </c>
    </row>
    <row r="8" spans="1:22" x14ac:dyDescent="0.5">
      <c r="A8">
        <v>785.510009765625</v>
      </c>
      <c r="B8">
        <v>3.5</v>
      </c>
      <c r="D8">
        <v>790.36199951171875</v>
      </c>
      <c r="E8">
        <v>148800</v>
      </c>
      <c r="F8" t="s">
        <v>30</v>
      </c>
      <c r="G8" s="11">
        <v>1.9999999552965164E-2</v>
      </c>
      <c r="H8" s="21" t="s">
        <v>436</v>
      </c>
      <c r="I8" s="21">
        <v>1.5233677172808132E-2</v>
      </c>
      <c r="J8">
        <f>'hidden params'!J8</f>
        <v>2.9654445356787595E-4</v>
      </c>
      <c r="K8">
        <f t="shared" si="0"/>
        <v>9</v>
      </c>
      <c r="L8">
        <f t="shared" si="1"/>
        <v>0</v>
      </c>
      <c r="M8">
        <f>I$7*((L$1*J8)+(L$2*J7)+(L$3*J6)+(L$4*J5)+(L$5*J4)+(L$6*J3)+(L$7*J2)+(L$8*J1)) + $I$4</f>
        <v>1.4872068224065598E-6</v>
      </c>
      <c r="N8">
        <f t="shared" si="2"/>
        <v>0.23686129667241326</v>
      </c>
      <c r="O8">
        <f>I$10*((N$1*J8)+(N$2*J7)+(N$3*J6)+(N$4*J5)+(N$5*J4)+(N$6*J3)+(N$7*J2)+(N$8*J1)) + $I$4</f>
        <v>144345.96838707363</v>
      </c>
      <c r="P8">
        <f t="shared" si="3"/>
        <v>146866.29165591043</v>
      </c>
      <c r="Q8">
        <f t="shared" si="4"/>
        <v>-1933.7083440895658</v>
      </c>
      <c r="R8">
        <f t="shared" si="5"/>
        <v>3739227.9600016107</v>
      </c>
      <c r="S8">
        <f t="shared" si="6"/>
        <v>3739227.9600016107</v>
      </c>
      <c r="T8">
        <f t="shared" si="7"/>
        <v>1.1754317578447182E-3</v>
      </c>
      <c r="U8">
        <f t="shared" si="8"/>
        <v>4.4740880380790639E-2</v>
      </c>
      <c r="V8">
        <f>I$13*((U$1*J8)+(U$2*J7)+(U$3*J6)+(U$4*J5)+(U$5*J4)+(U$6*J3)+(U$7*J2)+(U$8*J1))+$I$4</f>
        <v>2520.3232673495922</v>
      </c>
    </row>
    <row r="9" spans="1:22" x14ac:dyDescent="0.5">
      <c r="A9">
        <v>785.52197265625</v>
      </c>
      <c r="B9">
        <v>0.25</v>
      </c>
      <c r="D9">
        <v>790.86602783203125</v>
      </c>
      <c r="E9">
        <v>186800</v>
      </c>
      <c r="F9" t="s">
        <v>31</v>
      </c>
      <c r="G9">
        <v>6</v>
      </c>
      <c r="H9" t="s">
        <v>442</v>
      </c>
      <c r="I9">
        <f>I3*I8</f>
        <v>1.5248910849980937E-2</v>
      </c>
      <c r="J9">
        <f>'hidden params'!J9</f>
        <v>4.9062092495307995E-5</v>
      </c>
      <c r="K9">
        <f t="shared" si="0"/>
        <v>10</v>
      </c>
      <c r="L9">
        <f t="shared" si="1"/>
        <v>0</v>
      </c>
      <c r="M9">
        <f>I$7*((L$1*J9)+(L$2*J8)+(L$3*J7)+(L$4*J6)+(L$5*J5)+(L$6*J4)+(L$7*J3)+(L$8*J2)+(L$9*J1)) + $I$4</f>
        <v>2.4605241407377284E-7</v>
      </c>
      <c r="N9">
        <f t="shared" si="2"/>
        <v>0.23908675437702698</v>
      </c>
      <c r="O9">
        <f>I$10*((N$1*J9)+(N$2*J8)+(N$3*J7)+(N$4*J6)+(N$5*J5)+(N$6*J4)+(N$7*J3)+(N$8*J2)+(N$9*J1)) + $I$4</f>
        <v>178722.03335873477</v>
      </c>
      <c r="P9">
        <f t="shared" si="3"/>
        <v>188175.87495332025</v>
      </c>
      <c r="Q9">
        <f t="shared" si="4"/>
        <v>1375.8749533202499</v>
      </c>
      <c r="R9">
        <f t="shared" si="5"/>
        <v>1893031.8871739998</v>
      </c>
      <c r="S9">
        <f t="shared" si="6"/>
        <v>1893031.8871739998</v>
      </c>
      <c r="T9">
        <f t="shared" si="7"/>
        <v>1.9459449535700691E-4</v>
      </c>
      <c r="U9">
        <f t="shared" si="8"/>
        <v>0.15672687633645485</v>
      </c>
      <c r="V9">
        <f>I$13*((U$1*J9)+(U$2*J8)+(U$3*J7)+(U$4*J6)+(U$5*J5)+(U$6*J4)+(U$7*J3)+(U$8*J2)+(U$9*J1))+$I$4</f>
        <v>9453.8415943394466</v>
      </c>
    </row>
    <row r="10" spans="1:22" x14ac:dyDescent="0.5">
      <c r="A10">
        <v>785.53399658203125</v>
      </c>
      <c r="B10">
        <v>0</v>
      </c>
      <c r="D10">
        <v>791.3690185546875</v>
      </c>
      <c r="E10">
        <v>189000</v>
      </c>
      <c r="F10" s="2" t="s">
        <v>22</v>
      </c>
      <c r="G10">
        <v>788.92333984375</v>
      </c>
      <c r="H10" s="22" t="s">
        <v>450</v>
      </c>
      <c r="I10" s="22">
        <v>355237.71254468506</v>
      </c>
      <c r="J10">
        <f>'hidden params'!J10</f>
        <v>7.4618768218493286E-6</v>
      </c>
      <c r="K10">
        <f t="shared" si="0"/>
        <v>11</v>
      </c>
      <c r="L10">
        <f t="shared" si="1"/>
        <v>0</v>
      </c>
      <c r="M10">
        <f>I$7*((L1*J$10)+(L2*J$9)+(L3*J$8)+(L4*J$7)+(L5*J$6)+(L6*J$5)+(L7*J$4)+(L8*J$3)+(L9*J$2)+(L10*J$1)) + $I$4</f>
        <v>3.7422227878126976E-8</v>
      </c>
      <c r="N10">
        <f t="shared" si="2"/>
        <v>0.15962188137196062</v>
      </c>
      <c r="O10">
        <f>I$10*((N1*J$10)+(N2*J$9)+(N3*J$8)+(N4*J$7)+(N5*J$6)+(N6*J$5)+(N7*J$4)+(N8*J$3)+(N9*J$2)+(N10*J$1)) + $I$4</f>
        <v>164839.22503781153</v>
      </c>
      <c r="P10">
        <f t="shared" si="3"/>
        <v>188416.85159086387</v>
      </c>
      <c r="Q10">
        <f t="shared" si="4"/>
        <v>-583.14840913613443</v>
      </c>
      <c r="R10">
        <f t="shared" si="5"/>
        <v>340062.06707800442</v>
      </c>
      <c r="S10">
        <f t="shared" si="6"/>
        <v>340062.06707800442</v>
      </c>
      <c r="T10">
        <f t="shared" si="7"/>
        <v>2.961479174804321E-5</v>
      </c>
      <c r="U10">
        <f t="shared" si="8"/>
        <v>0.34535629252375466</v>
      </c>
      <c r="V10">
        <f>I$13*((U1*J$10)+(U2*J$9)+(U3*J$8)+(U4*J$7)+(U5*J$6)+(U6*J$5)+(U7*J$4)+(U8*J$3)+(U9*J$2)+(U10*J$1)) + $I$4</f>
        <v>23577.62655301491</v>
      </c>
    </row>
    <row r="11" spans="1:22" x14ac:dyDescent="0.5">
      <c r="A11">
        <v>785.5460205078125</v>
      </c>
      <c r="B11">
        <v>4.75</v>
      </c>
      <c r="D11">
        <v>791.87298583984375</v>
      </c>
      <c r="E11">
        <v>147100</v>
      </c>
      <c r="F11" s="2" t="s">
        <v>32</v>
      </c>
      <c r="G11">
        <v>793.2359619140625</v>
      </c>
      <c r="H11" s="22" t="s">
        <v>451</v>
      </c>
      <c r="I11" s="22">
        <v>0.73333391231752931</v>
      </c>
      <c r="J11">
        <f>'hidden params'!J11</f>
        <v>1.052564504578221E-6</v>
      </c>
      <c r="K11">
        <f t="shared" si="0"/>
        <v>12</v>
      </c>
      <c r="L11">
        <f t="shared" si="1"/>
        <v>0</v>
      </c>
      <c r="M11">
        <f>I$7*((L1*J$11)+(L2*J$10)+(L3*J$9)+(L4*J$8)+(L5*J$7)+(L6*J$6)+(L7*J$5)+(L8*J$4)+(L9*J$3)+(L10*J$2)+(L11*J$1)) + $I$4</f>
        <v>5.2787401463686833E-9</v>
      </c>
      <c r="N11">
        <f t="shared" si="2"/>
        <v>6.1107777112911453E-2</v>
      </c>
      <c r="O11">
        <f>I$10*((N1*J$11)+(N2*J$10)+(N3*J$9)+(N4*J$8)+(N5*J$10)+(N6*J$6)+(N7*J$5)+(N8*J$4)+(N9*J$3)+(N10*J$2)+(N11*J$1)) + $I$4</f>
        <v>111770.38383560871</v>
      </c>
      <c r="P11">
        <f t="shared" si="3"/>
        <v>146904.40073805791</v>
      </c>
      <c r="Q11">
        <f t="shared" si="4"/>
        <v>-195.59926194208674</v>
      </c>
      <c r="R11">
        <f t="shared" si="5"/>
        <v>38259.07127228906</v>
      </c>
      <c r="S11">
        <f t="shared" si="6"/>
        <v>38259.07127228906</v>
      </c>
      <c r="T11">
        <f t="shared" si="7"/>
        <v>4.1800917211776227E-6</v>
      </c>
      <c r="U11">
        <f t="shared" si="8"/>
        <v>0.38703808185360866</v>
      </c>
      <c r="V11">
        <f>I$13*((U1*J$11)+(U2*J$10)+(U3*J$9)+(U4*J$8)+(U5*J$10)+(U6*J$6)+(U7*J$5)+(U8*J$4)+(U9*J$3)+(U10*J$2)+(U11*J$1)) + $I$4</f>
        <v>35134.016902443938</v>
      </c>
    </row>
    <row r="12" spans="1:22" x14ac:dyDescent="0.5">
      <c r="A12">
        <v>785.55902099609375</v>
      </c>
      <c r="B12">
        <v>13</v>
      </c>
      <c r="D12">
        <v>792.37701416015625</v>
      </c>
      <c r="E12">
        <v>80860</v>
      </c>
      <c r="F12" t="s">
        <v>33</v>
      </c>
      <c r="G12" t="s">
        <v>34</v>
      </c>
      <c r="H12" t="s">
        <v>455</v>
      </c>
      <c r="I12">
        <f>I11*I22</f>
        <v>9.2917210083355908</v>
      </c>
      <c r="J12">
        <f>'hidden params'!J12</f>
        <v>1.3868021752309093E-7</v>
      </c>
      <c r="K12">
        <f t="shared" si="0"/>
        <v>13</v>
      </c>
      <c r="L12">
        <f t="shared" si="1"/>
        <v>0</v>
      </c>
      <c r="M12">
        <f>I$7*((L1*J$12)+(L2*J$11)+(L3*J$10)+(L4*J$9)+(L5*J$8)+(L6*J$7)+(L7*J$6)+(L8*J$5)+(L9*J$4)+(L10*J$3)+(L11*J$2)+(L12*J$1)) + $I$4</f>
        <v>6.9549830776369245E-10</v>
      </c>
      <c r="N12">
        <f t="shared" si="2"/>
        <v>8.667582246049535E-3</v>
      </c>
      <c r="O12">
        <f>I$10*((N1*J$12)+(N2*J$11)+(N3*J$10)+(N4*J$9)+(N5*J$8)+(N6*J$10)+(N7*J$6)+(N8*J$5)+(N9*J$4)+(N10*J$3)+(N11*J$2)+(N12*J$1)) + $I$4</f>
        <v>55719.306789682938</v>
      </c>
      <c r="P12">
        <f t="shared" si="3"/>
        <v>81751.928501698945</v>
      </c>
      <c r="Q12">
        <f t="shared" si="4"/>
        <v>891.92850169894518</v>
      </c>
      <c r="R12">
        <f t="shared" si="5"/>
        <v>795536.45214292523</v>
      </c>
      <c r="S12">
        <f t="shared" si="6"/>
        <v>795536.45214292523</v>
      </c>
      <c r="T12">
        <f t="shared" si="7"/>
        <v>5.5109687245923605E-7</v>
      </c>
      <c r="U12">
        <f t="shared" si="8"/>
        <v>7.9119702403964168E-2</v>
      </c>
      <c r="V12">
        <f>I$13*((U1*J$12)+(U2*J$11)+(U3*J$10)+(U4*J$9)+(U5*J$8)+(U6*J$10)+(U7*J$6)+(U8*J$5)+(U9*J$4)+(U10*J$3)+(U11*J$2)+(U12*J$1)) + $I$4</f>
        <v>26032.621712015312</v>
      </c>
    </row>
    <row r="13" spans="1:22" x14ac:dyDescent="0.5">
      <c r="A13">
        <v>785.57098388671875</v>
      </c>
      <c r="B13">
        <v>13.5</v>
      </c>
      <c r="D13">
        <v>792.8809814453125</v>
      </c>
      <c r="E13">
        <v>34330</v>
      </c>
      <c r="F13">
        <v>18900</v>
      </c>
      <c r="H13" s="23" t="s">
        <v>511</v>
      </c>
      <c r="I13" s="23">
        <v>48207.896253080413</v>
      </c>
      <c r="J13">
        <f>'hidden params'!J13</f>
        <v>1.7100403136067916E-8</v>
      </c>
      <c r="K13">
        <f t="shared" si="0"/>
        <v>14</v>
      </c>
      <c r="L13">
        <f t="shared" si="1"/>
        <v>0</v>
      </c>
      <c r="M13">
        <f>I$7*((L1*J$13)+(L2*J$12)+(L3*J$11)+(L4*J$10)+(L5*J$9)+(L6*J$8)+(L7*J$7)+(L8*J$6)+(L9*J$5)+(L10*J$4)+(L11*J$3)+(L12*J$2)+(L13*J$1)) + $I$4</f>
        <v>8.5760620048291171E-11</v>
      </c>
      <c r="N13">
        <f t="shared" si="2"/>
        <v>0</v>
      </c>
      <c r="O13">
        <f>I$10*((N1*J$13)+(N2*J$12)+(N3*J$11)+(N4*J$10)+(N5*J$9)+(N6*J$8)+(N7*J$10)+(N8*J$6)+(N9*J$5)+(N10*J$4)+(N11*J$3)+(N12*J$2)+(N13*J$1)) + $I$4</f>
        <v>21321.701165382234</v>
      </c>
      <c r="P13">
        <f t="shared" si="3"/>
        <v>33709.054363233532</v>
      </c>
      <c r="Q13">
        <f t="shared" si="4"/>
        <v>-620.94563676646794</v>
      </c>
      <c r="R13">
        <f t="shared" si="5"/>
        <v>385573.48381931434</v>
      </c>
      <c r="S13">
        <f t="shared" si="6"/>
        <v>385573.48381931434</v>
      </c>
      <c r="T13">
        <f t="shared" si="7"/>
        <v>6.7997964593247648E-8</v>
      </c>
      <c r="U13">
        <f t="shared" si="8"/>
        <v>0</v>
      </c>
      <c r="V13">
        <f>I$13*((U1*J$13)+(U2*J$12)+(U3*J$11)+(U4*J$10)+(U5*J$9)+(U6*J$8)+(U7*J$10)+(U8*J$6)+(U9*J$5)+(U10*J$4)+(U11*J$3)+(U12*J$2)+(U13*J$1)) + $I$4</f>
        <v>12387.353197851209</v>
      </c>
    </row>
    <row r="14" spans="1:22" x14ac:dyDescent="0.5">
      <c r="A14">
        <v>785.5830078125</v>
      </c>
      <c r="B14">
        <v>15.25</v>
      </c>
      <c r="D14">
        <v>793.385009765625</v>
      </c>
      <c r="E14">
        <v>12420</v>
      </c>
      <c r="F14">
        <v>18900</v>
      </c>
      <c r="H14" s="23" t="s">
        <v>512</v>
      </c>
      <c r="I14" s="23">
        <v>0.91518810831558906</v>
      </c>
      <c r="J14">
        <f>'hidden params'!J14</f>
        <v>2.001917954263115E-9</v>
      </c>
      <c r="K14">
        <f t="shared" si="0"/>
        <v>15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1.003986418783861E-11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6541.1485875080289</v>
      </c>
      <c r="P14">
        <f t="shared" si="3"/>
        <v>10949.951501303722</v>
      </c>
      <c r="Q14">
        <f t="shared" si="4"/>
        <v>-1470.0484986962783</v>
      </c>
      <c r="R14">
        <f t="shared" si="5"/>
        <v>2161042.5885191821</v>
      </c>
      <c r="S14">
        <f t="shared" si="6"/>
        <v>2161042.5885191821</v>
      </c>
      <c r="T14">
        <f t="shared" si="7"/>
        <v>7.9654777467138842E-9</v>
      </c>
      <c r="U14">
        <f t="shared" si="8"/>
        <v>0</v>
      </c>
      <c r="V14">
        <f>I$13*((U1*J$14)+(U2*J$13)+(U3*J$12)+(U4*J$11)+(U5*J$10)+(U6*J$9)+(U7*J$8)+(U8*J$10)+(U9*J$6)+(U10*J$5)+(U11*J$4)+(U12*J$3)+(U13*J$2)+(U14*J$1)) + $I$4</f>
        <v>4408.8029137956828</v>
      </c>
    </row>
    <row r="15" spans="1:22" x14ac:dyDescent="0.5">
      <c r="A15">
        <v>785.594970703125</v>
      </c>
      <c r="B15">
        <v>47.75</v>
      </c>
      <c r="D15">
        <v>793.88897705078125</v>
      </c>
      <c r="E15">
        <v>3963</v>
      </c>
      <c r="H15" t="s">
        <v>510</v>
      </c>
      <c r="I15">
        <f>I14*I23</f>
        <v>11.20764543414651</v>
      </c>
      <c r="J15">
        <f>'hidden params'!J15</f>
        <v>0</v>
      </c>
      <c r="K15">
        <f t="shared" si="0"/>
        <v>16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0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1620.289464436582</v>
      </c>
      <c r="P15">
        <f t="shared" si="3"/>
        <v>2879.3283154344963</v>
      </c>
      <c r="Q15">
        <f t="shared" si="4"/>
        <v>-1083.6716845655037</v>
      </c>
      <c r="R15">
        <f t="shared" si="5"/>
        <v>1174344.3199290365</v>
      </c>
      <c r="S15">
        <f t="shared" si="6"/>
        <v>1174344.3199290365</v>
      </c>
      <c r="T15">
        <f t="shared" si="7"/>
        <v>0</v>
      </c>
      <c r="U15">
        <f t="shared" si="8"/>
        <v>0</v>
      </c>
      <c r="V15">
        <f>I$13*((U1*J$15)+(U2*J$14)+(U3*J$13)+(U4*J$12)+(U5*J$11)+(U6*J$10)+(U7*J$9)+(U8*J$8)+(U9*J$10)+(U10*J$6)+(U11*J$5)+(U12*J$4)+(U13*J$3)+(U14*J$2)+(U15*J$1)) + $I$4</f>
        <v>1259.0388509979143</v>
      </c>
    </row>
    <row r="16" spans="1:22" x14ac:dyDescent="0.5">
      <c r="A16">
        <v>785.60699462890625</v>
      </c>
      <c r="B16">
        <v>90.5</v>
      </c>
      <c r="D16">
        <f>D15 + (1/$G$6)</f>
        <v>794.38897705078125</v>
      </c>
      <c r="E16">
        <v>0</v>
      </c>
      <c r="F16">
        <v>38319473.989839688</v>
      </c>
      <c r="H16" t="s">
        <v>452</v>
      </c>
      <c r="I16">
        <f>I7/(I7+I10+I13)</f>
        <v>9.5346571523193466E-2</v>
      </c>
      <c r="J16">
        <f>'hidden params'!J16</f>
        <v>0</v>
      </c>
      <c r="K16">
        <f t="shared" si="0"/>
        <v>17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0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310.29761773888919</v>
      </c>
      <c r="P16">
        <f t="shared" si="3"/>
        <v>593.79819786319331</v>
      </c>
      <c r="Q16">
        <f t="shared" si="4"/>
        <v>593.79819786319331</v>
      </c>
      <c r="R16">
        <f t="shared" si="5"/>
        <v>352596.29978557606</v>
      </c>
      <c r="S16">
        <f t="shared" si="6"/>
        <v>352596.29978557606</v>
      </c>
      <c r="T16">
        <f t="shared" si="7"/>
        <v>0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283.50058012430412</v>
      </c>
    </row>
    <row r="17" spans="1:22" x14ac:dyDescent="0.5">
      <c r="A17">
        <v>785.6199951171875</v>
      </c>
      <c r="B17">
        <v>87.75</v>
      </c>
      <c r="D17">
        <f>D16 + (1/$G$6)</f>
        <v>794.88897705078125</v>
      </c>
      <c r="E17">
        <v>0</v>
      </c>
      <c r="F17">
        <v>21822990.524459463</v>
      </c>
      <c r="H17" t="s">
        <v>453</v>
      </c>
      <c r="I17">
        <f>I10/(I10+I7+I13)</f>
        <v>0.79655598566422547</v>
      </c>
      <c r="J17">
        <f>'hidden params'!J17</f>
        <v>0</v>
      </c>
      <c r="K17">
        <f t="shared" si="0"/>
        <v>18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46.498263346929299</v>
      </c>
      <c r="P17">
        <f t="shared" si="3"/>
        <v>82.509369216854765</v>
      </c>
      <c r="Q17">
        <f t="shared" si="4"/>
        <v>82.509369216854765</v>
      </c>
      <c r="R17">
        <f t="shared" si="5"/>
        <v>6807.7960085632603</v>
      </c>
      <c r="S17">
        <f t="shared" si="6"/>
        <v>6807.7960085632603</v>
      </c>
      <c r="T17">
        <f t="shared" si="7"/>
        <v>0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36.011105869925473</v>
      </c>
    </row>
    <row r="18" spans="1:22" x14ac:dyDescent="0.5">
      <c r="A18">
        <v>785.63201904296875</v>
      </c>
      <c r="B18">
        <v>51.5</v>
      </c>
      <c r="D18">
        <f>D17 + (1/$G$6)</f>
        <v>795.38897705078125</v>
      </c>
      <c r="E18">
        <v>0</v>
      </c>
      <c r="F18">
        <v>35566722.536792614</v>
      </c>
      <c r="H18" t="s">
        <v>508</v>
      </c>
      <c r="I18">
        <f>I13/(I13+I10+I7)</f>
        <v>0.10809744281258103</v>
      </c>
      <c r="J18">
        <f>'hidden params'!J18</f>
        <v>0</v>
      </c>
      <c r="K18">
        <f t="shared" si="0"/>
        <v>19</v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9.9733408010845217</v>
      </c>
      <c r="P18">
        <f t="shared" si="3"/>
        <v>16.410352687443016</v>
      </c>
      <c r="Q18">
        <f t="shared" si="4"/>
        <v>16.410352687443016</v>
      </c>
      <c r="R18">
        <f t="shared" si="5"/>
        <v>269.29967532626819</v>
      </c>
      <c r="S18">
        <f t="shared" si="6"/>
        <v>269.29967532626819</v>
      </c>
      <c r="T18">
        <f t="shared" si="7"/>
        <v>0</v>
      </c>
      <c r="U18">
        <f t="shared" si="8"/>
        <v>0</v>
      </c>
      <c r="V18">
        <f t="shared" si="11"/>
        <v>6.437011886358496</v>
      </c>
    </row>
    <row r="19" spans="1:22" x14ac:dyDescent="0.5">
      <c r="A19">
        <v>785.64398193359375</v>
      </c>
      <c r="B19">
        <v>30</v>
      </c>
      <c r="E19">
        <v>0</v>
      </c>
      <c r="H19" t="s">
        <v>441</v>
      </c>
      <c r="I19">
        <v>93.391088283119004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2.5033560898355032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2.1789841734457935</v>
      </c>
    </row>
    <row r="20" spans="1:22" x14ac:dyDescent="0.5">
      <c r="A20">
        <v>785.656005859375</v>
      </c>
      <c r="B20">
        <v>34.25</v>
      </c>
      <c r="E20">
        <v>0</v>
      </c>
      <c r="F20">
        <v>0.76978945060535553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0.3860652572885237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0.34496780053813386</v>
      </c>
    </row>
    <row r="21" spans="1:22" x14ac:dyDescent="0.5">
      <c r="A21">
        <v>785.66900634765625</v>
      </c>
      <c r="B21">
        <v>71.25</v>
      </c>
      <c r="E21">
        <v>0</v>
      </c>
      <c r="F21">
        <v>0.86622543507064709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5.5308864322783653E-2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5.0542496996685851E-2</v>
      </c>
    </row>
    <row r="22" spans="1:22" x14ac:dyDescent="0.5">
      <c r="A22">
        <v>785.6810302734375</v>
      </c>
      <c r="B22">
        <v>133.69999694824219</v>
      </c>
      <c r="E22">
        <v>0</v>
      </c>
      <c r="F22">
        <v>258020.84013684443</v>
      </c>
      <c r="H22" s="22" t="s">
        <v>454</v>
      </c>
      <c r="I22" s="22">
        <v>12.67051864405301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7.3910260507236356E-3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6.9020499396318866E-3</v>
      </c>
    </row>
    <row r="23" spans="1:22" x14ac:dyDescent="0.5">
      <c r="A23">
        <v>785.6929931640625</v>
      </c>
      <c r="B23">
        <v>154.30000305175781</v>
      </c>
      <c r="E23">
        <v>0</v>
      </c>
      <c r="F23">
        <v>11.475604165434573</v>
      </c>
      <c r="H23" s="23" t="s">
        <v>509</v>
      </c>
      <c r="I23" s="23">
        <v>12.246275199941431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9.1173170101894476E-4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8.8134735207154736E-4</v>
      </c>
    </row>
    <row r="24" spans="1:22" x14ac:dyDescent="0.5">
      <c r="A24">
        <v>785.70501708984375</v>
      </c>
      <c r="B24">
        <v>120</v>
      </c>
      <c r="E24">
        <v>0</v>
      </c>
      <c r="F24">
        <v>12.406178499440369</v>
      </c>
      <c r="H24" t="s">
        <v>443</v>
      </c>
      <c r="I24">
        <v>38887968.972097732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9.6110240485548616E-5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1.0257663110802532E-4</v>
      </c>
    </row>
    <row r="25" spans="1:22" x14ac:dyDescent="0.5">
      <c r="A25">
        <v>785.718017578125</v>
      </c>
      <c r="B25">
        <v>85.5</v>
      </c>
      <c r="E25">
        <v>0</v>
      </c>
      <c r="H25" t="s">
        <v>449</v>
      </c>
      <c r="I25">
        <v>38887968.972097732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6.1640096618422175E-6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7.6357042605493468E-6</v>
      </c>
    </row>
    <row r="26" spans="1:22" x14ac:dyDescent="0.5">
      <c r="A26">
        <v>785.72998046875</v>
      </c>
      <c r="B26">
        <v>82.25</v>
      </c>
      <c r="E26">
        <v>0</v>
      </c>
      <c r="H26" t="s">
        <v>507</v>
      </c>
      <c r="I26">
        <v>17550285.598507043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5">
      <c r="A27">
        <v>785.74200439453125</v>
      </c>
      <c r="B27">
        <v>116.30000305175781</v>
      </c>
      <c r="E27">
        <v>0</v>
      </c>
      <c r="H27" t="s">
        <v>470</v>
      </c>
      <c r="I27">
        <f xml:space="preserve"> 1 + 1.5*EXP(-(I22 * 0.000239 * I19))</f>
        <v>2.1304922706062341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785.7540283203125</v>
      </c>
      <c r="B28">
        <v>123.80000305175781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1.1177017756396053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785.76702880859375</v>
      </c>
      <c r="B29">
        <v>95</v>
      </c>
      <c r="H29" t="s">
        <v>471</v>
      </c>
      <c r="I29">
        <f>(I25-I26)/I26</f>
        <v>1.2158026291837569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90.75</v>
      </c>
      <c r="H30" t="s">
        <v>513</v>
      </c>
      <c r="I30">
        <f>(I26-I6)/I6</f>
        <v>2.3957091618511051E-2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96</v>
      </c>
      <c r="H31" t="s">
        <v>472</v>
      </c>
      <c r="I31">
        <f>(0.25* 0.0058*I22*I19)*EXP(-((I17-0.5)^2)/(2*((0.174318)^2)))</f>
        <v>0.40364514729473289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147.19999694824219</v>
      </c>
      <c r="H32" t="s">
        <v>495</v>
      </c>
      <c r="I32">
        <f xml:space="preserve"> 1/ (0.01 * $R$69)</f>
        <v>2.558308928518338E-9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302</v>
      </c>
      <c r="F33">
        <v>3963</v>
      </c>
      <c r="H33" t="s">
        <v>496</v>
      </c>
      <c r="I33">
        <f xml:space="preserve"> 1/ (0.01 * $R$72)</f>
        <v>1.4442660501320128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432.5</v>
      </c>
      <c r="H34" t="s">
        <v>517</v>
      </c>
      <c r="I34">
        <f xml:space="preserve"> 1/ (0.01 * $R$75)</f>
        <v>0.19604593688735789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526.29998779296875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629.29998779296875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631.29998779296875</v>
      </c>
      <c r="G37" s="13" t="s">
        <v>458</v>
      </c>
      <c r="H37">
        <f>AVERAGE(K101:K110)</f>
        <v>3.3875262161388135E-2</v>
      </c>
      <c r="I37" s="19">
        <f>STDEV(K101:K110)</f>
        <v>4.4159912288019069E-2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536.70001220703125</v>
      </c>
      <c r="G38" s="13" t="s">
        <v>460</v>
      </c>
      <c r="H38">
        <f>AVERAGE(M101:M110)</f>
        <v>8.3615071124841567</v>
      </c>
      <c r="I38" s="19">
        <f>STDEV(M101:M110)</f>
        <v>1.008474511316455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402.5</v>
      </c>
      <c r="G39" s="13" t="s">
        <v>462</v>
      </c>
      <c r="H39">
        <f>AVERAGE(O101:O110)</f>
        <v>10.578262705899302</v>
      </c>
      <c r="I39" s="19">
        <f>STDEV(O101:O110)</f>
        <v>1.0907938924881173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306.29998779296875</v>
      </c>
      <c r="G40" s="13" t="s">
        <v>504</v>
      </c>
      <c r="H40">
        <f>AVERAGE(Q101:Q110)</f>
        <v>4.6625974117737425E-2</v>
      </c>
      <c r="I40" s="19">
        <f>STDEV(Q101:Q110)</f>
        <v>5.6263825671739015E-2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226.80000305175781</v>
      </c>
      <c r="G41" s="13" t="s">
        <v>505</v>
      </c>
      <c r="H41">
        <f>AVERAGE(R101:R110)</f>
        <v>0.51758582767479966</v>
      </c>
      <c r="I41" s="19">
        <f>STDEV(R101:R110)</f>
        <v>0.39011016546192201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111.69999694824219</v>
      </c>
      <c r="G42" s="16" t="s">
        <v>506</v>
      </c>
      <c r="H42" s="17">
        <f>AVERAGE(S101:S110)</f>
        <v>0.43578819820746295</v>
      </c>
      <c r="I42" s="20">
        <f>STDEV(S101:S110)</f>
        <v>0.38649624807168997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69</v>
      </c>
      <c r="F43">
        <v>93.391088283119004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78.75</v>
      </c>
      <c r="F44">
        <f xml:space="preserve"> $F$51 / 2</f>
        <v>93.391088283119004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56.75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59.75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73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41.5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17</v>
      </c>
    </row>
    <row r="50" spans="1:16" x14ac:dyDescent="0.5">
      <c r="A50">
        <v>786.02398681640625</v>
      </c>
      <c r="B50">
        <v>12.75</v>
      </c>
      <c r="E50" t="s">
        <v>437</v>
      </c>
      <c r="F50">
        <f>MEDIAN(F54:F73)</f>
        <v>122.80000305175781</v>
      </c>
    </row>
    <row r="51" spans="1:16" x14ac:dyDescent="0.5">
      <c r="A51">
        <v>786.0360107421875</v>
      </c>
      <c r="B51">
        <v>23.5</v>
      </c>
      <c r="E51" t="s">
        <v>438</v>
      </c>
      <c r="F51">
        <f>AVERAGE(F54:F73)</f>
        <v>186.78217656623801</v>
      </c>
    </row>
    <row r="52" spans="1:16" x14ac:dyDescent="0.5">
      <c r="A52">
        <v>786.0479736328125</v>
      </c>
      <c r="B52">
        <v>51.75</v>
      </c>
      <c r="E52" t="s">
        <v>439</v>
      </c>
      <c r="F52">
        <f>SUM(E$1:E$17)</f>
        <v>951731</v>
      </c>
    </row>
    <row r="53" spans="1:16" x14ac:dyDescent="0.5">
      <c r="A53">
        <v>786.05999755859375</v>
      </c>
      <c r="B53">
        <v>54</v>
      </c>
      <c r="E53" t="s">
        <v>440</v>
      </c>
      <c r="F53">
        <f>ABS(F52/F50)</f>
        <v>7750.2522503917517</v>
      </c>
    </row>
    <row r="54" spans="1:16" x14ac:dyDescent="0.5">
      <c r="A54">
        <v>786.072998046875</v>
      </c>
      <c r="B54">
        <v>31.25</v>
      </c>
      <c r="F54">
        <f>AVERAGE(B1:B10)</f>
        <v>13.574999999999999</v>
      </c>
    </row>
    <row r="55" spans="1:16" x14ac:dyDescent="0.5">
      <c r="A55">
        <v>786.08502197265625</v>
      </c>
      <c r="B55">
        <v>30.5</v>
      </c>
      <c r="F55">
        <v>42.25</v>
      </c>
    </row>
    <row r="56" spans="1:16" x14ac:dyDescent="0.5">
      <c r="A56">
        <v>786.09698486328125</v>
      </c>
      <c r="B56">
        <v>53</v>
      </c>
      <c r="F56">
        <v>7.25</v>
      </c>
    </row>
    <row r="57" spans="1:16" x14ac:dyDescent="0.5">
      <c r="A57">
        <v>786.1090087890625</v>
      </c>
      <c r="B57">
        <v>65.25</v>
      </c>
      <c r="F57">
        <v>31</v>
      </c>
    </row>
    <row r="58" spans="1:16" x14ac:dyDescent="0.5">
      <c r="A58">
        <v>786.12200927734375</v>
      </c>
      <c r="B58">
        <v>60.25</v>
      </c>
      <c r="F58">
        <v>31.25</v>
      </c>
    </row>
    <row r="59" spans="1:16" x14ac:dyDescent="0.5">
      <c r="A59">
        <v>786.13397216796875</v>
      </c>
      <c r="B59">
        <v>63.75</v>
      </c>
      <c r="F59">
        <v>126.5</v>
      </c>
    </row>
    <row r="60" spans="1:16" x14ac:dyDescent="0.5">
      <c r="A60">
        <v>786.14599609375</v>
      </c>
      <c r="B60">
        <v>64.75</v>
      </c>
      <c r="F60">
        <v>137.5</v>
      </c>
    </row>
    <row r="61" spans="1:16" x14ac:dyDescent="0.5">
      <c r="A61">
        <v>786.15802001953125</v>
      </c>
      <c r="B61">
        <v>41</v>
      </c>
      <c r="F61">
        <v>359</v>
      </c>
      <c r="I61" s="22"/>
    </row>
    <row r="62" spans="1:16" x14ac:dyDescent="0.5">
      <c r="A62">
        <v>786.1710205078125</v>
      </c>
      <c r="B62">
        <v>30</v>
      </c>
      <c r="F62">
        <v>542.5</v>
      </c>
      <c r="I62" s="22"/>
    </row>
    <row r="63" spans="1:16" x14ac:dyDescent="0.5">
      <c r="A63">
        <v>786.1829833984375</v>
      </c>
      <c r="B63">
        <v>41.5</v>
      </c>
      <c r="F63">
        <v>476.29998779296875</v>
      </c>
      <c r="I63" s="22"/>
    </row>
    <row r="64" spans="1:16" x14ac:dyDescent="0.5">
      <c r="A64">
        <v>786.19500732421875</v>
      </c>
      <c r="B64">
        <v>47.5</v>
      </c>
      <c r="F64">
        <v>537.20001220703125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46.5</v>
      </c>
      <c r="F65">
        <v>417.29998779296875</v>
      </c>
      <c r="I65" t="s">
        <v>488</v>
      </c>
      <c r="L65">
        <v>0.99989816314038038</v>
      </c>
      <c r="M65">
        <v>0.99959006855984711</v>
      </c>
      <c r="N65">
        <v>0.99997470419648793</v>
      </c>
      <c r="O65">
        <v>0.99979633665150669</v>
      </c>
      <c r="P65">
        <v>0.99961530256395703</v>
      </c>
    </row>
    <row r="66" spans="1:20" x14ac:dyDescent="0.5">
      <c r="A66">
        <v>786.218994140625</v>
      </c>
      <c r="B66">
        <v>60.25</v>
      </c>
      <c r="F66">
        <v>268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71.5</v>
      </c>
      <c r="F67">
        <v>86.5</v>
      </c>
      <c r="I67" t="s">
        <v>473</v>
      </c>
      <c r="J67">
        <v>1.0009999999999999</v>
      </c>
      <c r="K67">
        <v>3656665.5876008584</v>
      </c>
      <c r="L67">
        <v>2.7374666236754696E-7</v>
      </c>
      <c r="M67">
        <v>2.2621571627982053</v>
      </c>
      <c r="N67">
        <v>-8271951.2499489905</v>
      </c>
      <c r="O67">
        <v>8271953.2519489899</v>
      </c>
      <c r="P67">
        <v>0.99999978755347763</v>
      </c>
      <c r="Q67" s="12" t="s">
        <v>487</v>
      </c>
      <c r="R67">
        <v>365301257.50258332</v>
      </c>
      <c r="S67">
        <v>1</v>
      </c>
      <c r="T67" s="12" t="s">
        <v>487</v>
      </c>
    </row>
    <row r="68" spans="1:20" x14ac:dyDescent="0.5">
      <c r="A68">
        <v>786.2440185546875</v>
      </c>
      <c r="B68">
        <v>52</v>
      </c>
      <c r="F68">
        <v>122.80000305175781</v>
      </c>
      <c r="I68" t="s">
        <v>474</v>
      </c>
      <c r="J68">
        <v>1.5233677172808132E-2</v>
      </c>
      <c r="K68">
        <v>29267164.30633134</v>
      </c>
      <c r="L68">
        <v>5.205040369938622E-10</v>
      </c>
      <c r="M68">
        <v>2.2621571627982053</v>
      </c>
      <c r="N68">
        <v>-66206925.355125733</v>
      </c>
      <c r="O68">
        <v>66206925.385593086</v>
      </c>
      <c r="P68">
        <v>1</v>
      </c>
      <c r="Q68" s="12" t="s">
        <v>487</v>
      </c>
      <c r="R68">
        <v>192121468600.98071</v>
      </c>
      <c r="S68">
        <v>1</v>
      </c>
      <c r="T68" s="12" t="s">
        <v>487</v>
      </c>
    </row>
    <row r="69" spans="1:20" x14ac:dyDescent="0.5">
      <c r="A69">
        <v>786.2559814453125</v>
      </c>
      <c r="B69">
        <v>46.25</v>
      </c>
      <c r="F69">
        <v>77.75</v>
      </c>
      <c r="I69" t="s">
        <v>475</v>
      </c>
      <c r="J69">
        <v>42521.427967970936</v>
      </c>
      <c r="K69">
        <v>16620912155670.545</v>
      </c>
      <c r="L69">
        <v>2.5583089285183384E-9</v>
      </c>
      <c r="M69">
        <v>2.2621571627982053</v>
      </c>
      <c r="N69">
        <v>-37599115442668.453</v>
      </c>
      <c r="O69">
        <v>37599115527711.313</v>
      </c>
      <c r="P69">
        <v>1</v>
      </c>
      <c r="Q69" s="12" t="s">
        <v>487</v>
      </c>
      <c r="R69">
        <v>39088320759.571312</v>
      </c>
      <c r="S69">
        <v>1</v>
      </c>
      <c r="T69" s="12" t="s">
        <v>487</v>
      </c>
    </row>
    <row r="70" spans="1:20" x14ac:dyDescent="0.5">
      <c r="A70">
        <v>786.26800537109375</v>
      </c>
      <c r="B70">
        <v>64.75</v>
      </c>
      <c r="F70">
        <v>56</v>
      </c>
      <c r="I70" t="s">
        <v>476</v>
      </c>
      <c r="J70">
        <v>12.67051864405301</v>
      </c>
      <c r="K70">
        <v>3.7658502227775181</v>
      </c>
      <c r="L70">
        <v>3.3645837976816342</v>
      </c>
      <c r="M70">
        <v>2.2621571627982053</v>
      </c>
      <c r="N70">
        <v>4.1515735885716296</v>
      </c>
      <c r="O70">
        <v>21.189463699534389</v>
      </c>
      <c r="P70">
        <v>8.3283007950363027E-3</v>
      </c>
      <c r="Q70" t="s">
        <v>481</v>
      </c>
      <c r="R70">
        <v>29.721358127238496</v>
      </c>
      <c r="S70">
        <v>0.36907148272501333</v>
      </c>
      <c r="T70" s="12" t="s">
        <v>487</v>
      </c>
    </row>
    <row r="71" spans="1:20" x14ac:dyDescent="0.5">
      <c r="A71">
        <v>786.281005859375</v>
      </c>
      <c r="B71">
        <v>88.5</v>
      </c>
      <c r="F71">
        <v>58.25</v>
      </c>
      <c r="I71" t="s">
        <v>477</v>
      </c>
      <c r="J71">
        <v>0.73333391231752931</v>
      </c>
      <c r="K71">
        <v>0.11933688886077594</v>
      </c>
      <c r="L71">
        <v>6.145073156491212</v>
      </c>
      <c r="M71">
        <v>2.2621571627982053</v>
      </c>
      <c r="N71">
        <v>0.46337511439507167</v>
      </c>
      <c r="O71">
        <v>1.0032927102399869</v>
      </c>
      <c r="P71">
        <v>1.6972720723003077E-4</v>
      </c>
      <c r="Q71" t="s">
        <v>481</v>
      </c>
      <c r="R71">
        <v>16.273199269298726</v>
      </c>
      <c r="S71">
        <v>2.2001394298097325E-2</v>
      </c>
      <c r="T71" t="s">
        <v>481</v>
      </c>
    </row>
    <row r="72" spans="1:20" x14ac:dyDescent="0.5">
      <c r="A72">
        <v>786.29302978515625</v>
      </c>
      <c r="B72">
        <v>159</v>
      </c>
      <c r="F72">
        <f>AVERAGE(B$794:B$804)</f>
        <v>157.93636391379616</v>
      </c>
      <c r="I72" t="s">
        <v>478</v>
      </c>
      <c r="J72">
        <v>355237.71254468506</v>
      </c>
      <c r="K72">
        <v>245964.17849205455</v>
      </c>
      <c r="L72">
        <v>1.444266050132013</v>
      </c>
      <c r="M72">
        <v>2.2621571627982053</v>
      </c>
      <c r="N72">
        <v>-201171.91562289241</v>
      </c>
      <c r="O72">
        <v>911647.34071226255</v>
      </c>
      <c r="P72">
        <v>0.18255966113566391</v>
      </c>
      <c r="Q72" s="12" t="s">
        <v>487</v>
      </c>
      <c r="R72">
        <v>69.23932054683381</v>
      </c>
      <c r="S72">
        <v>0.97984183683164372</v>
      </c>
      <c r="T72" s="12" t="s">
        <v>487</v>
      </c>
    </row>
    <row r="73" spans="1:20" x14ac:dyDescent="0.5">
      <c r="A73">
        <v>786.30499267578125</v>
      </c>
      <c r="B73">
        <v>254.69999694824219</v>
      </c>
      <c r="I73" t="s">
        <v>514</v>
      </c>
      <c r="J73">
        <v>12.246275199941431</v>
      </c>
      <c r="K73">
        <v>1.3562067248788747</v>
      </c>
      <c r="L73">
        <v>9.0297997903197</v>
      </c>
      <c r="M73">
        <v>2.2621571627982053</v>
      </c>
      <c r="N73">
        <v>9.1783224430215888</v>
      </c>
      <c r="O73">
        <v>15.314227956861274</v>
      </c>
      <c r="P73">
        <v>8.3101929542790484E-6</v>
      </c>
      <c r="Q73" t="s">
        <v>481</v>
      </c>
      <c r="R73">
        <v>11.074442658983859</v>
      </c>
      <c r="S73">
        <v>1.5168923900157304E-3</v>
      </c>
      <c r="T73" t="s">
        <v>481</v>
      </c>
    </row>
    <row r="74" spans="1:20" x14ac:dyDescent="0.5">
      <c r="A74">
        <v>786.3170166015625</v>
      </c>
      <c r="B74">
        <v>437.79998779296875</v>
      </c>
      <c r="I74" t="s">
        <v>515</v>
      </c>
      <c r="J74">
        <v>0.91518810831558906</v>
      </c>
      <c r="K74">
        <v>0.19386999600058033</v>
      </c>
      <c r="L74">
        <v>4.7206278805145772</v>
      </c>
      <c r="M74">
        <v>2.2621571627982053</v>
      </c>
      <c r="N74">
        <v>0.47662370821121686</v>
      </c>
      <c r="O74">
        <v>1.3537525084199613</v>
      </c>
      <c r="P74">
        <v>1.0881288246726666E-3</v>
      </c>
      <c r="Q74" t="s">
        <v>481</v>
      </c>
      <c r="R74">
        <v>21.183622715268843</v>
      </c>
      <c r="S74">
        <v>9.6497304809830597E-2</v>
      </c>
      <c r="T74" s="12" t="s">
        <v>487</v>
      </c>
    </row>
    <row r="75" spans="1:20" x14ac:dyDescent="0.5">
      <c r="A75">
        <v>786.33001708984375</v>
      </c>
      <c r="B75">
        <v>684.29998779296875</v>
      </c>
      <c r="I75" t="s">
        <v>516</v>
      </c>
      <c r="J75">
        <v>48207.896253080413</v>
      </c>
      <c r="K75">
        <v>245901.02206902264</v>
      </c>
      <c r="L75">
        <v>0.19604593688735789</v>
      </c>
      <c r="M75">
        <v>2.2621571627982053</v>
      </c>
      <c r="N75">
        <v>-508058.86215975875</v>
      </c>
      <c r="O75">
        <v>604474.6546659196</v>
      </c>
      <c r="P75">
        <v>0.84892928105018717</v>
      </c>
      <c r="Q75" s="12" t="s">
        <v>487</v>
      </c>
      <c r="R75">
        <v>510.08453216481092</v>
      </c>
      <c r="S75">
        <v>0.99999999860516153</v>
      </c>
      <c r="T75" s="12" t="s">
        <v>487</v>
      </c>
    </row>
    <row r="76" spans="1:20" x14ac:dyDescent="0.5">
      <c r="A76">
        <v>786.34197998046875</v>
      </c>
      <c r="B76">
        <v>711.70001220703125</v>
      </c>
    </row>
    <row r="77" spans="1:20" x14ac:dyDescent="0.5">
      <c r="A77">
        <v>786.35400390625</v>
      </c>
      <c r="B77">
        <v>585.70001220703125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475</v>
      </c>
      <c r="I78">
        <f>MIN(I32:I34)</f>
        <v>2.558308928518338E-9</v>
      </c>
      <c r="J78">
        <f>I30</f>
        <v>2.3957091618511051E-2</v>
      </c>
      <c r="K78">
        <f>I28</f>
        <v>1.1177017756396053</v>
      </c>
    </row>
    <row r="79" spans="1:20" x14ac:dyDescent="0.5">
      <c r="A79">
        <v>786.3790283203125</v>
      </c>
      <c r="B79">
        <v>437</v>
      </c>
      <c r="I79">
        <f>8</f>
        <v>8</v>
      </c>
      <c r="J79">
        <f>J80*2</f>
        <v>0.80729029458946577</v>
      </c>
      <c r="K79">
        <v>2</v>
      </c>
    </row>
    <row r="80" spans="1:20" x14ac:dyDescent="0.5">
      <c r="A80">
        <v>786.3909912109375</v>
      </c>
      <c r="B80">
        <v>471</v>
      </c>
      <c r="I80">
        <f>4</f>
        <v>4</v>
      </c>
      <c r="J80">
        <f>I31</f>
        <v>0.40364514729473289</v>
      </c>
      <c r="K80">
        <v>1.5</v>
      </c>
    </row>
    <row r="81" spans="1:11" x14ac:dyDescent="0.5">
      <c r="A81">
        <v>786.40301513671875</v>
      </c>
      <c r="B81">
        <v>380.5</v>
      </c>
      <c r="I81">
        <f>2</f>
        <v>2</v>
      </c>
      <c r="J81">
        <f>J80/2</f>
        <v>0.20182257364736644</v>
      </c>
      <c r="K81">
        <v>1</v>
      </c>
    </row>
    <row r="82" spans="1:11" x14ac:dyDescent="0.5">
      <c r="A82">
        <v>786.41497802734375</v>
      </c>
      <c r="B82">
        <v>229.69999694824219</v>
      </c>
    </row>
    <row r="83" spans="1:11" x14ac:dyDescent="0.5">
      <c r="A83">
        <v>786.427978515625</v>
      </c>
      <c r="B83">
        <v>148.19999694824219</v>
      </c>
    </row>
    <row r="84" spans="1:11" x14ac:dyDescent="0.5">
      <c r="A84">
        <v>786.44000244140625</v>
      </c>
      <c r="B84">
        <v>71.75</v>
      </c>
    </row>
    <row r="85" spans="1:11" x14ac:dyDescent="0.5">
      <c r="A85">
        <v>786.4520263671875</v>
      </c>
      <c r="B85">
        <v>14.75</v>
      </c>
    </row>
    <row r="86" spans="1:11" x14ac:dyDescent="0.5">
      <c r="A86">
        <v>786.4639892578125</v>
      </c>
      <c r="B86">
        <v>1</v>
      </c>
    </row>
    <row r="87" spans="1:11" x14ac:dyDescent="0.5">
      <c r="A87">
        <v>786.47698974609375</v>
      </c>
      <c r="B87">
        <v>2.75</v>
      </c>
    </row>
    <row r="88" spans="1:11" x14ac:dyDescent="0.5">
      <c r="A88">
        <v>786.489013671875</v>
      </c>
      <c r="B88">
        <v>8.25</v>
      </c>
    </row>
    <row r="89" spans="1:11" x14ac:dyDescent="0.5">
      <c r="A89">
        <v>786.5009765625</v>
      </c>
      <c r="B89">
        <v>8.25</v>
      </c>
      <c r="I89">
        <v>38887968.972097732</v>
      </c>
    </row>
    <row r="90" spans="1:11" x14ac:dyDescent="0.5">
      <c r="A90">
        <v>786.51300048828125</v>
      </c>
      <c r="B90">
        <v>18.5</v>
      </c>
      <c r="H90" t="s">
        <v>500</v>
      </c>
      <c r="I90">
        <f>((MIN(I24:I25)-I26)/(I98-I97))/((I26/(I96-I98)))</f>
        <v>3.2421403444900188</v>
      </c>
    </row>
    <row r="91" spans="1:11" x14ac:dyDescent="0.5">
      <c r="A91">
        <v>786.5260009765625</v>
      </c>
      <c r="B91">
        <v>35.75</v>
      </c>
      <c r="H91" t="s">
        <v>501</v>
      </c>
      <c r="I91">
        <f>_xlfn.F.DIST(I90,I96-I97,I96-I98,FALSE)</f>
        <v>4.3374804637462488E-2</v>
      </c>
    </row>
    <row r="92" spans="1:11" x14ac:dyDescent="0.5">
      <c r="A92">
        <v>786.53802490234375</v>
      </c>
      <c r="B92">
        <v>26.5</v>
      </c>
      <c r="I92">
        <f>ROUND(I91,3-(1+INT(LOG10(I91))))</f>
        <v>4.3400000000000001E-2</v>
      </c>
    </row>
    <row r="93" spans="1:11" x14ac:dyDescent="0.5">
      <c r="A93">
        <v>786.54998779296875</v>
      </c>
      <c r="B93">
        <v>15.75</v>
      </c>
      <c r="H93" t="s">
        <v>518</v>
      </c>
      <c r="I93">
        <f>((I26-I6)/(I99-I98))/((I6/(I96-I99)))</f>
        <v>3.9928486030851751E-2</v>
      </c>
    </row>
    <row r="94" spans="1:11" x14ac:dyDescent="0.5">
      <c r="A94">
        <v>786.56201171875</v>
      </c>
      <c r="B94">
        <v>30.25</v>
      </c>
      <c r="H94" t="s">
        <v>519</v>
      </c>
      <c r="I94">
        <f>_xlfn.F.DIST(I93,I96-I98,I96-I99,FALSE)</f>
        <v>1.0068006257874835E-2</v>
      </c>
    </row>
    <row r="95" spans="1:11" x14ac:dyDescent="0.5">
      <c r="A95">
        <v>786.57501220703125</v>
      </c>
      <c r="B95">
        <v>35</v>
      </c>
      <c r="I95">
        <f>ROUND(I94,3-(1+INT(LOG10(I94))))</f>
        <v>1.01E-2</v>
      </c>
    </row>
    <row r="96" spans="1:11" x14ac:dyDescent="0.5">
      <c r="A96">
        <v>786.58697509765625</v>
      </c>
      <c r="B96">
        <v>14.75</v>
      </c>
      <c r="H96" t="s">
        <v>499</v>
      </c>
      <c r="I96">
        <v>14</v>
      </c>
    </row>
    <row r="97" spans="1:19" x14ac:dyDescent="0.5">
      <c r="A97">
        <v>786.5989990234375</v>
      </c>
      <c r="B97">
        <v>4.75</v>
      </c>
      <c r="H97" t="s">
        <v>23</v>
      </c>
      <c r="I97">
        <v>3</v>
      </c>
      <c r="J97" t="s">
        <v>464</v>
      </c>
      <c r="K97">
        <f>AVERAGE(K101:K120)</f>
        <v>3.3875262161388135E-2</v>
      </c>
      <c r="L97">
        <f t="shared" ref="L97:P97" si="12">AVERAGE(L101:L120)</f>
        <v>20657.46006813928</v>
      </c>
      <c r="M97">
        <f t="shared" si="12"/>
        <v>8.3615071124841567</v>
      </c>
      <c r="N97">
        <f t="shared" si="12"/>
        <v>211147.11893910533</v>
      </c>
      <c r="O97">
        <f t="shared" si="12"/>
        <v>10.578262705899302</v>
      </c>
      <c r="P97">
        <f t="shared" si="12"/>
        <v>181597.76349356188</v>
      </c>
    </row>
    <row r="98" spans="1:19" x14ac:dyDescent="0.5">
      <c r="A98">
        <v>786.61102294921875</v>
      </c>
      <c r="B98">
        <v>11.5</v>
      </c>
      <c r="H98" t="s">
        <v>24</v>
      </c>
      <c r="I98">
        <v>6</v>
      </c>
      <c r="J98" t="s">
        <v>465</v>
      </c>
      <c r="K98">
        <f>K99/AVERAGE(K101:K120)</f>
        <v>1.3036035581845218</v>
      </c>
      <c r="L98">
        <f t="shared" ref="L98:P98" si="13">L99/AVERAGE(L101:L120)</f>
        <v>1.2483372617877</v>
      </c>
      <c r="M98">
        <f t="shared" si="13"/>
        <v>0.12060917939192459</v>
      </c>
      <c r="N98">
        <f t="shared" si="13"/>
        <v>0.74361490530824881</v>
      </c>
      <c r="O98">
        <f t="shared" si="13"/>
        <v>0.10311654406916948</v>
      </c>
      <c r="P98">
        <f t="shared" si="13"/>
        <v>0.88683811123837231</v>
      </c>
    </row>
    <row r="99" spans="1:19" x14ac:dyDescent="0.5">
      <c r="A99">
        <v>786.62298583984375</v>
      </c>
      <c r="B99">
        <v>33</v>
      </c>
      <c r="H99" t="s">
        <v>1</v>
      </c>
      <c r="I99">
        <v>9</v>
      </c>
      <c r="J99" t="s">
        <v>456</v>
      </c>
      <c r="K99">
        <f>STDEV(K101:K120)</f>
        <v>4.4159912288019069E-2</v>
      </c>
      <c r="L99">
        <f t="shared" ref="L99:P99" si="14">STDEV(L101:L120)</f>
        <v>25787.477136949743</v>
      </c>
      <c r="M99">
        <f t="shared" si="14"/>
        <v>1.008474511316455</v>
      </c>
      <c r="N99">
        <f t="shared" si="14"/>
        <v>157012.14485601237</v>
      </c>
      <c r="O99">
        <f t="shared" si="14"/>
        <v>1.0907938924881173</v>
      </c>
      <c r="P99">
        <f t="shared" si="14"/>
        <v>161047.81758174306</v>
      </c>
    </row>
    <row r="100" spans="1:19" x14ac:dyDescent="0.5">
      <c r="A100">
        <v>786.635986328125</v>
      </c>
      <c r="B100">
        <v>99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138</v>
      </c>
      <c r="J101">
        <v>1</v>
      </c>
      <c r="K101">
        <v>4.0253163028178912E-2</v>
      </c>
      <c r="L101">
        <v>59694.459221636112</v>
      </c>
      <c r="M101">
        <v>9.4699320271949681</v>
      </c>
      <c r="N101">
        <v>378277.92082689959</v>
      </c>
      <c r="O101">
        <v>9.5777792486079534</v>
      </c>
      <c r="P101">
        <v>4494.4920895049718</v>
      </c>
      <c r="Q101">
        <f>L101/SUM(P101,N101,L101)</f>
        <v>0.13491283298382767</v>
      </c>
      <c r="R101">
        <f>N101/SUM(P101,N101,L101)</f>
        <v>0.8549293622797699</v>
      </c>
      <c r="S101">
        <f>P101/SUM(P101,N101,L101)</f>
        <v>1.0157804736402461E-2</v>
      </c>
    </row>
    <row r="102" spans="1:19" x14ac:dyDescent="0.5">
      <c r="A102">
        <v>786.65997314453125</v>
      </c>
      <c r="B102">
        <v>107.30000305175781</v>
      </c>
      <c r="J102">
        <v>2</v>
      </c>
      <c r="K102">
        <v>1.3690575304690759E-6</v>
      </c>
      <c r="L102">
        <v>3017.890842955233</v>
      </c>
      <c r="M102">
        <v>6.9630317860588411</v>
      </c>
      <c r="N102">
        <v>21556.114569792226</v>
      </c>
      <c r="O102">
        <v>9.6649666481707168</v>
      </c>
      <c r="P102">
        <v>387911.50294829824</v>
      </c>
      <c r="Q102">
        <f t="shared" ref="Q102:Q110" si="15">L102/SUM(P102,N102,L102)</f>
        <v>7.3163560459285132E-3</v>
      </c>
      <c r="R102">
        <f t="shared" ref="R102:R110" si="16">N102/SUM(P102,N102,L102)</f>
        <v>5.2259083368631484E-2</v>
      </c>
      <c r="S102">
        <f t="shared" ref="S102:S110" si="17">P102/SUM(P102,N102,L102)</f>
        <v>0.94042456058543999</v>
      </c>
    </row>
    <row r="103" spans="1:19" x14ac:dyDescent="0.5">
      <c r="A103">
        <v>786.6719970703125</v>
      </c>
      <c r="B103">
        <v>88.5</v>
      </c>
      <c r="J103">
        <v>3</v>
      </c>
      <c r="K103">
        <v>1.2386872402835324E-6</v>
      </c>
      <c r="L103">
        <v>5153.0680380003987</v>
      </c>
      <c r="M103">
        <v>9.3569964347524728</v>
      </c>
      <c r="N103">
        <v>405986.44037484587</v>
      </c>
      <c r="O103">
        <v>12.986881155695956</v>
      </c>
      <c r="P103">
        <v>13119.057375269826</v>
      </c>
      <c r="Q103">
        <f t="shared" si="15"/>
        <v>1.2146055385889256E-2</v>
      </c>
      <c r="R103">
        <f t="shared" si="16"/>
        <v>0.95693162875962845</v>
      </c>
      <c r="S103">
        <f t="shared" si="17"/>
        <v>3.09223158544824E-2</v>
      </c>
    </row>
    <row r="104" spans="1:19" x14ac:dyDescent="0.5">
      <c r="A104">
        <v>786.68499755859375</v>
      </c>
      <c r="B104">
        <v>76.5</v>
      </c>
      <c r="J104">
        <v>4</v>
      </c>
      <c r="K104">
        <v>0.1291056280491969</v>
      </c>
      <c r="L104">
        <v>8879.2571898930564</v>
      </c>
      <c r="M104">
        <v>7.8745325494745328</v>
      </c>
      <c r="N104">
        <v>84093.153105447229</v>
      </c>
      <c r="O104">
        <v>10.030142329788358</v>
      </c>
      <c r="P104">
        <v>306097.43894310831</v>
      </c>
      <c r="Q104">
        <f t="shared" si="15"/>
        <v>2.224988233723366E-2</v>
      </c>
      <c r="R104">
        <f t="shared" si="16"/>
        <v>0.2107228929119139</v>
      </c>
      <c r="S104">
        <f t="shared" si="17"/>
        <v>0.76702722475085239</v>
      </c>
    </row>
    <row r="105" spans="1:19" x14ac:dyDescent="0.5">
      <c r="A105">
        <v>786.697021484375</v>
      </c>
      <c r="B105">
        <v>73</v>
      </c>
      <c r="J105">
        <v>5</v>
      </c>
      <c r="K105">
        <v>4.6327259597314673E-2</v>
      </c>
      <c r="L105">
        <v>6057.4585024484231</v>
      </c>
      <c r="M105">
        <v>9.1592618513838104</v>
      </c>
      <c r="N105">
        <v>347320.8809888793</v>
      </c>
      <c r="O105">
        <v>11.708338124332942</v>
      </c>
      <c r="P105">
        <v>21744.347410213326</v>
      </c>
      <c r="Q105">
        <f t="shared" si="15"/>
        <v>1.6147939631383407E-2</v>
      </c>
      <c r="R105">
        <f t="shared" si="16"/>
        <v>0.92588609837943792</v>
      </c>
      <c r="S105">
        <f t="shared" si="17"/>
        <v>5.7965961989178742E-2</v>
      </c>
    </row>
    <row r="106" spans="1:19" x14ac:dyDescent="0.5">
      <c r="A106">
        <v>786.708984375</v>
      </c>
      <c r="B106">
        <v>100.19999694824219</v>
      </c>
      <c r="J106">
        <v>6</v>
      </c>
      <c r="K106">
        <v>1.3288888344336445E-6</v>
      </c>
      <c r="L106">
        <v>2994.8909249139797</v>
      </c>
      <c r="M106">
        <v>9.3871202063113337</v>
      </c>
      <c r="N106">
        <v>341596.60121903045</v>
      </c>
      <c r="O106">
        <v>10.895445966509445</v>
      </c>
      <c r="P106">
        <v>38078.912837153533</v>
      </c>
      <c r="Q106">
        <f t="shared" si="15"/>
        <v>7.8262935568845799E-3</v>
      </c>
      <c r="R106">
        <f t="shared" si="16"/>
        <v>0.89266532444781987</v>
      </c>
      <c r="S106">
        <f t="shared" si="17"/>
        <v>9.950838199529552E-2</v>
      </c>
    </row>
    <row r="107" spans="1:19" x14ac:dyDescent="0.5">
      <c r="A107">
        <v>786.72100830078125</v>
      </c>
      <c r="B107">
        <v>98.75</v>
      </c>
      <c r="J107">
        <v>7</v>
      </c>
      <c r="K107">
        <v>3.895188651447172E-2</v>
      </c>
      <c r="L107">
        <v>57961.217090134116</v>
      </c>
      <c r="M107">
        <v>7.9675903935126744</v>
      </c>
      <c r="N107">
        <v>139645.52046409473</v>
      </c>
      <c r="O107">
        <v>10.322946272739856</v>
      </c>
      <c r="P107">
        <v>260429.56936581538</v>
      </c>
      <c r="Q107">
        <f t="shared" si="15"/>
        <v>0.12654284434323665</v>
      </c>
      <c r="R107">
        <f t="shared" si="16"/>
        <v>0.30487871453489723</v>
      </c>
      <c r="S107">
        <f t="shared" si="17"/>
        <v>0.56857844112186617</v>
      </c>
    </row>
    <row r="108" spans="1:19" x14ac:dyDescent="0.5">
      <c r="A108">
        <v>786.7340087890625</v>
      </c>
      <c r="B108">
        <v>59</v>
      </c>
      <c r="J108">
        <v>8</v>
      </c>
      <c r="K108">
        <v>1.3584311084491273E-6</v>
      </c>
      <c r="L108">
        <v>3111.5486921331062</v>
      </c>
      <c r="M108">
        <v>8.8058569507638431</v>
      </c>
      <c r="N108">
        <v>301683.9633181995</v>
      </c>
      <c r="O108">
        <v>10.971668451309922</v>
      </c>
      <c r="P108">
        <v>89793.538116195094</v>
      </c>
      <c r="Q108">
        <f t="shared" si="15"/>
        <v>7.8855424171942086E-3</v>
      </c>
      <c r="R108">
        <f t="shared" si="16"/>
        <v>0.76455229363679111</v>
      </c>
      <c r="S108">
        <f t="shared" si="17"/>
        <v>0.22756216394601464</v>
      </c>
    </row>
    <row r="109" spans="1:19" x14ac:dyDescent="0.5">
      <c r="A109">
        <v>786.7459716796875</v>
      </c>
      <c r="B109">
        <v>30.75</v>
      </c>
      <c r="J109">
        <v>9</v>
      </c>
      <c r="K109">
        <v>1.3055434709538554E-6</v>
      </c>
      <c r="L109">
        <v>3611.7673606516487</v>
      </c>
      <c r="M109">
        <v>6.8099012833906132</v>
      </c>
      <c r="N109">
        <v>34520.854191146012</v>
      </c>
      <c r="O109">
        <v>9.8003544205513382</v>
      </c>
      <c r="P109">
        <v>346847.65459349385</v>
      </c>
      <c r="Q109">
        <f t="shared" si="15"/>
        <v>9.3816945554077383E-3</v>
      </c>
      <c r="R109">
        <f t="shared" si="16"/>
        <v>8.9669150162170502E-2</v>
      </c>
      <c r="S109">
        <f t="shared" si="17"/>
        <v>0.9009491552824217</v>
      </c>
    </row>
    <row r="110" spans="1:19" x14ac:dyDescent="0.5">
      <c r="A110">
        <v>786.75799560546875</v>
      </c>
      <c r="B110">
        <v>64.75</v>
      </c>
      <c r="J110">
        <v>10</v>
      </c>
      <c r="K110">
        <v>8.4108083816534576E-2</v>
      </c>
      <c r="L110">
        <v>56093.04281862668</v>
      </c>
      <c r="M110">
        <v>7.8208476419984754</v>
      </c>
      <c r="N110">
        <v>56789.740332718051</v>
      </c>
      <c r="O110">
        <v>9.8241044412865381</v>
      </c>
      <c r="P110">
        <v>347461.12125656643</v>
      </c>
      <c r="Q110">
        <f t="shared" si="15"/>
        <v>0.12185029992038861</v>
      </c>
      <c r="R110">
        <f t="shared" si="16"/>
        <v>0.1233637282669363</v>
      </c>
      <c r="S110">
        <f t="shared" si="17"/>
        <v>0.75478597181267504</v>
      </c>
    </row>
    <row r="111" spans="1:19" x14ac:dyDescent="0.5">
      <c r="A111">
        <v>786.77001953125</v>
      </c>
      <c r="B111">
        <v>137.69999694824219</v>
      </c>
      <c r="J111">
        <v>11</v>
      </c>
    </row>
    <row r="112" spans="1:19" x14ac:dyDescent="0.5">
      <c r="A112">
        <v>786.78302001953125</v>
      </c>
      <c r="B112">
        <v>177.80000305175781</v>
      </c>
      <c r="J112">
        <v>12</v>
      </c>
    </row>
    <row r="113" spans="1:10" x14ac:dyDescent="0.5">
      <c r="A113">
        <v>786.79498291015625</v>
      </c>
      <c r="B113">
        <v>260</v>
      </c>
      <c r="J113">
        <v>13</v>
      </c>
    </row>
    <row r="114" spans="1:10" x14ac:dyDescent="0.5">
      <c r="A114">
        <v>786.8070068359375</v>
      </c>
      <c r="B114">
        <v>407.20001220703125</v>
      </c>
      <c r="J114">
        <v>14</v>
      </c>
    </row>
    <row r="115" spans="1:10" x14ac:dyDescent="0.5">
      <c r="A115">
        <v>786.8189697265625</v>
      </c>
      <c r="B115">
        <v>545.70001220703125</v>
      </c>
      <c r="J115">
        <v>15</v>
      </c>
    </row>
    <row r="116" spans="1:10" x14ac:dyDescent="0.5">
      <c r="A116">
        <v>786.83197021484375</v>
      </c>
      <c r="B116">
        <v>617</v>
      </c>
      <c r="J116">
        <v>16</v>
      </c>
    </row>
    <row r="117" spans="1:10" x14ac:dyDescent="0.5">
      <c r="A117">
        <v>786.843994140625</v>
      </c>
      <c r="B117">
        <v>599.5</v>
      </c>
      <c r="J117">
        <v>17</v>
      </c>
    </row>
    <row r="118" spans="1:10" x14ac:dyDescent="0.5">
      <c r="A118">
        <v>786.85601806640625</v>
      </c>
      <c r="B118">
        <v>585.29998779296875</v>
      </c>
      <c r="J118">
        <v>18</v>
      </c>
    </row>
    <row r="119" spans="1:10" x14ac:dyDescent="0.5">
      <c r="A119">
        <v>786.86798095703125</v>
      </c>
      <c r="B119">
        <v>573.20001220703125</v>
      </c>
      <c r="J119">
        <v>19</v>
      </c>
    </row>
    <row r="120" spans="1:10" x14ac:dyDescent="0.5">
      <c r="A120">
        <v>786.8809814453125</v>
      </c>
      <c r="B120">
        <v>564</v>
      </c>
      <c r="J120">
        <v>20</v>
      </c>
    </row>
    <row r="121" spans="1:10" x14ac:dyDescent="0.5">
      <c r="A121">
        <v>786.89300537109375</v>
      </c>
      <c r="B121">
        <v>598.70001220703125</v>
      </c>
    </row>
    <row r="122" spans="1:10" x14ac:dyDescent="0.5">
      <c r="A122">
        <v>786.905029296875</v>
      </c>
      <c r="B122">
        <v>568.29998779296875</v>
      </c>
    </row>
    <row r="123" spans="1:10" x14ac:dyDescent="0.5">
      <c r="A123">
        <v>786.9169921875</v>
      </c>
      <c r="B123">
        <v>391.29998779296875</v>
      </c>
    </row>
    <row r="124" spans="1:10" x14ac:dyDescent="0.5">
      <c r="A124">
        <v>786.92999267578125</v>
      </c>
      <c r="B124">
        <v>205.5</v>
      </c>
    </row>
    <row r="125" spans="1:10" x14ac:dyDescent="0.5">
      <c r="A125">
        <v>786.9420166015625</v>
      </c>
      <c r="B125">
        <v>110.5</v>
      </c>
    </row>
    <row r="126" spans="1:10" x14ac:dyDescent="0.5">
      <c r="A126">
        <v>786.9539794921875</v>
      </c>
      <c r="B126">
        <v>56.25</v>
      </c>
    </row>
    <row r="127" spans="1:10" x14ac:dyDescent="0.5">
      <c r="A127">
        <v>786.96600341796875</v>
      </c>
      <c r="B127">
        <v>29</v>
      </c>
    </row>
    <row r="128" spans="1:10" x14ac:dyDescent="0.5">
      <c r="A128">
        <v>786.97900390625</v>
      </c>
      <c r="B128">
        <v>19.5</v>
      </c>
    </row>
    <row r="129" spans="1:2" x14ac:dyDescent="0.5">
      <c r="A129">
        <v>786.99102783203125</v>
      </c>
      <c r="B129">
        <v>37</v>
      </c>
    </row>
    <row r="130" spans="1:2" x14ac:dyDescent="0.5">
      <c r="A130">
        <v>787.00299072265625</v>
      </c>
      <c r="B130">
        <v>61.25</v>
      </c>
    </row>
    <row r="131" spans="1:2" x14ac:dyDescent="0.5">
      <c r="A131">
        <v>787.0150146484375</v>
      </c>
      <c r="B131">
        <v>53</v>
      </c>
    </row>
    <row r="132" spans="1:2" x14ac:dyDescent="0.5">
      <c r="A132">
        <v>787.02801513671875</v>
      </c>
      <c r="B132">
        <v>59.5</v>
      </c>
    </row>
    <row r="133" spans="1:2" x14ac:dyDescent="0.5">
      <c r="A133">
        <v>787.03997802734375</v>
      </c>
      <c r="B133">
        <v>67.5</v>
      </c>
    </row>
    <row r="134" spans="1:2" x14ac:dyDescent="0.5">
      <c r="A134">
        <v>787.052001953125</v>
      </c>
      <c r="B134">
        <v>37</v>
      </c>
    </row>
    <row r="135" spans="1:2" x14ac:dyDescent="0.5">
      <c r="A135">
        <v>787.06402587890625</v>
      </c>
      <c r="B135">
        <v>9.25</v>
      </c>
    </row>
    <row r="136" spans="1:2" x14ac:dyDescent="0.5">
      <c r="A136">
        <v>787.0770263671875</v>
      </c>
      <c r="B136">
        <v>9</v>
      </c>
    </row>
    <row r="137" spans="1:2" x14ac:dyDescent="0.5">
      <c r="A137">
        <v>787.0889892578125</v>
      </c>
      <c r="B137">
        <v>26</v>
      </c>
    </row>
    <row r="138" spans="1:2" x14ac:dyDescent="0.5">
      <c r="A138">
        <v>787.10101318359375</v>
      </c>
      <c r="B138">
        <v>42.25</v>
      </c>
    </row>
    <row r="139" spans="1:2" x14ac:dyDescent="0.5">
      <c r="A139">
        <v>787.11297607421875</v>
      </c>
      <c r="B139">
        <v>44.75</v>
      </c>
    </row>
    <row r="140" spans="1:2" x14ac:dyDescent="0.5">
      <c r="A140">
        <v>787.1259765625</v>
      </c>
      <c r="B140">
        <v>42.25</v>
      </c>
    </row>
    <row r="141" spans="1:2" x14ac:dyDescent="0.5">
      <c r="A141">
        <v>787.13800048828125</v>
      </c>
      <c r="B141">
        <v>46.5</v>
      </c>
    </row>
    <row r="142" spans="1:2" x14ac:dyDescent="0.5">
      <c r="A142">
        <v>787.1500244140625</v>
      </c>
      <c r="B142">
        <v>50.75</v>
      </c>
    </row>
    <row r="143" spans="1:2" x14ac:dyDescent="0.5">
      <c r="A143">
        <v>787.1619873046875</v>
      </c>
      <c r="B143">
        <v>51</v>
      </c>
    </row>
    <row r="144" spans="1:2" x14ac:dyDescent="0.5">
      <c r="A144">
        <v>787.17498779296875</v>
      </c>
      <c r="B144">
        <v>74.5</v>
      </c>
    </row>
    <row r="145" spans="1:2" x14ac:dyDescent="0.5">
      <c r="A145">
        <v>787.18701171875</v>
      </c>
      <c r="B145">
        <v>95.25</v>
      </c>
    </row>
    <row r="146" spans="1:2" x14ac:dyDescent="0.5">
      <c r="A146">
        <v>787.198974609375</v>
      </c>
      <c r="B146">
        <v>95.75</v>
      </c>
    </row>
    <row r="147" spans="1:2" x14ac:dyDescent="0.5">
      <c r="A147">
        <v>787.21099853515625</v>
      </c>
      <c r="B147">
        <v>116.80000305175781</v>
      </c>
    </row>
    <row r="148" spans="1:2" x14ac:dyDescent="0.5">
      <c r="A148">
        <v>787.2239990234375</v>
      </c>
      <c r="B148">
        <v>120</v>
      </c>
    </row>
    <row r="149" spans="1:2" x14ac:dyDescent="0.5">
      <c r="A149">
        <v>787.23602294921875</v>
      </c>
      <c r="B149">
        <v>80.25</v>
      </c>
    </row>
    <row r="150" spans="1:2" x14ac:dyDescent="0.5">
      <c r="A150">
        <v>787.24798583984375</v>
      </c>
      <c r="B150">
        <v>65</v>
      </c>
    </row>
    <row r="151" spans="1:2" x14ac:dyDescent="0.5">
      <c r="A151">
        <v>787.260009765625</v>
      </c>
      <c r="B151">
        <v>114.30000305175781</v>
      </c>
    </row>
    <row r="152" spans="1:2" x14ac:dyDescent="0.5">
      <c r="A152">
        <v>787.27301025390625</v>
      </c>
      <c r="B152">
        <v>140.30000305175781</v>
      </c>
    </row>
    <row r="153" spans="1:2" x14ac:dyDescent="0.5">
      <c r="A153">
        <v>787.28497314453125</v>
      </c>
      <c r="B153">
        <v>125.5</v>
      </c>
    </row>
    <row r="154" spans="1:2" x14ac:dyDescent="0.5">
      <c r="A154">
        <v>787.2969970703125</v>
      </c>
      <c r="B154">
        <v>176.30000305175781</v>
      </c>
    </row>
    <row r="155" spans="1:2" x14ac:dyDescent="0.5">
      <c r="A155">
        <v>787.30902099609375</v>
      </c>
      <c r="B155">
        <v>263.79998779296875</v>
      </c>
    </row>
    <row r="156" spans="1:2" x14ac:dyDescent="0.5">
      <c r="A156">
        <v>787.322021484375</v>
      </c>
      <c r="B156">
        <v>383.5</v>
      </c>
    </row>
    <row r="157" spans="1:2" x14ac:dyDescent="0.5">
      <c r="A157">
        <v>787.333984375</v>
      </c>
      <c r="B157">
        <v>576</v>
      </c>
    </row>
    <row r="158" spans="1:2" x14ac:dyDescent="0.5">
      <c r="A158">
        <v>787.34600830078125</v>
      </c>
      <c r="B158">
        <v>686.20001220703125</v>
      </c>
    </row>
    <row r="159" spans="1:2" x14ac:dyDescent="0.5">
      <c r="A159">
        <v>787.35797119140625</v>
      </c>
      <c r="B159">
        <v>652.5</v>
      </c>
    </row>
    <row r="160" spans="1:2" x14ac:dyDescent="0.5">
      <c r="A160">
        <v>787.3709716796875</v>
      </c>
      <c r="B160">
        <v>581</v>
      </c>
    </row>
    <row r="161" spans="1:2" x14ac:dyDescent="0.5">
      <c r="A161">
        <v>787.38299560546875</v>
      </c>
      <c r="B161">
        <v>611.70001220703125</v>
      </c>
    </row>
    <row r="162" spans="1:2" x14ac:dyDescent="0.5">
      <c r="A162">
        <v>787.39501953125</v>
      </c>
      <c r="B162">
        <v>767.79998779296875</v>
      </c>
    </row>
    <row r="163" spans="1:2" x14ac:dyDescent="0.5">
      <c r="A163">
        <v>787.406982421875</v>
      </c>
      <c r="B163">
        <v>778.70001220703125</v>
      </c>
    </row>
    <row r="164" spans="1:2" x14ac:dyDescent="0.5">
      <c r="A164">
        <v>787.41998291015625</v>
      </c>
      <c r="B164">
        <v>551.29998779296875</v>
      </c>
    </row>
    <row r="165" spans="1:2" x14ac:dyDescent="0.5">
      <c r="A165">
        <v>787.4320068359375</v>
      </c>
      <c r="B165">
        <v>292.5</v>
      </c>
    </row>
    <row r="166" spans="1:2" x14ac:dyDescent="0.5">
      <c r="A166">
        <v>787.4439697265625</v>
      </c>
      <c r="B166">
        <v>145.80000305175781</v>
      </c>
    </row>
    <row r="167" spans="1:2" x14ac:dyDescent="0.5">
      <c r="A167">
        <v>787.45599365234375</v>
      </c>
      <c r="B167">
        <v>78.25</v>
      </c>
    </row>
    <row r="168" spans="1:2" x14ac:dyDescent="0.5">
      <c r="A168">
        <v>787.468994140625</v>
      </c>
      <c r="B168">
        <v>38.75</v>
      </c>
    </row>
    <row r="169" spans="1:2" x14ac:dyDescent="0.5">
      <c r="A169">
        <v>787.48101806640625</v>
      </c>
      <c r="B169">
        <v>33.25</v>
      </c>
    </row>
    <row r="170" spans="1:2" x14ac:dyDescent="0.5">
      <c r="A170">
        <v>787.49298095703125</v>
      </c>
      <c r="B170">
        <v>26.75</v>
      </c>
    </row>
    <row r="171" spans="1:2" x14ac:dyDescent="0.5">
      <c r="A171">
        <v>787.5050048828125</v>
      </c>
      <c r="B171">
        <v>12.25</v>
      </c>
    </row>
    <row r="172" spans="1:2" x14ac:dyDescent="0.5">
      <c r="A172">
        <v>787.51800537109375</v>
      </c>
      <c r="B172">
        <v>22.25</v>
      </c>
    </row>
    <row r="173" spans="1:2" x14ac:dyDescent="0.5">
      <c r="A173">
        <v>787.530029296875</v>
      </c>
      <c r="B173">
        <v>36.5</v>
      </c>
    </row>
    <row r="174" spans="1:2" x14ac:dyDescent="0.5">
      <c r="A174">
        <v>787.5419921875</v>
      </c>
      <c r="B174">
        <v>21.5</v>
      </c>
    </row>
    <row r="175" spans="1:2" x14ac:dyDescent="0.5">
      <c r="A175">
        <v>787.55401611328125</v>
      </c>
      <c r="B175">
        <v>4.25</v>
      </c>
    </row>
    <row r="176" spans="1:2" x14ac:dyDescent="0.5">
      <c r="A176">
        <v>787.5670166015625</v>
      </c>
      <c r="B176">
        <v>4.75</v>
      </c>
    </row>
    <row r="177" spans="1:2" x14ac:dyDescent="0.5">
      <c r="A177">
        <v>787.5789794921875</v>
      </c>
      <c r="B177">
        <v>6.75</v>
      </c>
    </row>
    <row r="178" spans="1:2" x14ac:dyDescent="0.5">
      <c r="A178">
        <v>787.59100341796875</v>
      </c>
      <c r="B178">
        <v>7.25</v>
      </c>
    </row>
    <row r="179" spans="1:2" x14ac:dyDescent="0.5">
      <c r="A179">
        <v>787.60302734375</v>
      </c>
      <c r="B179">
        <v>37.75</v>
      </c>
    </row>
    <row r="180" spans="1:2" x14ac:dyDescent="0.5">
      <c r="A180">
        <v>787.61602783203125</v>
      </c>
      <c r="B180">
        <v>78.5</v>
      </c>
    </row>
    <row r="181" spans="1:2" x14ac:dyDescent="0.5">
      <c r="A181">
        <v>787.62799072265625</v>
      </c>
      <c r="B181">
        <v>87.5</v>
      </c>
    </row>
    <row r="182" spans="1:2" x14ac:dyDescent="0.5">
      <c r="A182">
        <v>787.6400146484375</v>
      </c>
      <c r="B182">
        <v>91.5</v>
      </c>
    </row>
    <row r="183" spans="1:2" x14ac:dyDescent="0.5">
      <c r="A183">
        <v>787.6519775390625</v>
      </c>
      <c r="B183">
        <v>102.5</v>
      </c>
    </row>
    <row r="184" spans="1:2" x14ac:dyDescent="0.5">
      <c r="A184">
        <v>787.66497802734375</v>
      </c>
      <c r="B184">
        <v>137.30000305175781</v>
      </c>
    </row>
    <row r="185" spans="1:2" x14ac:dyDescent="0.5">
      <c r="A185">
        <v>787.677001953125</v>
      </c>
      <c r="B185">
        <v>173.80000305175781</v>
      </c>
    </row>
    <row r="186" spans="1:2" x14ac:dyDescent="0.5">
      <c r="A186">
        <v>787.68902587890625</v>
      </c>
      <c r="B186">
        <v>156.30000305175781</v>
      </c>
    </row>
    <row r="187" spans="1:2" x14ac:dyDescent="0.5">
      <c r="A187">
        <v>787.70098876953125</v>
      </c>
      <c r="B187">
        <v>144.80000305175781</v>
      </c>
    </row>
    <row r="188" spans="1:2" x14ac:dyDescent="0.5">
      <c r="A188">
        <v>787.7139892578125</v>
      </c>
      <c r="B188">
        <v>148.19999694824219</v>
      </c>
    </row>
    <row r="189" spans="1:2" x14ac:dyDescent="0.5">
      <c r="A189">
        <v>787.72601318359375</v>
      </c>
      <c r="B189">
        <v>111</v>
      </c>
    </row>
    <row r="190" spans="1:2" x14ac:dyDescent="0.5">
      <c r="A190">
        <v>787.73797607421875</v>
      </c>
      <c r="B190">
        <v>82.25</v>
      </c>
    </row>
    <row r="191" spans="1:2" x14ac:dyDescent="0.5">
      <c r="A191">
        <v>787.75</v>
      </c>
      <c r="B191">
        <v>73</v>
      </c>
    </row>
    <row r="192" spans="1:2" x14ac:dyDescent="0.5">
      <c r="A192">
        <v>787.76300048828125</v>
      </c>
      <c r="B192">
        <v>97.5</v>
      </c>
    </row>
    <row r="193" spans="1:2" x14ac:dyDescent="0.5">
      <c r="A193">
        <v>787.7750244140625</v>
      </c>
      <c r="B193">
        <v>190.30000305175781</v>
      </c>
    </row>
    <row r="194" spans="1:2" x14ac:dyDescent="0.5">
      <c r="A194">
        <v>787.7869873046875</v>
      </c>
      <c r="B194">
        <v>266.5</v>
      </c>
    </row>
    <row r="195" spans="1:2" x14ac:dyDescent="0.5">
      <c r="A195">
        <v>787.79901123046875</v>
      </c>
      <c r="B195">
        <v>339.79998779296875</v>
      </c>
    </row>
    <row r="196" spans="1:2" x14ac:dyDescent="0.5">
      <c r="A196">
        <v>787.81201171875</v>
      </c>
      <c r="B196">
        <v>445</v>
      </c>
    </row>
    <row r="197" spans="1:2" x14ac:dyDescent="0.5">
      <c r="A197">
        <v>787.823974609375</v>
      </c>
      <c r="B197">
        <v>630.29998779296875</v>
      </c>
    </row>
    <row r="198" spans="1:2" x14ac:dyDescent="0.5">
      <c r="A198">
        <v>787.83599853515625</v>
      </c>
      <c r="B198">
        <v>1281</v>
      </c>
    </row>
    <row r="199" spans="1:2" x14ac:dyDescent="0.5">
      <c r="A199">
        <v>787.8480224609375</v>
      </c>
      <c r="B199">
        <v>2035</v>
      </c>
    </row>
    <row r="200" spans="1:2" x14ac:dyDescent="0.5">
      <c r="A200">
        <v>787.86102294921875</v>
      </c>
      <c r="B200">
        <v>1909</v>
      </c>
    </row>
    <row r="201" spans="1:2" x14ac:dyDescent="0.5">
      <c r="A201">
        <v>787.87298583984375</v>
      </c>
      <c r="B201">
        <v>1206</v>
      </c>
    </row>
    <row r="202" spans="1:2" x14ac:dyDescent="0.5">
      <c r="A202">
        <v>787.885009765625</v>
      </c>
      <c r="B202">
        <v>751.29998779296875</v>
      </c>
    </row>
    <row r="203" spans="1:2" x14ac:dyDescent="0.5">
      <c r="A203">
        <v>787.89697265625</v>
      </c>
      <c r="B203">
        <v>632</v>
      </c>
    </row>
    <row r="204" spans="1:2" x14ac:dyDescent="0.5">
      <c r="A204">
        <v>787.90997314453125</v>
      </c>
      <c r="B204">
        <v>584.5</v>
      </c>
    </row>
    <row r="205" spans="1:2" x14ac:dyDescent="0.5">
      <c r="A205">
        <v>787.9219970703125</v>
      </c>
      <c r="B205">
        <v>428</v>
      </c>
    </row>
    <row r="206" spans="1:2" x14ac:dyDescent="0.5">
      <c r="A206">
        <v>787.93402099609375</v>
      </c>
      <c r="B206">
        <v>219.5</v>
      </c>
    </row>
    <row r="207" spans="1:2" x14ac:dyDescent="0.5">
      <c r="A207">
        <v>787.94598388671875</v>
      </c>
      <c r="B207">
        <v>76</v>
      </c>
    </row>
    <row r="208" spans="1:2" x14ac:dyDescent="0.5">
      <c r="A208">
        <v>787.958984375</v>
      </c>
      <c r="B208">
        <v>34.75</v>
      </c>
    </row>
    <row r="209" spans="1:2" x14ac:dyDescent="0.5">
      <c r="A209">
        <v>787.97100830078125</v>
      </c>
      <c r="B209">
        <v>54.5</v>
      </c>
    </row>
    <row r="210" spans="1:2" x14ac:dyDescent="0.5">
      <c r="A210">
        <v>787.98297119140625</v>
      </c>
      <c r="B210">
        <v>58</v>
      </c>
    </row>
    <row r="211" spans="1:2" x14ac:dyDescent="0.5">
      <c r="A211">
        <v>787.9949951171875</v>
      </c>
      <c r="B211">
        <v>60.5</v>
      </c>
    </row>
    <row r="212" spans="1:2" x14ac:dyDescent="0.5">
      <c r="A212">
        <v>788.00799560546875</v>
      </c>
      <c r="B212">
        <v>96.5</v>
      </c>
    </row>
    <row r="213" spans="1:2" x14ac:dyDescent="0.5">
      <c r="A213">
        <v>788.02001953125</v>
      </c>
      <c r="B213">
        <v>102.30000305175781</v>
      </c>
    </row>
    <row r="214" spans="1:2" x14ac:dyDescent="0.5">
      <c r="A214">
        <v>788.031982421875</v>
      </c>
      <c r="B214">
        <v>66.75</v>
      </c>
    </row>
    <row r="215" spans="1:2" x14ac:dyDescent="0.5">
      <c r="A215">
        <v>788.04400634765625</v>
      </c>
      <c r="B215">
        <v>32</v>
      </c>
    </row>
    <row r="216" spans="1:2" x14ac:dyDescent="0.5">
      <c r="A216">
        <v>788.0570068359375</v>
      </c>
      <c r="B216">
        <v>11.75</v>
      </c>
    </row>
    <row r="217" spans="1:2" x14ac:dyDescent="0.5">
      <c r="A217">
        <v>788.0689697265625</v>
      </c>
      <c r="B217">
        <v>10.25</v>
      </c>
    </row>
    <row r="218" spans="1:2" x14ac:dyDescent="0.5">
      <c r="A218">
        <v>788.08099365234375</v>
      </c>
      <c r="B218">
        <v>15.75</v>
      </c>
    </row>
    <row r="219" spans="1:2" x14ac:dyDescent="0.5">
      <c r="A219">
        <v>788.093994140625</v>
      </c>
      <c r="B219">
        <v>31</v>
      </c>
    </row>
    <row r="220" spans="1:2" x14ac:dyDescent="0.5">
      <c r="A220">
        <v>788.10601806640625</v>
      </c>
      <c r="B220">
        <v>41</v>
      </c>
    </row>
    <row r="221" spans="1:2" x14ac:dyDescent="0.5">
      <c r="A221">
        <v>788.11798095703125</v>
      </c>
      <c r="B221">
        <v>43</v>
      </c>
    </row>
    <row r="222" spans="1:2" x14ac:dyDescent="0.5">
      <c r="A222">
        <v>788.1300048828125</v>
      </c>
      <c r="B222">
        <v>77.25</v>
      </c>
    </row>
    <row r="223" spans="1:2" x14ac:dyDescent="0.5">
      <c r="A223">
        <v>788.14300537109375</v>
      </c>
      <c r="B223">
        <v>119.5</v>
      </c>
    </row>
    <row r="224" spans="1:2" x14ac:dyDescent="0.5">
      <c r="A224">
        <v>788.155029296875</v>
      </c>
      <c r="B224">
        <v>126.30000305175781</v>
      </c>
    </row>
    <row r="225" spans="1:2" x14ac:dyDescent="0.5">
      <c r="A225">
        <v>788.1669921875</v>
      </c>
      <c r="B225">
        <v>89</v>
      </c>
    </row>
    <row r="226" spans="1:2" x14ac:dyDescent="0.5">
      <c r="A226">
        <v>788.17901611328125</v>
      </c>
      <c r="B226">
        <v>45.5</v>
      </c>
    </row>
    <row r="227" spans="1:2" x14ac:dyDescent="0.5">
      <c r="A227">
        <v>788.1920166015625</v>
      </c>
      <c r="B227">
        <v>84.75</v>
      </c>
    </row>
    <row r="228" spans="1:2" x14ac:dyDescent="0.5">
      <c r="A228">
        <v>788.2039794921875</v>
      </c>
      <c r="B228">
        <v>170.19999694824219</v>
      </c>
    </row>
    <row r="229" spans="1:2" x14ac:dyDescent="0.5">
      <c r="A229">
        <v>788.21600341796875</v>
      </c>
      <c r="B229">
        <v>166.5</v>
      </c>
    </row>
    <row r="230" spans="1:2" x14ac:dyDescent="0.5">
      <c r="A230">
        <v>788.22802734375</v>
      </c>
      <c r="B230">
        <v>81.25</v>
      </c>
    </row>
    <row r="231" spans="1:2" x14ac:dyDescent="0.5">
      <c r="A231">
        <v>788.24102783203125</v>
      </c>
      <c r="B231">
        <v>52</v>
      </c>
    </row>
    <row r="232" spans="1:2" x14ac:dyDescent="0.5">
      <c r="A232">
        <v>788.25299072265625</v>
      </c>
      <c r="B232">
        <v>103</v>
      </c>
    </row>
    <row r="233" spans="1:2" x14ac:dyDescent="0.5">
      <c r="A233">
        <v>788.2650146484375</v>
      </c>
      <c r="B233">
        <v>144.19999694824219</v>
      </c>
    </row>
    <row r="234" spans="1:2" x14ac:dyDescent="0.5">
      <c r="A234">
        <v>788.2769775390625</v>
      </c>
      <c r="B234">
        <v>218.30000305175781</v>
      </c>
    </row>
    <row r="235" spans="1:2" x14ac:dyDescent="0.5">
      <c r="A235">
        <v>788.28997802734375</v>
      </c>
      <c r="B235">
        <v>424.5</v>
      </c>
    </row>
    <row r="236" spans="1:2" x14ac:dyDescent="0.5">
      <c r="A236">
        <v>788.302001953125</v>
      </c>
      <c r="B236">
        <v>643.79998779296875</v>
      </c>
    </row>
    <row r="237" spans="1:2" x14ac:dyDescent="0.5">
      <c r="A237">
        <v>788.31402587890625</v>
      </c>
      <c r="B237">
        <v>944</v>
      </c>
    </row>
    <row r="238" spans="1:2" x14ac:dyDescent="0.5">
      <c r="A238">
        <v>788.32598876953125</v>
      </c>
      <c r="B238">
        <v>1861</v>
      </c>
    </row>
    <row r="239" spans="1:2" x14ac:dyDescent="0.5">
      <c r="A239">
        <v>788.3389892578125</v>
      </c>
      <c r="B239">
        <v>3729</v>
      </c>
    </row>
    <row r="240" spans="1:2" x14ac:dyDescent="0.5">
      <c r="A240">
        <v>788.35101318359375</v>
      </c>
      <c r="B240">
        <v>5488</v>
      </c>
    </row>
    <row r="241" spans="1:2" x14ac:dyDescent="0.5">
      <c r="A241">
        <v>788.36297607421875</v>
      </c>
      <c r="B241">
        <v>5337</v>
      </c>
    </row>
    <row r="242" spans="1:2" x14ac:dyDescent="0.5">
      <c r="A242">
        <v>788.375</v>
      </c>
      <c r="B242">
        <v>3528</v>
      </c>
    </row>
    <row r="243" spans="1:2" x14ac:dyDescent="0.5">
      <c r="A243">
        <v>788.38800048828125</v>
      </c>
      <c r="B243">
        <v>1826</v>
      </c>
    </row>
    <row r="244" spans="1:2" x14ac:dyDescent="0.5">
      <c r="A244">
        <v>788.4000244140625</v>
      </c>
      <c r="B244">
        <v>988.29998779296875</v>
      </c>
    </row>
    <row r="245" spans="1:2" x14ac:dyDescent="0.5">
      <c r="A245">
        <v>788.4119873046875</v>
      </c>
      <c r="B245">
        <v>683.79998779296875</v>
      </c>
    </row>
    <row r="246" spans="1:2" x14ac:dyDescent="0.5">
      <c r="A246">
        <v>788.42401123046875</v>
      </c>
      <c r="B246">
        <v>466.5</v>
      </c>
    </row>
    <row r="247" spans="1:2" x14ac:dyDescent="0.5">
      <c r="A247">
        <v>788.43701171875</v>
      </c>
      <c r="B247">
        <v>280.79998779296875</v>
      </c>
    </row>
    <row r="248" spans="1:2" x14ac:dyDescent="0.5">
      <c r="A248">
        <v>788.448974609375</v>
      </c>
      <c r="B248">
        <v>195.5</v>
      </c>
    </row>
    <row r="249" spans="1:2" x14ac:dyDescent="0.5">
      <c r="A249">
        <v>788.46099853515625</v>
      </c>
      <c r="B249">
        <v>156.69999694824219</v>
      </c>
    </row>
    <row r="250" spans="1:2" x14ac:dyDescent="0.5">
      <c r="A250">
        <v>788.4739990234375</v>
      </c>
      <c r="B250">
        <v>99.25</v>
      </c>
    </row>
    <row r="251" spans="1:2" x14ac:dyDescent="0.5">
      <c r="A251">
        <v>788.48602294921875</v>
      </c>
      <c r="B251">
        <v>45.25</v>
      </c>
    </row>
    <row r="252" spans="1:2" x14ac:dyDescent="0.5">
      <c r="A252">
        <v>788.49798583984375</v>
      </c>
      <c r="B252">
        <v>21.5</v>
      </c>
    </row>
    <row r="253" spans="1:2" x14ac:dyDescent="0.5">
      <c r="A253">
        <v>788.510009765625</v>
      </c>
      <c r="B253">
        <v>11.5</v>
      </c>
    </row>
    <row r="254" spans="1:2" x14ac:dyDescent="0.5">
      <c r="A254">
        <v>788.52301025390625</v>
      </c>
      <c r="B254">
        <v>5</v>
      </c>
    </row>
    <row r="255" spans="1:2" x14ac:dyDescent="0.5">
      <c r="A255">
        <v>788.53497314453125</v>
      </c>
      <c r="B255">
        <v>10.5</v>
      </c>
    </row>
    <row r="256" spans="1:2" x14ac:dyDescent="0.5">
      <c r="A256">
        <v>788.5469970703125</v>
      </c>
      <c r="B256">
        <v>26.25</v>
      </c>
    </row>
    <row r="257" spans="1:2" x14ac:dyDescent="0.5">
      <c r="A257">
        <v>788.55902099609375</v>
      </c>
      <c r="B257">
        <v>38.75</v>
      </c>
    </row>
    <row r="258" spans="1:2" x14ac:dyDescent="0.5">
      <c r="A258">
        <v>788.572021484375</v>
      </c>
      <c r="B258">
        <v>38.5</v>
      </c>
    </row>
    <row r="259" spans="1:2" x14ac:dyDescent="0.5">
      <c r="A259">
        <v>788.583984375</v>
      </c>
      <c r="B259">
        <v>25.75</v>
      </c>
    </row>
    <row r="260" spans="1:2" x14ac:dyDescent="0.5">
      <c r="A260">
        <v>788.59600830078125</v>
      </c>
      <c r="B260">
        <v>31.25</v>
      </c>
    </row>
    <row r="261" spans="1:2" x14ac:dyDescent="0.5">
      <c r="A261">
        <v>788.60797119140625</v>
      </c>
      <c r="B261">
        <v>72.75</v>
      </c>
    </row>
    <row r="262" spans="1:2" x14ac:dyDescent="0.5">
      <c r="A262">
        <v>788.6209716796875</v>
      </c>
      <c r="B262">
        <v>109</v>
      </c>
    </row>
    <row r="263" spans="1:2" x14ac:dyDescent="0.5">
      <c r="A263">
        <v>788.63299560546875</v>
      </c>
      <c r="B263">
        <v>95.5</v>
      </c>
    </row>
    <row r="264" spans="1:2" x14ac:dyDescent="0.5">
      <c r="A264">
        <v>788.64501953125</v>
      </c>
      <c r="B264">
        <v>72.5</v>
      </c>
    </row>
    <row r="265" spans="1:2" x14ac:dyDescent="0.5">
      <c r="A265">
        <v>788.656982421875</v>
      </c>
      <c r="B265">
        <v>94</v>
      </c>
    </row>
    <row r="266" spans="1:2" x14ac:dyDescent="0.5">
      <c r="A266">
        <v>788.66998291015625</v>
      </c>
      <c r="B266">
        <v>143.5</v>
      </c>
    </row>
    <row r="267" spans="1:2" x14ac:dyDescent="0.5">
      <c r="A267">
        <v>788.6820068359375</v>
      </c>
      <c r="B267">
        <v>208.5</v>
      </c>
    </row>
    <row r="268" spans="1:2" x14ac:dyDescent="0.5">
      <c r="A268">
        <v>788.6939697265625</v>
      </c>
      <c r="B268">
        <v>288.5</v>
      </c>
    </row>
    <row r="269" spans="1:2" x14ac:dyDescent="0.5">
      <c r="A269">
        <v>788.70599365234375</v>
      </c>
      <c r="B269">
        <v>314.5</v>
      </c>
    </row>
    <row r="270" spans="1:2" x14ac:dyDescent="0.5">
      <c r="A270">
        <v>788.718994140625</v>
      </c>
      <c r="B270">
        <v>234.5</v>
      </c>
    </row>
    <row r="271" spans="1:2" x14ac:dyDescent="0.5">
      <c r="A271">
        <v>788.73101806640625</v>
      </c>
      <c r="B271">
        <v>149.80000305175781</v>
      </c>
    </row>
    <row r="272" spans="1:2" x14ac:dyDescent="0.5">
      <c r="A272">
        <v>788.74298095703125</v>
      </c>
      <c r="B272">
        <v>185</v>
      </c>
    </row>
    <row r="273" spans="1:2" x14ac:dyDescent="0.5">
      <c r="A273">
        <v>788.7550048828125</v>
      </c>
      <c r="B273">
        <v>273</v>
      </c>
    </row>
    <row r="274" spans="1:2" x14ac:dyDescent="0.5">
      <c r="A274">
        <v>788.76800537109375</v>
      </c>
      <c r="B274">
        <v>348.5</v>
      </c>
    </row>
    <row r="275" spans="1:2" x14ac:dyDescent="0.5">
      <c r="A275">
        <v>788.780029296875</v>
      </c>
      <c r="B275">
        <v>564.29998779296875</v>
      </c>
    </row>
    <row r="276" spans="1:2" x14ac:dyDescent="0.5">
      <c r="A276">
        <v>788.7919921875</v>
      </c>
      <c r="B276">
        <v>847.5</v>
      </c>
    </row>
    <row r="277" spans="1:2" x14ac:dyDescent="0.5">
      <c r="A277">
        <v>788.80499267578125</v>
      </c>
      <c r="B277">
        <v>931.79998779296875</v>
      </c>
    </row>
    <row r="278" spans="1:2" x14ac:dyDescent="0.5">
      <c r="A278">
        <v>788.8170166015625</v>
      </c>
      <c r="B278">
        <v>1526</v>
      </c>
    </row>
    <row r="279" spans="1:2" x14ac:dyDescent="0.5">
      <c r="A279">
        <v>788.8289794921875</v>
      </c>
      <c r="B279">
        <v>4490</v>
      </c>
    </row>
    <row r="280" spans="1:2" x14ac:dyDescent="0.5">
      <c r="A280">
        <v>788.84100341796875</v>
      </c>
      <c r="B280">
        <v>10380</v>
      </c>
    </row>
    <row r="281" spans="1:2" x14ac:dyDescent="0.5">
      <c r="A281">
        <v>788.85400390625</v>
      </c>
      <c r="B281">
        <v>15460</v>
      </c>
    </row>
    <row r="282" spans="1:2" x14ac:dyDescent="0.5">
      <c r="A282">
        <v>788.86602783203125</v>
      </c>
      <c r="B282">
        <v>14480</v>
      </c>
    </row>
    <row r="283" spans="1:2" x14ac:dyDescent="0.5">
      <c r="A283">
        <v>788.87799072265625</v>
      </c>
      <c r="B283">
        <v>8603</v>
      </c>
    </row>
    <row r="284" spans="1:2" x14ac:dyDescent="0.5">
      <c r="A284">
        <v>788.8900146484375</v>
      </c>
      <c r="B284">
        <v>3771</v>
      </c>
    </row>
    <row r="285" spans="1:2" x14ac:dyDescent="0.5">
      <c r="A285">
        <v>788.90301513671875</v>
      </c>
      <c r="B285">
        <v>1767</v>
      </c>
    </row>
    <row r="286" spans="1:2" x14ac:dyDescent="0.5">
      <c r="A286">
        <v>788.91497802734375</v>
      </c>
      <c r="B286">
        <v>986.29998779296875</v>
      </c>
    </row>
    <row r="287" spans="1:2" x14ac:dyDescent="0.5">
      <c r="A287">
        <v>788.927001953125</v>
      </c>
      <c r="B287">
        <v>531.29998779296875</v>
      </c>
    </row>
    <row r="288" spans="1:2" x14ac:dyDescent="0.5">
      <c r="A288">
        <v>788.93902587890625</v>
      </c>
      <c r="B288">
        <v>275.5</v>
      </c>
    </row>
    <row r="289" spans="1:2" x14ac:dyDescent="0.5">
      <c r="A289">
        <v>788.9520263671875</v>
      </c>
      <c r="B289">
        <v>209.5</v>
      </c>
    </row>
    <row r="290" spans="1:2" x14ac:dyDescent="0.5">
      <c r="A290">
        <v>788.9639892578125</v>
      </c>
      <c r="B290">
        <v>200.69999694824219</v>
      </c>
    </row>
    <row r="291" spans="1:2" x14ac:dyDescent="0.5">
      <c r="A291">
        <v>788.97601318359375</v>
      </c>
      <c r="B291">
        <v>160</v>
      </c>
    </row>
    <row r="292" spans="1:2" x14ac:dyDescent="0.5">
      <c r="A292">
        <v>788.98797607421875</v>
      </c>
      <c r="B292">
        <v>109.30000305175781</v>
      </c>
    </row>
    <row r="293" spans="1:2" x14ac:dyDescent="0.5">
      <c r="A293">
        <v>789.0009765625</v>
      </c>
      <c r="B293">
        <v>121.80000305175781</v>
      </c>
    </row>
    <row r="294" spans="1:2" x14ac:dyDescent="0.5">
      <c r="A294">
        <v>789.01300048828125</v>
      </c>
      <c r="B294">
        <v>138.30000305175781</v>
      </c>
    </row>
    <row r="295" spans="1:2" x14ac:dyDescent="0.5">
      <c r="A295">
        <v>789.0250244140625</v>
      </c>
      <c r="B295">
        <v>114.30000305175781</v>
      </c>
    </row>
    <row r="296" spans="1:2" x14ac:dyDescent="0.5">
      <c r="A296">
        <v>789.0369873046875</v>
      </c>
      <c r="B296">
        <v>111</v>
      </c>
    </row>
    <row r="297" spans="1:2" x14ac:dyDescent="0.5">
      <c r="A297">
        <v>789.04998779296875</v>
      </c>
      <c r="B297">
        <v>122.80000305175781</v>
      </c>
    </row>
    <row r="298" spans="1:2" x14ac:dyDescent="0.5">
      <c r="A298">
        <v>789.06201171875</v>
      </c>
      <c r="B298">
        <v>143</v>
      </c>
    </row>
    <row r="299" spans="1:2" x14ac:dyDescent="0.5">
      <c r="A299">
        <v>789.073974609375</v>
      </c>
      <c r="B299">
        <v>143</v>
      </c>
    </row>
    <row r="300" spans="1:2" x14ac:dyDescent="0.5">
      <c r="A300">
        <v>789.08599853515625</v>
      </c>
      <c r="B300">
        <v>116.80000305175781</v>
      </c>
    </row>
    <row r="301" spans="1:2" x14ac:dyDescent="0.5">
      <c r="A301">
        <v>789.0989990234375</v>
      </c>
      <c r="B301">
        <v>126.5</v>
      </c>
    </row>
    <row r="302" spans="1:2" x14ac:dyDescent="0.5">
      <c r="A302">
        <v>789.11102294921875</v>
      </c>
      <c r="B302">
        <v>131.69999694824219</v>
      </c>
    </row>
    <row r="303" spans="1:2" x14ac:dyDescent="0.5">
      <c r="A303">
        <v>789.12298583984375</v>
      </c>
      <c r="B303">
        <v>114.80000305175781</v>
      </c>
    </row>
    <row r="304" spans="1:2" x14ac:dyDescent="0.5">
      <c r="A304">
        <v>789.135986328125</v>
      </c>
      <c r="B304">
        <v>134.30000305175781</v>
      </c>
    </row>
    <row r="305" spans="1:2" x14ac:dyDescent="0.5">
      <c r="A305">
        <v>789.14801025390625</v>
      </c>
      <c r="B305">
        <v>146.5</v>
      </c>
    </row>
    <row r="306" spans="1:2" x14ac:dyDescent="0.5">
      <c r="A306">
        <v>789.15997314453125</v>
      </c>
      <c r="B306">
        <v>126</v>
      </c>
    </row>
    <row r="307" spans="1:2" x14ac:dyDescent="0.5">
      <c r="A307">
        <v>789.1719970703125</v>
      </c>
      <c r="B307">
        <v>158</v>
      </c>
    </row>
    <row r="308" spans="1:2" x14ac:dyDescent="0.5">
      <c r="A308">
        <v>789.18499755859375</v>
      </c>
      <c r="B308">
        <v>225</v>
      </c>
    </row>
    <row r="309" spans="1:2" x14ac:dyDescent="0.5">
      <c r="A309">
        <v>789.197021484375</v>
      </c>
      <c r="B309">
        <v>244.5</v>
      </c>
    </row>
    <row r="310" spans="1:2" x14ac:dyDescent="0.5">
      <c r="A310">
        <v>789.208984375</v>
      </c>
      <c r="B310">
        <v>236.5</v>
      </c>
    </row>
    <row r="311" spans="1:2" x14ac:dyDescent="0.5">
      <c r="A311">
        <v>789.22100830078125</v>
      </c>
      <c r="B311">
        <v>209.80000305175781</v>
      </c>
    </row>
    <row r="312" spans="1:2" x14ac:dyDescent="0.5">
      <c r="A312">
        <v>789.2340087890625</v>
      </c>
      <c r="B312">
        <v>178.5</v>
      </c>
    </row>
    <row r="313" spans="1:2" x14ac:dyDescent="0.5">
      <c r="A313">
        <v>789.2459716796875</v>
      </c>
      <c r="B313">
        <v>241.30000305175781</v>
      </c>
    </row>
    <row r="314" spans="1:2" x14ac:dyDescent="0.5">
      <c r="A314">
        <v>789.25799560546875</v>
      </c>
      <c r="B314">
        <v>330.29998779296875</v>
      </c>
    </row>
    <row r="315" spans="1:2" x14ac:dyDescent="0.5">
      <c r="A315">
        <v>789.27099609375</v>
      </c>
      <c r="B315">
        <v>340</v>
      </c>
    </row>
    <row r="316" spans="1:2" x14ac:dyDescent="0.5">
      <c r="A316">
        <v>789.28302001953125</v>
      </c>
      <c r="B316">
        <v>418.29998779296875</v>
      </c>
    </row>
    <row r="317" spans="1:2" x14ac:dyDescent="0.5">
      <c r="A317">
        <v>789.29498291015625</v>
      </c>
      <c r="B317">
        <v>685</v>
      </c>
    </row>
    <row r="318" spans="1:2" x14ac:dyDescent="0.5">
      <c r="A318">
        <v>789.3070068359375</v>
      </c>
      <c r="B318">
        <v>1164</v>
      </c>
    </row>
    <row r="319" spans="1:2" x14ac:dyDescent="0.5">
      <c r="A319">
        <v>789.32000732421875</v>
      </c>
      <c r="B319">
        <v>2644</v>
      </c>
    </row>
    <row r="320" spans="1:2" x14ac:dyDescent="0.5">
      <c r="A320">
        <v>789.33197021484375</v>
      </c>
      <c r="B320">
        <v>8409</v>
      </c>
    </row>
    <row r="321" spans="1:2" x14ac:dyDescent="0.5">
      <c r="A321">
        <v>789.343994140625</v>
      </c>
      <c r="B321">
        <v>23610</v>
      </c>
    </row>
    <row r="322" spans="1:2" x14ac:dyDescent="0.5">
      <c r="A322">
        <v>789.35601806640625</v>
      </c>
      <c r="B322">
        <v>40360</v>
      </c>
    </row>
    <row r="323" spans="1:2" x14ac:dyDescent="0.5">
      <c r="A323">
        <v>789.3690185546875</v>
      </c>
      <c r="B323">
        <v>39360</v>
      </c>
    </row>
    <row r="324" spans="1:2" x14ac:dyDescent="0.5">
      <c r="A324">
        <v>789.3809814453125</v>
      </c>
      <c r="B324">
        <v>22590</v>
      </c>
    </row>
    <row r="325" spans="1:2" x14ac:dyDescent="0.5">
      <c r="A325">
        <v>789.39300537109375</v>
      </c>
      <c r="B325">
        <v>8448</v>
      </c>
    </row>
    <row r="326" spans="1:2" x14ac:dyDescent="0.5">
      <c r="A326">
        <v>789.405029296875</v>
      </c>
      <c r="B326">
        <v>2592</v>
      </c>
    </row>
    <row r="327" spans="1:2" x14ac:dyDescent="0.5">
      <c r="A327">
        <v>789.41802978515625</v>
      </c>
      <c r="B327">
        <v>870.29998779296875</v>
      </c>
    </row>
    <row r="328" spans="1:2" x14ac:dyDescent="0.5">
      <c r="A328">
        <v>789.42999267578125</v>
      </c>
      <c r="B328">
        <v>465.5</v>
      </c>
    </row>
    <row r="329" spans="1:2" x14ac:dyDescent="0.5">
      <c r="A329">
        <v>789.4420166015625</v>
      </c>
      <c r="B329">
        <v>405.29998779296875</v>
      </c>
    </row>
    <row r="330" spans="1:2" x14ac:dyDescent="0.5">
      <c r="A330">
        <v>789.4539794921875</v>
      </c>
      <c r="B330">
        <v>371.5</v>
      </c>
    </row>
    <row r="331" spans="1:2" x14ac:dyDescent="0.5">
      <c r="A331">
        <v>789.46697998046875</v>
      </c>
      <c r="B331">
        <v>336.79998779296875</v>
      </c>
    </row>
    <row r="332" spans="1:2" x14ac:dyDescent="0.5">
      <c r="A332">
        <v>789.47900390625</v>
      </c>
      <c r="B332">
        <v>274.79998779296875</v>
      </c>
    </row>
    <row r="333" spans="1:2" x14ac:dyDescent="0.5">
      <c r="A333">
        <v>789.49102783203125</v>
      </c>
      <c r="B333">
        <v>199</v>
      </c>
    </row>
    <row r="334" spans="1:2" x14ac:dyDescent="0.5">
      <c r="A334">
        <v>789.5040283203125</v>
      </c>
      <c r="B334">
        <v>155.5</v>
      </c>
    </row>
    <row r="335" spans="1:2" x14ac:dyDescent="0.5">
      <c r="A335">
        <v>789.5159912109375</v>
      </c>
      <c r="B335">
        <v>135.30000305175781</v>
      </c>
    </row>
    <row r="336" spans="1:2" x14ac:dyDescent="0.5">
      <c r="A336">
        <v>789.52801513671875</v>
      </c>
      <c r="B336">
        <v>123.5</v>
      </c>
    </row>
    <row r="337" spans="1:2" x14ac:dyDescent="0.5">
      <c r="A337">
        <v>789.53997802734375</v>
      </c>
      <c r="B337">
        <v>125.19999694824219</v>
      </c>
    </row>
    <row r="338" spans="1:2" x14ac:dyDescent="0.5">
      <c r="A338">
        <v>789.552978515625</v>
      </c>
      <c r="B338">
        <v>157.69999694824219</v>
      </c>
    </row>
    <row r="339" spans="1:2" x14ac:dyDescent="0.5">
      <c r="A339">
        <v>789.56500244140625</v>
      </c>
      <c r="B339">
        <v>198.80000305175781</v>
      </c>
    </row>
    <row r="340" spans="1:2" x14ac:dyDescent="0.5">
      <c r="A340">
        <v>789.5770263671875</v>
      </c>
      <c r="B340">
        <v>202.5</v>
      </c>
    </row>
    <row r="341" spans="1:2" x14ac:dyDescent="0.5">
      <c r="A341">
        <v>789.5889892578125</v>
      </c>
      <c r="B341">
        <v>175.80000305175781</v>
      </c>
    </row>
    <row r="342" spans="1:2" x14ac:dyDescent="0.5">
      <c r="A342">
        <v>789.60198974609375</v>
      </c>
      <c r="B342">
        <v>137.5</v>
      </c>
    </row>
    <row r="343" spans="1:2" x14ac:dyDescent="0.5">
      <c r="A343">
        <v>789.614013671875</v>
      </c>
      <c r="B343">
        <v>113</v>
      </c>
    </row>
    <row r="344" spans="1:2" x14ac:dyDescent="0.5">
      <c r="A344">
        <v>789.6259765625</v>
      </c>
      <c r="B344">
        <v>214</v>
      </c>
    </row>
    <row r="345" spans="1:2" x14ac:dyDescent="0.5">
      <c r="A345">
        <v>789.63800048828125</v>
      </c>
      <c r="B345">
        <v>385.5</v>
      </c>
    </row>
    <row r="346" spans="1:2" x14ac:dyDescent="0.5">
      <c r="A346">
        <v>789.6510009765625</v>
      </c>
      <c r="B346">
        <v>417</v>
      </c>
    </row>
    <row r="347" spans="1:2" x14ac:dyDescent="0.5">
      <c r="A347">
        <v>789.66302490234375</v>
      </c>
      <c r="B347">
        <v>364.29998779296875</v>
      </c>
    </row>
    <row r="348" spans="1:2" x14ac:dyDescent="0.5">
      <c r="A348">
        <v>789.67498779296875</v>
      </c>
      <c r="B348">
        <v>357.5</v>
      </c>
    </row>
    <row r="349" spans="1:2" x14ac:dyDescent="0.5">
      <c r="A349">
        <v>789.68798828125</v>
      </c>
      <c r="B349">
        <v>364.5</v>
      </c>
    </row>
    <row r="350" spans="1:2" x14ac:dyDescent="0.5">
      <c r="A350">
        <v>789.70001220703125</v>
      </c>
      <c r="B350">
        <v>312.70001220703125</v>
      </c>
    </row>
    <row r="351" spans="1:2" x14ac:dyDescent="0.5">
      <c r="A351">
        <v>789.71197509765625</v>
      </c>
      <c r="B351">
        <v>216.80000305175781</v>
      </c>
    </row>
    <row r="352" spans="1:2" x14ac:dyDescent="0.5">
      <c r="A352">
        <v>789.7239990234375</v>
      </c>
      <c r="B352">
        <v>257.5</v>
      </c>
    </row>
    <row r="353" spans="1:2" x14ac:dyDescent="0.5">
      <c r="A353">
        <v>789.73699951171875</v>
      </c>
      <c r="B353">
        <v>429</v>
      </c>
    </row>
    <row r="354" spans="1:2" x14ac:dyDescent="0.5">
      <c r="A354">
        <v>789.7490234375</v>
      </c>
      <c r="B354">
        <v>502</v>
      </c>
    </row>
    <row r="355" spans="1:2" x14ac:dyDescent="0.5">
      <c r="A355">
        <v>789.760986328125</v>
      </c>
      <c r="B355">
        <v>522.79998779296875</v>
      </c>
    </row>
    <row r="356" spans="1:2" x14ac:dyDescent="0.5">
      <c r="A356">
        <v>789.77301025390625</v>
      </c>
      <c r="B356">
        <v>569.20001220703125</v>
      </c>
    </row>
    <row r="357" spans="1:2" x14ac:dyDescent="0.5">
      <c r="A357">
        <v>789.7860107421875</v>
      </c>
      <c r="B357">
        <v>674</v>
      </c>
    </row>
    <row r="358" spans="1:2" x14ac:dyDescent="0.5">
      <c r="A358">
        <v>789.7979736328125</v>
      </c>
      <c r="B358">
        <v>918.79998779296875</v>
      </c>
    </row>
    <row r="359" spans="1:2" x14ac:dyDescent="0.5">
      <c r="A359">
        <v>789.80999755859375</v>
      </c>
      <c r="B359">
        <v>1468</v>
      </c>
    </row>
    <row r="360" spans="1:2" x14ac:dyDescent="0.5">
      <c r="A360">
        <v>789.822998046875</v>
      </c>
      <c r="B360">
        <v>3766</v>
      </c>
    </row>
    <row r="361" spans="1:2" x14ac:dyDescent="0.5">
      <c r="A361">
        <v>789.83502197265625</v>
      </c>
      <c r="B361">
        <v>14330</v>
      </c>
    </row>
    <row r="362" spans="1:2" x14ac:dyDescent="0.5">
      <c r="A362">
        <v>789.84698486328125</v>
      </c>
      <c r="B362">
        <v>47100</v>
      </c>
    </row>
    <row r="363" spans="1:2" x14ac:dyDescent="0.5">
      <c r="A363">
        <v>789.8590087890625</v>
      </c>
      <c r="B363">
        <v>87150</v>
      </c>
    </row>
    <row r="364" spans="1:2" x14ac:dyDescent="0.5">
      <c r="A364">
        <v>789.87200927734375</v>
      </c>
      <c r="B364">
        <v>86960</v>
      </c>
    </row>
    <row r="365" spans="1:2" x14ac:dyDescent="0.5">
      <c r="A365">
        <v>789.88397216796875</v>
      </c>
      <c r="B365">
        <v>47530</v>
      </c>
    </row>
    <row r="366" spans="1:2" x14ac:dyDescent="0.5">
      <c r="A366">
        <v>789.89599609375</v>
      </c>
      <c r="B366">
        <v>14640</v>
      </c>
    </row>
    <row r="367" spans="1:2" x14ac:dyDescent="0.5">
      <c r="A367">
        <v>789.90802001953125</v>
      </c>
      <c r="B367">
        <v>3239</v>
      </c>
    </row>
    <row r="368" spans="1:2" x14ac:dyDescent="0.5">
      <c r="A368">
        <v>789.9210205078125</v>
      </c>
      <c r="B368">
        <v>1046</v>
      </c>
    </row>
    <row r="369" spans="1:2" x14ac:dyDescent="0.5">
      <c r="A369">
        <v>789.9329833984375</v>
      </c>
      <c r="B369">
        <v>558.5</v>
      </c>
    </row>
    <row r="370" spans="1:2" x14ac:dyDescent="0.5">
      <c r="A370">
        <v>789.94500732421875</v>
      </c>
      <c r="B370">
        <v>454.5</v>
      </c>
    </row>
    <row r="371" spans="1:2" x14ac:dyDescent="0.5">
      <c r="A371">
        <v>789.95697021484375</v>
      </c>
      <c r="B371">
        <v>333.29998779296875</v>
      </c>
    </row>
    <row r="372" spans="1:2" x14ac:dyDescent="0.5">
      <c r="A372">
        <v>789.969970703125</v>
      </c>
      <c r="B372">
        <v>221</v>
      </c>
    </row>
    <row r="373" spans="1:2" x14ac:dyDescent="0.5">
      <c r="A373">
        <v>789.98199462890625</v>
      </c>
      <c r="B373">
        <v>232.80000305175781</v>
      </c>
    </row>
    <row r="374" spans="1:2" x14ac:dyDescent="0.5">
      <c r="A374">
        <v>789.9940185546875</v>
      </c>
      <c r="B374">
        <v>296</v>
      </c>
    </row>
    <row r="375" spans="1:2" x14ac:dyDescent="0.5">
      <c r="A375">
        <v>790.00701904296875</v>
      </c>
      <c r="B375">
        <v>305.79998779296875</v>
      </c>
    </row>
    <row r="376" spans="1:2" x14ac:dyDescent="0.5">
      <c r="A376">
        <v>790.01898193359375</v>
      </c>
      <c r="B376">
        <v>292.20001220703125</v>
      </c>
    </row>
    <row r="377" spans="1:2" x14ac:dyDescent="0.5">
      <c r="A377">
        <v>790.031005859375</v>
      </c>
      <c r="B377">
        <v>315.79998779296875</v>
      </c>
    </row>
    <row r="378" spans="1:2" x14ac:dyDescent="0.5">
      <c r="A378">
        <v>790.04302978515625</v>
      </c>
      <c r="B378">
        <v>303</v>
      </c>
    </row>
    <row r="379" spans="1:2" x14ac:dyDescent="0.5">
      <c r="A379">
        <v>790.0560302734375</v>
      </c>
      <c r="B379">
        <v>276.5</v>
      </c>
    </row>
    <row r="380" spans="1:2" x14ac:dyDescent="0.5">
      <c r="A380">
        <v>790.0679931640625</v>
      </c>
      <c r="B380">
        <v>274.5</v>
      </c>
    </row>
    <row r="381" spans="1:2" x14ac:dyDescent="0.5">
      <c r="A381">
        <v>790.08001708984375</v>
      </c>
      <c r="B381">
        <v>279</v>
      </c>
    </row>
    <row r="382" spans="1:2" x14ac:dyDescent="0.5">
      <c r="A382">
        <v>790.09197998046875</v>
      </c>
      <c r="B382">
        <v>312.29998779296875</v>
      </c>
    </row>
    <row r="383" spans="1:2" x14ac:dyDescent="0.5">
      <c r="A383">
        <v>790.10498046875</v>
      </c>
      <c r="B383">
        <v>359</v>
      </c>
    </row>
    <row r="384" spans="1:2" x14ac:dyDescent="0.5">
      <c r="A384">
        <v>790.11700439453125</v>
      </c>
      <c r="B384">
        <v>376.29998779296875</v>
      </c>
    </row>
    <row r="385" spans="1:2" x14ac:dyDescent="0.5">
      <c r="A385">
        <v>790.1290283203125</v>
      </c>
      <c r="B385">
        <v>348.5</v>
      </c>
    </row>
    <row r="386" spans="1:2" x14ac:dyDescent="0.5">
      <c r="A386">
        <v>790.14202880859375</v>
      </c>
      <c r="B386">
        <v>331.70001220703125</v>
      </c>
    </row>
    <row r="387" spans="1:2" x14ac:dyDescent="0.5">
      <c r="A387">
        <v>790.15399169921875</v>
      </c>
      <c r="B387">
        <v>348.5</v>
      </c>
    </row>
    <row r="388" spans="1:2" x14ac:dyDescent="0.5">
      <c r="A388">
        <v>790.166015625</v>
      </c>
      <c r="B388">
        <v>379.5</v>
      </c>
    </row>
    <row r="389" spans="1:2" x14ac:dyDescent="0.5">
      <c r="A389">
        <v>790.177978515625</v>
      </c>
      <c r="B389">
        <v>426</v>
      </c>
    </row>
    <row r="390" spans="1:2" x14ac:dyDescent="0.5">
      <c r="A390">
        <v>790.19097900390625</v>
      </c>
      <c r="B390">
        <v>431.5</v>
      </c>
    </row>
    <row r="391" spans="1:2" x14ac:dyDescent="0.5">
      <c r="A391">
        <v>790.2030029296875</v>
      </c>
      <c r="B391">
        <v>343.79998779296875</v>
      </c>
    </row>
    <row r="392" spans="1:2" x14ac:dyDescent="0.5">
      <c r="A392">
        <v>790.21502685546875</v>
      </c>
      <c r="B392">
        <v>277.5</v>
      </c>
    </row>
    <row r="393" spans="1:2" x14ac:dyDescent="0.5">
      <c r="A393">
        <v>790.22698974609375</v>
      </c>
      <c r="B393">
        <v>325.5</v>
      </c>
    </row>
    <row r="394" spans="1:2" x14ac:dyDescent="0.5">
      <c r="A394">
        <v>790.239990234375</v>
      </c>
      <c r="B394">
        <v>404.29998779296875</v>
      </c>
    </row>
    <row r="395" spans="1:2" x14ac:dyDescent="0.5">
      <c r="A395">
        <v>790.25201416015625</v>
      </c>
      <c r="B395">
        <v>472.29998779296875</v>
      </c>
    </row>
    <row r="396" spans="1:2" x14ac:dyDescent="0.5">
      <c r="A396">
        <v>790.26397705078125</v>
      </c>
      <c r="B396">
        <v>524</v>
      </c>
    </row>
    <row r="397" spans="1:2" x14ac:dyDescent="0.5">
      <c r="A397">
        <v>790.2769775390625</v>
      </c>
      <c r="B397">
        <v>540</v>
      </c>
    </row>
    <row r="398" spans="1:2" x14ac:dyDescent="0.5">
      <c r="A398">
        <v>790.28900146484375</v>
      </c>
      <c r="B398">
        <v>651.5</v>
      </c>
    </row>
    <row r="399" spans="1:2" x14ac:dyDescent="0.5">
      <c r="A399">
        <v>790.301025390625</v>
      </c>
      <c r="B399">
        <v>896.29998779296875</v>
      </c>
    </row>
    <row r="400" spans="1:2" x14ac:dyDescent="0.5">
      <c r="A400">
        <v>790.31298828125</v>
      </c>
      <c r="B400">
        <v>1353</v>
      </c>
    </row>
    <row r="401" spans="1:2" x14ac:dyDescent="0.5">
      <c r="A401">
        <v>790.32598876953125</v>
      </c>
      <c r="B401">
        <v>3885</v>
      </c>
    </row>
    <row r="402" spans="1:2" x14ac:dyDescent="0.5">
      <c r="A402">
        <v>790.3380126953125</v>
      </c>
      <c r="B402">
        <v>20370</v>
      </c>
    </row>
    <row r="403" spans="1:2" x14ac:dyDescent="0.5">
      <c r="A403">
        <v>790.3499755859375</v>
      </c>
      <c r="B403">
        <v>78370</v>
      </c>
    </row>
    <row r="404" spans="1:2" x14ac:dyDescent="0.5">
      <c r="A404">
        <v>790.36199951171875</v>
      </c>
      <c r="B404">
        <v>148800</v>
      </c>
    </row>
    <row r="405" spans="1:2" x14ac:dyDescent="0.5">
      <c r="A405">
        <v>790.375</v>
      </c>
      <c r="B405">
        <v>141100</v>
      </c>
    </row>
    <row r="406" spans="1:2" x14ac:dyDescent="0.5">
      <c r="A406">
        <v>790.38702392578125</v>
      </c>
      <c r="B406">
        <v>67290</v>
      </c>
    </row>
    <row r="407" spans="1:2" x14ac:dyDescent="0.5">
      <c r="A407">
        <v>790.39898681640625</v>
      </c>
      <c r="B407">
        <v>16610</v>
      </c>
    </row>
    <row r="408" spans="1:2" x14ac:dyDescent="0.5">
      <c r="A408">
        <v>790.4119873046875</v>
      </c>
      <c r="B408">
        <v>3557</v>
      </c>
    </row>
    <row r="409" spans="1:2" x14ac:dyDescent="0.5">
      <c r="A409">
        <v>790.42401123046875</v>
      </c>
      <c r="B409">
        <v>1412</v>
      </c>
    </row>
    <row r="410" spans="1:2" x14ac:dyDescent="0.5">
      <c r="A410">
        <v>790.43597412109375</v>
      </c>
      <c r="B410">
        <v>1196</v>
      </c>
    </row>
    <row r="411" spans="1:2" x14ac:dyDescent="0.5">
      <c r="A411">
        <v>790.447998046875</v>
      </c>
      <c r="B411">
        <v>1248</v>
      </c>
    </row>
    <row r="412" spans="1:2" x14ac:dyDescent="0.5">
      <c r="A412">
        <v>790.46099853515625</v>
      </c>
      <c r="B412">
        <v>1002</v>
      </c>
    </row>
    <row r="413" spans="1:2" x14ac:dyDescent="0.5">
      <c r="A413">
        <v>790.4730224609375</v>
      </c>
      <c r="B413">
        <v>669.20001220703125</v>
      </c>
    </row>
    <row r="414" spans="1:2" x14ac:dyDescent="0.5">
      <c r="A414">
        <v>790.4849853515625</v>
      </c>
      <c r="B414">
        <v>478.5</v>
      </c>
    </row>
    <row r="415" spans="1:2" x14ac:dyDescent="0.5">
      <c r="A415">
        <v>790.49700927734375</v>
      </c>
      <c r="B415">
        <v>435.70001220703125</v>
      </c>
    </row>
    <row r="416" spans="1:2" x14ac:dyDescent="0.5">
      <c r="A416">
        <v>790.510009765625</v>
      </c>
      <c r="B416">
        <v>500.5</v>
      </c>
    </row>
    <row r="417" spans="1:2" x14ac:dyDescent="0.5">
      <c r="A417">
        <v>790.52197265625</v>
      </c>
      <c r="B417">
        <v>577.70001220703125</v>
      </c>
    </row>
    <row r="418" spans="1:2" x14ac:dyDescent="0.5">
      <c r="A418">
        <v>790.53399658203125</v>
      </c>
      <c r="B418">
        <v>571.29998779296875</v>
      </c>
    </row>
    <row r="419" spans="1:2" x14ac:dyDescent="0.5">
      <c r="A419">
        <v>790.5469970703125</v>
      </c>
      <c r="B419">
        <v>475.29998779296875</v>
      </c>
    </row>
    <row r="420" spans="1:2" x14ac:dyDescent="0.5">
      <c r="A420">
        <v>790.55902099609375</v>
      </c>
      <c r="B420">
        <v>334.20001220703125</v>
      </c>
    </row>
    <row r="421" spans="1:2" x14ac:dyDescent="0.5">
      <c r="A421">
        <v>790.57098388671875</v>
      </c>
      <c r="B421">
        <v>298.5</v>
      </c>
    </row>
    <row r="422" spans="1:2" x14ac:dyDescent="0.5">
      <c r="A422">
        <v>790.5830078125</v>
      </c>
      <c r="B422">
        <v>415.5</v>
      </c>
    </row>
    <row r="423" spans="1:2" x14ac:dyDescent="0.5">
      <c r="A423">
        <v>790.59600830078125</v>
      </c>
      <c r="B423">
        <v>510.29998779296875</v>
      </c>
    </row>
    <row r="424" spans="1:2" x14ac:dyDescent="0.5">
      <c r="A424">
        <v>790.60797119140625</v>
      </c>
      <c r="B424">
        <v>542.5</v>
      </c>
    </row>
    <row r="425" spans="1:2" x14ac:dyDescent="0.5">
      <c r="A425">
        <v>790.6199951171875</v>
      </c>
      <c r="B425">
        <v>519.20001220703125</v>
      </c>
    </row>
    <row r="426" spans="1:2" x14ac:dyDescent="0.5">
      <c r="A426">
        <v>790.63299560546875</v>
      </c>
      <c r="B426">
        <v>444</v>
      </c>
    </row>
    <row r="427" spans="1:2" x14ac:dyDescent="0.5">
      <c r="A427">
        <v>790.64501953125</v>
      </c>
      <c r="B427">
        <v>411</v>
      </c>
    </row>
    <row r="428" spans="1:2" x14ac:dyDescent="0.5">
      <c r="A428">
        <v>790.656982421875</v>
      </c>
      <c r="B428">
        <v>425.79998779296875</v>
      </c>
    </row>
    <row r="429" spans="1:2" x14ac:dyDescent="0.5">
      <c r="A429">
        <v>790.66900634765625</v>
      </c>
      <c r="B429">
        <v>415.5</v>
      </c>
    </row>
    <row r="430" spans="1:2" x14ac:dyDescent="0.5">
      <c r="A430">
        <v>790.6820068359375</v>
      </c>
      <c r="B430">
        <v>375.70001220703125</v>
      </c>
    </row>
    <row r="431" spans="1:2" x14ac:dyDescent="0.5">
      <c r="A431">
        <v>790.6939697265625</v>
      </c>
      <c r="B431">
        <v>370.29998779296875</v>
      </c>
    </row>
    <row r="432" spans="1:2" x14ac:dyDescent="0.5">
      <c r="A432">
        <v>790.70599365234375</v>
      </c>
      <c r="B432">
        <v>428.70001220703125</v>
      </c>
    </row>
    <row r="433" spans="1:2" x14ac:dyDescent="0.5">
      <c r="A433">
        <v>790.718017578125</v>
      </c>
      <c r="B433">
        <v>525.79998779296875</v>
      </c>
    </row>
    <row r="434" spans="1:2" x14ac:dyDescent="0.5">
      <c r="A434">
        <v>790.73101806640625</v>
      </c>
      <c r="B434">
        <v>560.70001220703125</v>
      </c>
    </row>
    <row r="435" spans="1:2" x14ac:dyDescent="0.5">
      <c r="A435">
        <v>790.74298095703125</v>
      </c>
      <c r="B435">
        <v>488.79998779296875</v>
      </c>
    </row>
    <row r="436" spans="1:2" x14ac:dyDescent="0.5">
      <c r="A436">
        <v>790.7550048828125</v>
      </c>
      <c r="B436">
        <v>466</v>
      </c>
    </row>
    <row r="437" spans="1:2" x14ac:dyDescent="0.5">
      <c r="A437">
        <v>790.76800537109375</v>
      </c>
      <c r="B437">
        <v>625.79998779296875</v>
      </c>
    </row>
    <row r="438" spans="1:2" x14ac:dyDescent="0.5">
      <c r="A438">
        <v>790.780029296875</v>
      </c>
      <c r="B438">
        <v>762</v>
      </c>
    </row>
    <row r="439" spans="1:2" x14ac:dyDescent="0.5">
      <c r="A439">
        <v>790.7919921875</v>
      </c>
      <c r="B439">
        <v>659.79998779296875</v>
      </c>
    </row>
    <row r="440" spans="1:2" x14ac:dyDescent="0.5">
      <c r="A440">
        <v>790.80401611328125</v>
      </c>
      <c r="B440">
        <v>623.5</v>
      </c>
    </row>
    <row r="441" spans="1:2" x14ac:dyDescent="0.5">
      <c r="A441">
        <v>790.8170166015625</v>
      </c>
      <c r="B441">
        <v>1197</v>
      </c>
    </row>
    <row r="442" spans="1:2" x14ac:dyDescent="0.5">
      <c r="A442">
        <v>790.8289794921875</v>
      </c>
      <c r="B442">
        <v>4117</v>
      </c>
    </row>
    <row r="443" spans="1:2" x14ac:dyDescent="0.5">
      <c r="A443">
        <v>790.84100341796875</v>
      </c>
      <c r="B443">
        <v>22800</v>
      </c>
    </row>
    <row r="444" spans="1:2" x14ac:dyDescent="0.5">
      <c r="A444">
        <v>790.85302734375</v>
      </c>
      <c r="B444">
        <v>94670</v>
      </c>
    </row>
    <row r="445" spans="1:2" x14ac:dyDescent="0.5">
      <c r="A445">
        <v>790.86602783203125</v>
      </c>
      <c r="B445">
        <v>186800</v>
      </c>
    </row>
    <row r="446" spans="1:2" x14ac:dyDescent="0.5">
      <c r="A446">
        <v>790.87799072265625</v>
      </c>
      <c r="B446">
        <v>178300</v>
      </c>
    </row>
    <row r="447" spans="1:2" x14ac:dyDescent="0.5">
      <c r="A447">
        <v>790.8900146484375</v>
      </c>
      <c r="B447">
        <v>81980</v>
      </c>
    </row>
    <row r="448" spans="1:2" x14ac:dyDescent="0.5">
      <c r="A448">
        <v>790.90301513671875</v>
      </c>
      <c r="B448">
        <v>18070</v>
      </c>
    </row>
    <row r="449" spans="1:2" x14ac:dyDescent="0.5">
      <c r="A449">
        <v>790.91497802734375</v>
      </c>
      <c r="B449">
        <v>3679</v>
      </c>
    </row>
    <row r="450" spans="1:2" x14ac:dyDescent="0.5">
      <c r="A450">
        <v>790.927001953125</v>
      </c>
      <c r="B450">
        <v>1630</v>
      </c>
    </row>
    <row r="451" spans="1:2" x14ac:dyDescent="0.5">
      <c r="A451">
        <v>790.93902587890625</v>
      </c>
      <c r="B451">
        <v>1434</v>
      </c>
    </row>
    <row r="452" spans="1:2" x14ac:dyDescent="0.5">
      <c r="A452">
        <v>790.9520263671875</v>
      </c>
      <c r="B452">
        <v>1385</v>
      </c>
    </row>
    <row r="453" spans="1:2" x14ac:dyDescent="0.5">
      <c r="A453">
        <v>790.9639892578125</v>
      </c>
      <c r="B453">
        <v>987</v>
      </c>
    </row>
    <row r="454" spans="1:2" x14ac:dyDescent="0.5">
      <c r="A454">
        <v>790.97601318359375</v>
      </c>
      <c r="B454">
        <v>609.79998779296875</v>
      </c>
    </row>
    <row r="455" spans="1:2" x14ac:dyDescent="0.5">
      <c r="A455">
        <v>790.989013671875</v>
      </c>
      <c r="B455">
        <v>493.29998779296875</v>
      </c>
    </row>
    <row r="456" spans="1:2" x14ac:dyDescent="0.5">
      <c r="A456">
        <v>791.0009765625</v>
      </c>
      <c r="B456">
        <v>454</v>
      </c>
    </row>
    <row r="457" spans="1:2" x14ac:dyDescent="0.5">
      <c r="A457">
        <v>791.01300048828125</v>
      </c>
      <c r="B457">
        <v>473.5</v>
      </c>
    </row>
    <row r="458" spans="1:2" x14ac:dyDescent="0.5">
      <c r="A458">
        <v>791.0250244140625</v>
      </c>
      <c r="B458">
        <v>520</v>
      </c>
    </row>
    <row r="459" spans="1:2" x14ac:dyDescent="0.5">
      <c r="A459">
        <v>791.03802490234375</v>
      </c>
      <c r="B459">
        <v>459.79998779296875</v>
      </c>
    </row>
    <row r="460" spans="1:2" x14ac:dyDescent="0.5">
      <c r="A460">
        <v>791.04998779296875</v>
      </c>
      <c r="B460">
        <v>377</v>
      </c>
    </row>
    <row r="461" spans="1:2" x14ac:dyDescent="0.5">
      <c r="A461">
        <v>791.06201171875</v>
      </c>
      <c r="B461">
        <v>375.20001220703125</v>
      </c>
    </row>
    <row r="462" spans="1:2" x14ac:dyDescent="0.5">
      <c r="A462">
        <v>791.073974609375</v>
      </c>
      <c r="B462">
        <v>388.79998779296875</v>
      </c>
    </row>
    <row r="463" spans="1:2" x14ac:dyDescent="0.5">
      <c r="A463">
        <v>791.08697509765625</v>
      </c>
      <c r="B463">
        <v>337.5</v>
      </c>
    </row>
    <row r="464" spans="1:2" x14ac:dyDescent="0.5">
      <c r="A464">
        <v>791.0989990234375</v>
      </c>
      <c r="B464">
        <v>313.79998779296875</v>
      </c>
    </row>
    <row r="465" spans="1:2" x14ac:dyDescent="0.5">
      <c r="A465">
        <v>791.11102294921875</v>
      </c>
      <c r="B465">
        <v>476.29998779296875</v>
      </c>
    </row>
    <row r="466" spans="1:2" x14ac:dyDescent="0.5">
      <c r="A466">
        <v>791.1240234375</v>
      </c>
      <c r="B466">
        <v>625.5</v>
      </c>
    </row>
    <row r="467" spans="1:2" x14ac:dyDescent="0.5">
      <c r="A467">
        <v>791.135986328125</v>
      </c>
      <c r="B467">
        <v>550</v>
      </c>
    </row>
    <row r="468" spans="1:2" x14ac:dyDescent="0.5">
      <c r="A468">
        <v>791.14801025390625</v>
      </c>
      <c r="B468">
        <v>480.5</v>
      </c>
    </row>
    <row r="469" spans="1:2" x14ac:dyDescent="0.5">
      <c r="A469">
        <v>791.15997314453125</v>
      </c>
      <c r="B469">
        <v>510.5</v>
      </c>
    </row>
    <row r="470" spans="1:2" x14ac:dyDescent="0.5">
      <c r="A470">
        <v>791.1729736328125</v>
      </c>
      <c r="B470">
        <v>485.70001220703125</v>
      </c>
    </row>
    <row r="471" spans="1:2" x14ac:dyDescent="0.5">
      <c r="A471">
        <v>791.18499755859375</v>
      </c>
      <c r="B471">
        <v>445.70001220703125</v>
      </c>
    </row>
    <row r="472" spans="1:2" x14ac:dyDescent="0.5">
      <c r="A472">
        <v>791.197021484375</v>
      </c>
      <c r="B472">
        <v>489</v>
      </c>
    </row>
    <row r="473" spans="1:2" x14ac:dyDescent="0.5">
      <c r="A473">
        <v>791.21002197265625</v>
      </c>
      <c r="B473">
        <v>544.5</v>
      </c>
    </row>
    <row r="474" spans="1:2" x14ac:dyDescent="0.5">
      <c r="A474">
        <v>791.22198486328125</v>
      </c>
      <c r="B474">
        <v>528.20001220703125</v>
      </c>
    </row>
    <row r="475" spans="1:2" x14ac:dyDescent="0.5">
      <c r="A475">
        <v>791.2340087890625</v>
      </c>
      <c r="B475">
        <v>542.29998779296875</v>
      </c>
    </row>
    <row r="476" spans="1:2" x14ac:dyDescent="0.5">
      <c r="A476">
        <v>791.2459716796875</v>
      </c>
      <c r="B476">
        <v>638.79998779296875</v>
      </c>
    </row>
    <row r="477" spans="1:2" x14ac:dyDescent="0.5">
      <c r="A477">
        <v>791.25897216796875</v>
      </c>
      <c r="B477">
        <v>677.29998779296875</v>
      </c>
    </row>
    <row r="478" spans="1:2" x14ac:dyDescent="0.5">
      <c r="A478">
        <v>791.27099609375</v>
      </c>
      <c r="B478">
        <v>607</v>
      </c>
    </row>
    <row r="479" spans="1:2" x14ac:dyDescent="0.5">
      <c r="A479">
        <v>791.28302001953125</v>
      </c>
      <c r="B479">
        <v>616.5</v>
      </c>
    </row>
    <row r="480" spans="1:2" x14ac:dyDescent="0.5">
      <c r="A480">
        <v>791.2960205078125</v>
      </c>
      <c r="B480">
        <v>730.79998779296875</v>
      </c>
    </row>
    <row r="481" spans="1:2" x14ac:dyDescent="0.5">
      <c r="A481">
        <v>791.3079833984375</v>
      </c>
      <c r="B481">
        <v>908</v>
      </c>
    </row>
    <row r="482" spans="1:2" x14ac:dyDescent="0.5">
      <c r="A482">
        <v>791.32000732421875</v>
      </c>
      <c r="B482">
        <v>1447</v>
      </c>
    </row>
    <row r="483" spans="1:2" x14ac:dyDescent="0.5">
      <c r="A483">
        <v>791.33197021484375</v>
      </c>
      <c r="B483">
        <v>4367</v>
      </c>
    </row>
    <row r="484" spans="1:2" x14ac:dyDescent="0.5">
      <c r="A484">
        <v>791.344970703125</v>
      </c>
      <c r="B484">
        <v>26750</v>
      </c>
    </row>
    <row r="485" spans="1:2" x14ac:dyDescent="0.5">
      <c r="A485">
        <v>791.35699462890625</v>
      </c>
      <c r="B485">
        <v>105400</v>
      </c>
    </row>
    <row r="486" spans="1:2" x14ac:dyDescent="0.5">
      <c r="A486">
        <v>791.3690185546875</v>
      </c>
      <c r="B486">
        <v>189000</v>
      </c>
    </row>
    <row r="487" spans="1:2" x14ac:dyDescent="0.5">
      <c r="A487">
        <v>791.3809814453125</v>
      </c>
      <c r="B487">
        <v>163900</v>
      </c>
    </row>
    <row r="488" spans="1:2" x14ac:dyDescent="0.5">
      <c r="A488">
        <v>791.39398193359375</v>
      </c>
      <c r="B488">
        <v>70460</v>
      </c>
    </row>
    <row r="489" spans="1:2" x14ac:dyDescent="0.5">
      <c r="A489">
        <v>791.406005859375</v>
      </c>
      <c r="B489">
        <v>15860</v>
      </c>
    </row>
    <row r="490" spans="1:2" x14ac:dyDescent="0.5">
      <c r="A490">
        <v>791.41802978515625</v>
      </c>
      <c r="B490">
        <v>3086</v>
      </c>
    </row>
    <row r="491" spans="1:2" x14ac:dyDescent="0.5">
      <c r="A491">
        <v>791.4310302734375</v>
      </c>
      <c r="B491">
        <v>1474</v>
      </c>
    </row>
    <row r="492" spans="1:2" x14ac:dyDescent="0.5">
      <c r="A492">
        <v>791.4429931640625</v>
      </c>
      <c r="B492">
        <v>1687</v>
      </c>
    </row>
    <row r="493" spans="1:2" x14ac:dyDescent="0.5">
      <c r="A493">
        <v>791.45501708984375</v>
      </c>
      <c r="B493">
        <v>1685</v>
      </c>
    </row>
    <row r="494" spans="1:2" x14ac:dyDescent="0.5">
      <c r="A494">
        <v>791.46697998046875</v>
      </c>
      <c r="B494">
        <v>1175</v>
      </c>
    </row>
    <row r="495" spans="1:2" x14ac:dyDescent="0.5">
      <c r="A495">
        <v>791.47998046875</v>
      </c>
      <c r="B495">
        <v>734.79998779296875</v>
      </c>
    </row>
    <row r="496" spans="1:2" x14ac:dyDescent="0.5">
      <c r="A496">
        <v>791.49200439453125</v>
      </c>
      <c r="B496">
        <v>542.5</v>
      </c>
    </row>
    <row r="497" spans="1:2" x14ac:dyDescent="0.5">
      <c r="A497">
        <v>791.5040283203125</v>
      </c>
      <c r="B497">
        <v>488</v>
      </c>
    </row>
    <row r="498" spans="1:2" x14ac:dyDescent="0.5">
      <c r="A498">
        <v>791.51702880859375</v>
      </c>
      <c r="B498">
        <v>563.29998779296875</v>
      </c>
    </row>
    <row r="499" spans="1:2" x14ac:dyDescent="0.5">
      <c r="A499">
        <v>791.52899169921875</v>
      </c>
      <c r="B499">
        <v>644.20001220703125</v>
      </c>
    </row>
    <row r="500" spans="1:2" x14ac:dyDescent="0.5">
      <c r="A500">
        <v>791.541015625</v>
      </c>
      <c r="B500">
        <v>577.5</v>
      </c>
    </row>
    <row r="501" spans="1:2" x14ac:dyDescent="0.5">
      <c r="A501">
        <v>791.552978515625</v>
      </c>
      <c r="B501">
        <v>412.79998779296875</v>
      </c>
    </row>
    <row r="502" spans="1:2" x14ac:dyDescent="0.5">
      <c r="A502">
        <v>791.56597900390625</v>
      </c>
      <c r="B502">
        <v>261.5</v>
      </c>
    </row>
    <row r="503" spans="1:2" x14ac:dyDescent="0.5">
      <c r="A503">
        <v>791.5780029296875</v>
      </c>
      <c r="B503">
        <v>218.80000305175781</v>
      </c>
    </row>
    <row r="504" spans="1:2" x14ac:dyDescent="0.5">
      <c r="A504">
        <v>791.59002685546875</v>
      </c>
      <c r="B504">
        <v>310.5</v>
      </c>
    </row>
    <row r="505" spans="1:2" x14ac:dyDescent="0.5">
      <c r="A505">
        <v>791.60302734375</v>
      </c>
      <c r="B505">
        <v>426.29998779296875</v>
      </c>
    </row>
    <row r="506" spans="1:2" x14ac:dyDescent="0.5">
      <c r="A506">
        <v>791.614990234375</v>
      </c>
      <c r="B506">
        <v>537.20001220703125</v>
      </c>
    </row>
    <row r="507" spans="1:2" x14ac:dyDescent="0.5">
      <c r="A507">
        <v>791.62701416015625</v>
      </c>
      <c r="B507">
        <v>596</v>
      </c>
    </row>
    <row r="508" spans="1:2" x14ac:dyDescent="0.5">
      <c r="A508">
        <v>791.63897705078125</v>
      </c>
      <c r="B508">
        <v>501.79998779296875</v>
      </c>
    </row>
    <row r="509" spans="1:2" x14ac:dyDescent="0.5">
      <c r="A509">
        <v>791.6519775390625</v>
      </c>
      <c r="B509">
        <v>392.79998779296875</v>
      </c>
    </row>
    <row r="510" spans="1:2" x14ac:dyDescent="0.5">
      <c r="A510">
        <v>791.66400146484375</v>
      </c>
      <c r="B510">
        <v>396.20001220703125</v>
      </c>
    </row>
    <row r="511" spans="1:2" x14ac:dyDescent="0.5">
      <c r="A511">
        <v>791.676025390625</v>
      </c>
      <c r="B511">
        <v>383.29998779296875</v>
      </c>
    </row>
    <row r="512" spans="1:2" x14ac:dyDescent="0.5">
      <c r="A512">
        <v>791.68902587890625</v>
      </c>
      <c r="B512">
        <v>361.20001220703125</v>
      </c>
    </row>
    <row r="513" spans="1:2" x14ac:dyDescent="0.5">
      <c r="A513">
        <v>791.70098876953125</v>
      </c>
      <c r="B513">
        <v>407.5</v>
      </c>
    </row>
    <row r="514" spans="1:2" x14ac:dyDescent="0.5">
      <c r="A514">
        <v>791.7130126953125</v>
      </c>
      <c r="B514">
        <v>458.20001220703125</v>
      </c>
    </row>
    <row r="515" spans="1:2" x14ac:dyDescent="0.5">
      <c r="A515">
        <v>791.7249755859375</v>
      </c>
      <c r="B515">
        <v>509.79998779296875</v>
      </c>
    </row>
    <row r="516" spans="1:2" x14ac:dyDescent="0.5">
      <c r="A516">
        <v>791.73797607421875</v>
      </c>
      <c r="B516">
        <v>547.79998779296875</v>
      </c>
    </row>
    <row r="517" spans="1:2" x14ac:dyDescent="0.5">
      <c r="A517">
        <v>791.75</v>
      </c>
      <c r="B517">
        <v>567</v>
      </c>
    </row>
    <row r="518" spans="1:2" x14ac:dyDescent="0.5">
      <c r="A518">
        <v>791.76202392578125</v>
      </c>
      <c r="B518">
        <v>591.20001220703125</v>
      </c>
    </row>
    <row r="519" spans="1:2" x14ac:dyDescent="0.5">
      <c r="A519">
        <v>791.7750244140625</v>
      </c>
      <c r="B519">
        <v>603</v>
      </c>
    </row>
    <row r="520" spans="1:2" x14ac:dyDescent="0.5">
      <c r="A520">
        <v>791.7869873046875</v>
      </c>
      <c r="B520">
        <v>598.5</v>
      </c>
    </row>
    <row r="521" spans="1:2" x14ac:dyDescent="0.5">
      <c r="A521">
        <v>791.79901123046875</v>
      </c>
      <c r="B521">
        <v>590.70001220703125</v>
      </c>
    </row>
    <row r="522" spans="1:2" x14ac:dyDescent="0.5">
      <c r="A522">
        <v>791.81097412109375</v>
      </c>
      <c r="B522">
        <v>675.5</v>
      </c>
    </row>
    <row r="523" spans="1:2" x14ac:dyDescent="0.5">
      <c r="A523">
        <v>791.823974609375</v>
      </c>
      <c r="B523">
        <v>1337</v>
      </c>
    </row>
    <row r="524" spans="1:2" x14ac:dyDescent="0.5">
      <c r="A524">
        <v>791.83599853515625</v>
      </c>
      <c r="B524">
        <v>5371</v>
      </c>
    </row>
    <row r="525" spans="1:2" x14ac:dyDescent="0.5">
      <c r="A525">
        <v>791.8480224609375</v>
      </c>
      <c r="B525">
        <v>26310</v>
      </c>
    </row>
    <row r="526" spans="1:2" x14ac:dyDescent="0.5">
      <c r="A526">
        <v>791.8599853515625</v>
      </c>
      <c r="B526">
        <v>88060</v>
      </c>
    </row>
    <row r="527" spans="1:2" x14ac:dyDescent="0.5">
      <c r="A527">
        <v>791.87298583984375</v>
      </c>
      <c r="B527">
        <v>147100</v>
      </c>
    </row>
    <row r="528" spans="1:2" x14ac:dyDescent="0.5">
      <c r="A528">
        <v>791.885009765625</v>
      </c>
      <c r="B528">
        <v>121700</v>
      </c>
    </row>
    <row r="529" spans="1:2" x14ac:dyDescent="0.5">
      <c r="A529">
        <v>791.89697265625</v>
      </c>
      <c r="B529">
        <v>49530</v>
      </c>
    </row>
    <row r="530" spans="1:2" x14ac:dyDescent="0.5">
      <c r="A530">
        <v>791.90997314453125</v>
      </c>
      <c r="B530">
        <v>10350</v>
      </c>
    </row>
    <row r="531" spans="1:2" x14ac:dyDescent="0.5">
      <c r="A531">
        <v>791.9219970703125</v>
      </c>
      <c r="B531">
        <v>2095</v>
      </c>
    </row>
    <row r="532" spans="1:2" x14ac:dyDescent="0.5">
      <c r="A532">
        <v>791.93402099609375</v>
      </c>
      <c r="B532">
        <v>1047</v>
      </c>
    </row>
    <row r="533" spans="1:2" x14ac:dyDescent="0.5">
      <c r="A533">
        <v>791.947021484375</v>
      </c>
      <c r="B533">
        <v>936.70001220703125</v>
      </c>
    </row>
    <row r="534" spans="1:2" x14ac:dyDescent="0.5">
      <c r="A534">
        <v>791.958984375</v>
      </c>
      <c r="B534">
        <v>937.29998779296875</v>
      </c>
    </row>
    <row r="535" spans="1:2" x14ac:dyDescent="0.5">
      <c r="A535">
        <v>791.97100830078125</v>
      </c>
      <c r="B535">
        <v>760.70001220703125</v>
      </c>
    </row>
    <row r="536" spans="1:2" x14ac:dyDescent="0.5">
      <c r="A536">
        <v>791.98297119140625</v>
      </c>
      <c r="B536">
        <v>480.29998779296875</v>
      </c>
    </row>
    <row r="537" spans="1:2" x14ac:dyDescent="0.5">
      <c r="A537">
        <v>791.9959716796875</v>
      </c>
      <c r="B537">
        <v>306.5</v>
      </c>
    </row>
    <row r="538" spans="1:2" x14ac:dyDescent="0.5">
      <c r="A538">
        <v>792.00799560546875</v>
      </c>
      <c r="B538">
        <v>329.29998779296875</v>
      </c>
    </row>
    <row r="539" spans="1:2" x14ac:dyDescent="0.5">
      <c r="A539">
        <v>792.02001953125</v>
      </c>
      <c r="B539">
        <v>459.5</v>
      </c>
    </row>
    <row r="540" spans="1:2" x14ac:dyDescent="0.5">
      <c r="A540">
        <v>792.03302001953125</v>
      </c>
      <c r="B540">
        <v>470.70001220703125</v>
      </c>
    </row>
    <row r="541" spans="1:2" x14ac:dyDescent="0.5">
      <c r="A541">
        <v>792.04498291015625</v>
      </c>
      <c r="B541">
        <v>377.29998779296875</v>
      </c>
    </row>
    <row r="542" spans="1:2" x14ac:dyDescent="0.5">
      <c r="A542">
        <v>792.0570068359375</v>
      </c>
      <c r="B542">
        <v>330.79998779296875</v>
      </c>
    </row>
    <row r="543" spans="1:2" x14ac:dyDescent="0.5">
      <c r="A543">
        <v>792.0689697265625</v>
      </c>
      <c r="B543">
        <v>324.29998779296875</v>
      </c>
    </row>
    <row r="544" spans="1:2" x14ac:dyDescent="0.5">
      <c r="A544">
        <v>792.08197021484375</v>
      </c>
      <c r="B544">
        <v>292.20001220703125</v>
      </c>
    </row>
    <row r="545" spans="1:2" x14ac:dyDescent="0.5">
      <c r="A545">
        <v>792.093994140625</v>
      </c>
      <c r="B545">
        <v>263.79998779296875</v>
      </c>
    </row>
    <row r="546" spans="1:2" x14ac:dyDescent="0.5">
      <c r="A546">
        <v>792.10601806640625</v>
      </c>
      <c r="B546">
        <v>305</v>
      </c>
    </row>
    <row r="547" spans="1:2" x14ac:dyDescent="0.5">
      <c r="A547">
        <v>792.1190185546875</v>
      </c>
      <c r="B547">
        <v>417.29998779296875</v>
      </c>
    </row>
    <row r="548" spans="1:2" x14ac:dyDescent="0.5">
      <c r="A548">
        <v>792.1309814453125</v>
      </c>
      <c r="B548">
        <v>486.70001220703125</v>
      </c>
    </row>
    <row r="549" spans="1:2" x14ac:dyDescent="0.5">
      <c r="A549">
        <v>792.14300537109375</v>
      </c>
      <c r="B549">
        <v>435.70001220703125</v>
      </c>
    </row>
    <row r="550" spans="1:2" x14ac:dyDescent="0.5">
      <c r="A550">
        <v>792.155029296875</v>
      </c>
      <c r="B550">
        <v>378.5</v>
      </c>
    </row>
    <row r="551" spans="1:2" x14ac:dyDescent="0.5">
      <c r="A551">
        <v>792.16802978515625</v>
      </c>
      <c r="B551">
        <v>355.79998779296875</v>
      </c>
    </row>
    <row r="552" spans="1:2" x14ac:dyDescent="0.5">
      <c r="A552">
        <v>792.17999267578125</v>
      </c>
      <c r="B552">
        <v>281.29998779296875</v>
      </c>
    </row>
    <row r="553" spans="1:2" x14ac:dyDescent="0.5">
      <c r="A553">
        <v>792.1920166015625</v>
      </c>
      <c r="B553">
        <v>229.5</v>
      </c>
    </row>
    <row r="554" spans="1:2" x14ac:dyDescent="0.5">
      <c r="A554">
        <v>792.20501708984375</v>
      </c>
      <c r="B554">
        <v>237</v>
      </c>
    </row>
    <row r="555" spans="1:2" x14ac:dyDescent="0.5">
      <c r="A555">
        <v>792.21697998046875</v>
      </c>
      <c r="B555">
        <v>238</v>
      </c>
    </row>
    <row r="556" spans="1:2" x14ac:dyDescent="0.5">
      <c r="A556">
        <v>792.22900390625</v>
      </c>
      <c r="B556">
        <v>290</v>
      </c>
    </row>
    <row r="557" spans="1:2" x14ac:dyDescent="0.5">
      <c r="A557">
        <v>792.24102783203125</v>
      </c>
      <c r="B557">
        <v>371.5</v>
      </c>
    </row>
    <row r="558" spans="1:2" x14ac:dyDescent="0.5">
      <c r="A558">
        <v>792.2540283203125</v>
      </c>
      <c r="B558">
        <v>429</v>
      </c>
    </row>
    <row r="559" spans="1:2" x14ac:dyDescent="0.5">
      <c r="A559">
        <v>792.2659912109375</v>
      </c>
      <c r="B559">
        <v>459</v>
      </c>
    </row>
    <row r="560" spans="1:2" x14ac:dyDescent="0.5">
      <c r="A560">
        <v>792.27801513671875</v>
      </c>
      <c r="B560">
        <v>441.5</v>
      </c>
    </row>
    <row r="561" spans="1:2" x14ac:dyDescent="0.5">
      <c r="A561">
        <v>792.291015625</v>
      </c>
      <c r="B561">
        <v>440</v>
      </c>
    </row>
    <row r="562" spans="1:2" x14ac:dyDescent="0.5">
      <c r="A562">
        <v>792.302978515625</v>
      </c>
      <c r="B562">
        <v>538</v>
      </c>
    </row>
    <row r="563" spans="1:2" x14ac:dyDescent="0.5">
      <c r="A563">
        <v>792.31500244140625</v>
      </c>
      <c r="B563">
        <v>769.5</v>
      </c>
    </row>
    <row r="564" spans="1:2" x14ac:dyDescent="0.5">
      <c r="A564">
        <v>792.3270263671875</v>
      </c>
      <c r="B564">
        <v>1462</v>
      </c>
    </row>
    <row r="565" spans="1:2" x14ac:dyDescent="0.5">
      <c r="A565">
        <v>792.34002685546875</v>
      </c>
      <c r="B565">
        <v>4898</v>
      </c>
    </row>
    <row r="566" spans="1:2" x14ac:dyDescent="0.5">
      <c r="A566">
        <v>792.35198974609375</v>
      </c>
      <c r="B566">
        <v>20230</v>
      </c>
    </row>
    <row r="567" spans="1:2" x14ac:dyDescent="0.5">
      <c r="A567">
        <v>792.364013671875</v>
      </c>
      <c r="B567">
        <v>54620</v>
      </c>
    </row>
    <row r="568" spans="1:2" x14ac:dyDescent="0.5">
      <c r="A568">
        <v>792.37701416015625</v>
      </c>
      <c r="B568">
        <v>80860</v>
      </c>
    </row>
    <row r="569" spans="1:2" x14ac:dyDescent="0.5">
      <c r="A569">
        <v>792.38897705078125</v>
      </c>
      <c r="B569">
        <v>64670</v>
      </c>
    </row>
    <row r="570" spans="1:2" x14ac:dyDescent="0.5">
      <c r="A570">
        <v>792.4010009765625</v>
      </c>
      <c r="B570">
        <v>27850</v>
      </c>
    </row>
    <row r="571" spans="1:2" x14ac:dyDescent="0.5">
      <c r="A571">
        <v>792.41302490234375</v>
      </c>
      <c r="B571">
        <v>7201</v>
      </c>
    </row>
    <row r="572" spans="1:2" x14ac:dyDescent="0.5">
      <c r="A572">
        <v>792.426025390625</v>
      </c>
      <c r="B572">
        <v>1970</v>
      </c>
    </row>
    <row r="573" spans="1:2" x14ac:dyDescent="0.5">
      <c r="A573">
        <v>792.43798828125</v>
      </c>
      <c r="B573">
        <v>936</v>
      </c>
    </row>
    <row r="574" spans="1:2" x14ac:dyDescent="0.5">
      <c r="A574">
        <v>792.45001220703125</v>
      </c>
      <c r="B574">
        <v>697.79998779296875</v>
      </c>
    </row>
    <row r="575" spans="1:2" x14ac:dyDescent="0.5">
      <c r="A575">
        <v>792.4630126953125</v>
      </c>
      <c r="B575">
        <v>481.29998779296875</v>
      </c>
    </row>
    <row r="576" spans="1:2" x14ac:dyDescent="0.5">
      <c r="A576">
        <v>792.4749755859375</v>
      </c>
      <c r="B576">
        <v>294</v>
      </c>
    </row>
    <row r="577" spans="1:2" x14ac:dyDescent="0.5">
      <c r="A577">
        <v>792.48699951171875</v>
      </c>
      <c r="B577">
        <v>175.5</v>
      </c>
    </row>
    <row r="578" spans="1:2" x14ac:dyDescent="0.5">
      <c r="A578">
        <v>792.4990234375</v>
      </c>
      <c r="B578">
        <v>148.19999694824219</v>
      </c>
    </row>
    <row r="579" spans="1:2" x14ac:dyDescent="0.5">
      <c r="A579">
        <v>792.51202392578125</v>
      </c>
      <c r="B579">
        <v>197.5</v>
      </c>
    </row>
    <row r="580" spans="1:2" x14ac:dyDescent="0.5">
      <c r="A580">
        <v>792.52398681640625</v>
      </c>
      <c r="B580">
        <v>270.5</v>
      </c>
    </row>
    <row r="581" spans="1:2" x14ac:dyDescent="0.5">
      <c r="A581">
        <v>792.5360107421875</v>
      </c>
      <c r="B581">
        <v>293.5</v>
      </c>
    </row>
    <row r="582" spans="1:2" x14ac:dyDescent="0.5">
      <c r="A582">
        <v>792.54901123046875</v>
      </c>
      <c r="B582">
        <v>236.19999694824219</v>
      </c>
    </row>
    <row r="583" spans="1:2" x14ac:dyDescent="0.5">
      <c r="A583">
        <v>792.56097412109375</v>
      </c>
      <c r="B583">
        <v>176.80000305175781</v>
      </c>
    </row>
    <row r="584" spans="1:2" x14ac:dyDescent="0.5">
      <c r="A584">
        <v>792.572998046875</v>
      </c>
      <c r="B584">
        <v>147.5</v>
      </c>
    </row>
    <row r="585" spans="1:2" x14ac:dyDescent="0.5">
      <c r="A585">
        <v>792.58599853515625</v>
      </c>
      <c r="B585">
        <v>103.5</v>
      </c>
    </row>
    <row r="586" spans="1:2" x14ac:dyDescent="0.5">
      <c r="A586">
        <v>792.5980224609375</v>
      </c>
      <c r="B586">
        <v>86.25</v>
      </c>
    </row>
    <row r="587" spans="1:2" x14ac:dyDescent="0.5">
      <c r="A587">
        <v>792.6099853515625</v>
      </c>
      <c r="B587">
        <v>153.30000305175781</v>
      </c>
    </row>
    <row r="588" spans="1:2" x14ac:dyDescent="0.5">
      <c r="A588">
        <v>792.62200927734375</v>
      </c>
      <c r="B588">
        <v>268</v>
      </c>
    </row>
    <row r="589" spans="1:2" x14ac:dyDescent="0.5">
      <c r="A589">
        <v>792.635009765625</v>
      </c>
      <c r="B589">
        <v>327</v>
      </c>
    </row>
    <row r="590" spans="1:2" x14ac:dyDescent="0.5">
      <c r="A590">
        <v>792.64697265625</v>
      </c>
      <c r="B590">
        <v>340.20001220703125</v>
      </c>
    </row>
    <row r="591" spans="1:2" x14ac:dyDescent="0.5">
      <c r="A591">
        <v>792.65899658203125</v>
      </c>
      <c r="B591">
        <v>348.70001220703125</v>
      </c>
    </row>
    <row r="592" spans="1:2" x14ac:dyDescent="0.5">
      <c r="A592">
        <v>792.6719970703125</v>
      </c>
      <c r="B592">
        <v>318.5</v>
      </c>
    </row>
    <row r="593" spans="1:2" x14ac:dyDescent="0.5">
      <c r="A593">
        <v>792.68402099609375</v>
      </c>
      <c r="B593">
        <v>323.70001220703125</v>
      </c>
    </row>
    <row r="594" spans="1:2" x14ac:dyDescent="0.5">
      <c r="A594">
        <v>792.69598388671875</v>
      </c>
      <c r="B594">
        <v>351.5</v>
      </c>
    </row>
    <row r="595" spans="1:2" x14ac:dyDescent="0.5">
      <c r="A595">
        <v>792.7080078125</v>
      </c>
      <c r="B595">
        <v>305</v>
      </c>
    </row>
    <row r="596" spans="1:2" x14ac:dyDescent="0.5">
      <c r="A596">
        <v>792.72100830078125</v>
      </c>
      <c r="B596">
        <v>259.5</v>
      </c>
    </row>
    <row r="597" spans="1:2" x14ac:dyDescent="0.5">
      <c r="A597">
        <v>792.73297119140625</v>
      </c>
      <c r="B597">
        <v>246.5</v>
      </c>
    </row>
    <row r="598" spans="1:2" x14ac:dyDescent="0.5">
      <c r="A598">
        <v>792.7449951171875</v>
      </c>
      <c r="B598">
        <v>228.80000305175781</v>
      </c>
    </row>
    <row r="599" spans="1:2" x14ac:dyDescent="0.5">
      <c r="A599">
        <v>792.75799560546875</v>
      </c>
      <c r="B599">
        <v>256.70001220703125</v>
      </c>
    </row>
    <row r="600" spans="1:2" x14ac:dyDescent="0.5">
      <c r="A600">
        <v>792.77001953125</v>
      </c>
      <c r="B600">
        <v>318</v>
      </c>
    </row>
    <row r="601" spans="1:2" x14ac:dyDescent="0.5">
      <c r="A601">
        <v>792.781982421875</v>
      </c>
      <c r="B601">
        <v>359.5</v>
      </c>
    </row>
    <row r="602" spans="1:2" x14ac:dyDescent="0.5">
      <c r="A602">
        <v>792.79400634765625</v>
      </c>
      <c r="B602">
        <v>382</v>
      </c>
    </row>
    <row r="603" spans="1:2" x14ac:dyDescent="0.5">
      <c r="A603">
        <v>792.8070068359375</v>
      </c>
      <c r="B603">
        <v>376.79998779296875</v>
      </c>
    </row>
    <row r="604" spans="1:2" x14ac:dyDescent="0.5">
      <c r="A604">
        <v>792.8189697265625</v>
      </c>
      <c r="B604">
        <v>446.5</v>
      </c>
    </row>
    <row r="605" spans="1:2" x14ac:dyDescent="0.5">
      <c r="A605">
        <v>792.83099365234375</v>
      </c>
      <c r="B605">
        <v>1198</v>
      </c>
    </row>
    <row r="606" spans="1:2" x14ac:dyDescent="0.5">
      <c r="A606">
        <v>792.843994140625</v>
      </c>
      <c r="B606">
        <v>4346</v>
      </c>
    </row>
    <row r="607" spans="1:2" x14ac:dyDescent="0.5">
      <c r="A607">
        <v>792.85601806640625</v>
      </c>
      <c r="B607">
        <v>13550</v>
      </c>
    </row>
    <row r="608" spans="1:2" x14ac:dyDescent="0.5">
      <c r="A608">
        <v>792.86798095703125</v>
      </c>
      <c r="B608">
        <v>27920</v>
      </c>
    </row>
    <row r="609" spans="1:2" x14ac:dyDescent="0.5">
      <c r="A609">
        <v>792.8809814453125</v>
      </c>
      <c r="B609">
        <v>34330</v>
      </c>
    </row>
    <row r="610" spans="1:2" x14ac:dyDescent="0.5">
      <c r="A610">
        <v>792.89300537109375</v>
      </c>
      <c r="B610">
        <v>25210</v>
      </c>
    </row>
    <row r="611" spans="1:2" x14ac:dyDescent="0.5">
      <c r="A611">
        <v>792.905029296875</v>
      </c>
      <c r="B611">
        <v>11630</v>
      </c>
    </row>
    <row r="612" spans="1:2" x14ac:dyDescent="0.5">
      <c r="A612">
        <v>792.9169921875</v>
      </c>
      <c r="B612">
        <v>3683</v>
      </c>
    </row>
    <row r="613" spans="1:2" x14ac:dyDescent="0.5">
      <c r="A613">
        <v>792.92999267578125</v>
      </c>
      <c r="B613">
        <v>991</v>
      </c>
    </row>
    <row r="614" spans="1:2" x14ac:dyDescent="0.5">
      <c r="A614">
        <v>792.9420166015625</v>
      </c>
      <c r="B614">
        <v>541</v>
      </c>
    </row>
    <row r="615" spans="1:2" x14ac:dyDescent="0.5">
      <c r="A615">
        <v>792.9539794921875</v>
      </c>
      <c r="B615">
        <v>496</v>
      </c>
    </row>
    <row r="616" spans="1:2" x14ac:dyDescent="0.5">
      <c r="A616">
        <v>792.96697998046875</v>
      </c>
      <c r="B616">
        <v>397.79998779296875</v>
      </c>
    </row>
    <row r="617" spans="1:2" x14ac:dyDescent="0.5">
      <c r="A617">
        <v>792.97900390625</v>
      </c>
      <c r="B617">
        <v>282.20001220703125</v>
      </c>
    </row>
    <row r="618" spans="1:2" x14ac:dyDescent="0.5">
      <c r="A618">
        <v>792.99102783203125</v>
      </c>
      <c r="B618">
        <v>214.80000305175781</v>
      </c>
    </row>
    <row r="619" spans="1:2" x14ac:dyDescent="0.5">
      <c r="A619">
        <v>793.00299072265625</v>
      </c>
      <c r="B619">
        <v>131.30000305175781</v>
      </c>
    </row>
    <row r="620" spans="1:2" x14ac:dyDescent="0.5">
      <c r="A620">
        <v>793.0159912109375</v>
      </c>
      <c r="B620">
        <v>73</v>
      </c>
    </row>
    <row r="621" spans="1:2" x14ac:dyDescent="0.5">
      <c r="A621">
        <v>793.02801513671875</v>
      </c>
      <c r="B621">
        <v>95</v>
      </c>
    </row>
    <row r="622" spans="1:2" x14ac:dyDescent="0.5">
      <c r="A622">
        <v>793.03997802734375</v>
      </c>
      <c r="B622">
        <v>141.80000305175781</v>
      </c>
    </row>
    <row r="623" spans="1:2" x14ac:dyDescent="0.5">
      <c r="A623">
        <v>793.052978515625</v>
      </c>
      <c r="B623">
        <v>192</v>
      </c>
    </row>
    <row r="624" spans="1:2" x14ac:dyDescent="0.5">
      <c r="A624">
        <v>793.06500244140625</v>
      </c>
      <c r="B624">
        <v>220</v>
      </c>
    </row>
    <row r="625" spans="1:2" x14ac:dyDescent="0.5">
      <c r="A625">
        <v>793.0770263671875</v>
      </c>
      <c r="B625">
        <v>187.5</v>
      </c>
    </row>
    <row r="626" spans="1:2" x14ac:dyDescent="0.5">
      <c r="A626">
        <v>793.09002685546875</v>
      </c>
      <c r="B626">
        <v>111</v>
      </c>
    </row>
    <row r="627" spans="1:2" x14ac:dyDescent="0.5">
      <c r="A627">
        <v>793.10198974609375</v>
      </c>
      <c r="B627">
        <v>62.5</v>
      </c>
    </row>
    <row r="628" spans="1:2" x14ac:dyDescent="0.5">
      <c r="A628">
        <v>793.114013671875</v>
      </c>
      <c r="B628">
        <v>72.25</v>
      </c>
    </row>
    <row r="629" spans="1:2" x14ac:dyDescent="0.5">
      <c r="A629">
        <v>793.1259765625</v>
      </c>
      <c r="B629">
        <v>86.5</v>
      </c>
    </row>
    <row r="630" spans="1:2" x14ac:dyDescent="0.5">
      <c r="A630">
        <v>793.13897705078125</v>
      </c>
      <c r="B630">
        <v>94.75</v>
      </c>
    </row>
    <row r="631" spans="1:2" x14ac:dyDescent="0.5">
      <c r="A631">
        <v>793.1510009765625</v>
      </c>
      <c r="B631">
        <v>144.19999694824219</v>
      </c>
    </row>
    <row r="632" spans="1:2" x14ac:dyDescent="0.5">
      <c r="A632">
        <v>793.16302490234375</v>
      </c>
      <c r="B632">
        <v>180.5</v>
      </c>
    </row>
    <row r="633" spans="1:2" x14ac:dyDescent="0.5">
      <c r="A633">
        <v>793.176025390625</v>
      </c>
      <c r="B633">
        <v>177</v>
      </c>
    </row>
    <row r="634" spans="1:2" x14ac:dyDescent="0.5">
      <c r="A634">
        <v>793.18798828125</v>
      </c>
      <c r="B634">
        <v>183.69999694824219</v>
      </c>
    </row>
    <row r="635" spans="1:2" x14ac:dyDescent="0.5">
      <c r="A635">
        <v>793.20001220703125</v>
      </c>
      <c r="B635">
        <v>205.5</v>
      </c>
    </row>
    <row r="636" spans="1:2" x14ac:dyDescent="0.5">
      <c r="A636">
        <v>793.21197509765625</v>
      </c>
      <c r="B636">
        <v>221</v>
      </c>
    </row>
    <row r="637" spans="1:2" x14ac:dyDescent="0.5">
      <c r="A637">
        <v>793.2249755859375</v>
      </c>
      <c r="B637">
        <v>208.69999694824219</v>
      </c>
    </row>
    <row r="638" spans="1:2" x14ac:dyDescent="0.5">
      <c r="A638">
        <v>793.23699951171875</v>
      </c>
      <c r="B638">
        <v>217.5</v>
      </c>
    </row>
    <row r="639" spans="1:2" x14ac:dyDescent="0.5">
      <c r="A639">
        <v>793.2490234375</v>
      </c>
      <c r="B639">
        <v>235.30000305175781</v>
      </c>
    </row>
    <row r="640" spans="1:2" x14ac:dyDescent="0.5">
      <c r="A640">
        <v>793.26202392578125</v>
      </c>
      <c r="B640">
        <v>222</v>
      </c>
    </row>
    <row r="641" spans="1:2" x14ac:dyDescent="0.5">
      <c r="A641">
        <v>793.27398681640625</v>
      </c>
      <c r="B641">
        <v>209.19999694824219</v>
      </c>
    </row>
    <row r="642" spans="1:2" x14ac:dyDescent="0.5">
      <c r="A642">
        <v>793.2860107421875</v>
      </c>
      <c r="B642">
        <v>215.80000305175781</v>
      </c>
    </row>
    <row r="643" spans="1:2" x14ac:dyDescent="0.5">
      <c r="A643">
        <v>793.29901123046875</v>
      </c>
      <c r="B643">
        <v>212</v>
      </c>
    </row>
    <row r="644" spans="1:2" x14ac:dyDescent="0.5">
      <c r="A644">
        <v>793.31097412109375</v>
      </c>
      <c r="B644">
        <v>198.5</v>
      </c>
    </row>
    <row r="645" spans="1:2" x14ac:dyDescent="0.5">
      <c r="A645">
        <v>793.322998046875</v>
      </c>
      <c r="B645">
        <v>396.70001220703125</v>
      </c>
    </row>
    <row r="646" spans="1:2" x14ac:dyDescent="0.5">
      <c r="A646">
        <v>793.33502197265625</v>
      </c>
      <c r="B646">
        <v>954.5</v>
      </c>
    </row>
    <row r="647" spans="1:2" x14ac:dyDescent="0.5">
      <c r="A647">
        <v>793.3480224609375</v>
      </c>
      <c r="B647">
        <v>2664</v>
      </c>
    </row>
    <row r="648" spans="1:2" x14ac:dyDescent="0.5">
      <c r="A648">
        <v>793.3599853515625</v>
      </c>
      <c r="B648">
        <v>6628</v>
      </c>
    </row>
    <row r="649" spans="1:2" x14ac:dyDescent="0.5">
      <c r="A649">
        <v>793.37200927734375</v>
      </c>
      <c r="B649">
        <v>11130</v>
      </c>
    </row>
    <row r="650" spans="1:2" x14ac:dyDescent="0.5">
      <c r="A650">
        <v>793.385009765625</v>
      </c>
      <c r="B650">
        <v>12420</v>
      </c>
    </row>
    <row r="651" spans="1:2" x14ac:dyDescent="0.5">
      <c r="A651">
        <v>793.39697265625</v>
      </c>
      <c r="B651">
        <v>9496</v>
      </c>
    </row>
    <row r="652" spans="1:2" x14ac:dyDescent="0.5">
      <c r="A652">
        <v>793.40899658203125</v>
      </c>
      <c r="B652">
        <v>5022</v>
      </c>
    </row>
    <row r="653" spans="1:2" x14ac:dyDescent="0.5">
      <c r="A653">
        <v>793.4219970703125</v>
      </c>
      <c r="B653">
        <v>1926</v>
      </c>
    </row>
    <row r="654" spans="1:2" x14ac:dyDescent="0.5">
      <c r="A654">
        <v>793.43402099609375</v>
      </c>
      <c r="B654">
        <v>730.29998779296875</v>
      </c>
    </row>
    <row r="655" spans="1:2" x14ac:dyDescent="0.5">
      <c r="A655">
        <v>793.44598388671875</v>
      </c>
      <c r="B655">
        <v>419.5</v>
      </c>
    </row>
    <row r="656" spans="1:2" x14ac:dyDescent="0.5">
      <c r="A656">
        <v>793.4580078125</v>
      </c>
      <c r="B656">
        <v>254.5</v>
      </c>
    </row>
    <row r="657" spans="1:2" x14ac:dyDescent="0.5">
      <c r="A657">
        <v>793.47100830078125</v>
      </c>
      <c r="B657">
        <v>117.5</v>
      </c>
    </row>
    <row r="658" spans="1:2" x14ac:dyDescent="0.5">
      <c r="A658">
        <v>793.48297119140625</v>
      </c>
      <c r="B658">
        <v>71</v>
      </c>
    </row>
    <row r="659" spans="1:2" x14ac:dyDescent="0.5">
      <c r="A659">
        <v>793.4949951171875</v>
      </c>
      <c r="B659">
        <v>74.5</v>
      </c>
    </row>
    <row r="660" spans="1:2" x14ac:dyDescent="0.5">
      <c r="A660">
        <v>793.50799560546875</v>
      </c>
      <c r="B660">
        <v>77.25</v>
      </c>
    </row>
    <row r="661" spans="1:2" x14ac:dyDescent="0.5">
      <c r="A661">
        <v>793.52001953125</v>
      </c>
      <c r="B661">
        <v>77.5</v>
      </c>
    </row>
    <row r="662" spans="1:2" x14ac:dyDescent="0.5">
      <c r="A662">
        <v>793.531982421875</v>
      </c>
      <c r="B662">
        <v>87</v>
      </c>
    </row>
    <row r="663" spans="1:2" x14ac:dyDescent="0.5">
      <c r="A663">
        <v>793.54400634765625</v>
      </c>
      <c r="B663">
        <v>116.5</v>
      </c>
    </row>
    <row r="664" spans="1:2" x14ac:dyDescent="0.5">
      <c r="A664">
        <v>793.5570068359375</v>
      </c>
      <c r="B664">
        <v>133.30000305175781</v>
      </c>
    </row>
    <row r="665" spans="1:2" x14ac:dyDescent="0.5">
      <c r="A665">
        <v>793.5689697265625</v>
      </c>
      <c r="B665">
        <v>136.69999694824219</v>
      </c>
    </row>
    <row r="666" spans="1:2" x14ac:dyDescent="0.5">
      <c r="A666">
        <v>793.58099365234375</v>
      </c>
      <c r="B666">
        <v>145.80000305175781</v>
      </c>
    </row>
    <row r="667" spans="1:2" x14ac:dyDescent="0.5">
      <c r="A667">
        <v>793.593994140625</v>
      </c>
      <c r="B667">
        <v>133</v>
      </c>
    </row>
    <row r="668" spans="1:2" x14ac:dyDescent="0.5">
      <c r="A668">
        <v>793.60601806640625</v>
      </c>
      <c r="B668">
        <v>109</v>
      </c>
    </row>
    <row r="669" spans="1:2" x14ac:dyDescent="0.5">
      <c r="A669">
        <v>793.61798095703125</v>
      </c>
      <c r="B669">
        <v>102.80000305175781</v>
      </c>
    </row>
    <row r="670" spans="1:2" x14ac:dyDescent="0.5">
      <c r="A670">
        <v>793.6309814453125</v>
      </c>
      <c r="B670">
        <v>122.80000305175781</v>
      </c>
    </row>
    <row r="671" spans="1:2" x14ac:dyDescent="0.5">
      <c r="A671">
        <v>793.64300537109375</v>
      </c>
      <c r="B671">
        <v>145.5</v>
      </c>
    </row>
    <row r="672" spans="1:2" x14ac:dyDescent="0.5">
      <c r="A672">
        <v>793.655029296875</v>
      </c>
      <c r="B672">
        <v>157.5</v>
      </c>
    </row>
    <row r="673" spans="1:2" x14ac:dyDescent="0.5">
      <c r="A673">
        <v>793.6669921875</v>
      </c>
      <c r="B673">
        <v>201.30000305175781</v>
      </c>
    </row>
    <row r="674" spans="1:2" x14ac:dyDescent="0.5">
      <c r="A674">
        <v>793.67999267578125</v>
      </c>
      <c r="B674">
        <v>235.69999694824219</v>
      </c>
    </row>
    <row r="675" spans="1:2" x14ac:dyDescent="0.5">
      <c r="A675">
        <v>793.6920166015625</v>
      </c>
      <c r="B675">
        <v>193</v>
      </c>
    </row>
    <row r="676" spans="1:2" x14ac:dyDescent="0.5">
      <c r="A676">
        <v>793.7039794921875</v>
      </c>
      <c r="B676">
        <v>121.19999694824219</v>
      </c>
    </row>
    <row r="677" spans="1:2" x14ac:dyDescent="0.5">
      <c r="A677">
        <v>793.71697998046875</v>
      </c>
      <c r="B677">
        <v>99.5</v>
      </c>
    </row>
    <row r="678" spans="1:2" x14ac:dyDescent="0.5">
      <c r="A678">
        <v>793.72900390625</v>
      </c>
      <c r="B678">
        <v>146.5</v>
      </c>
    </row>
    <row r="679" spans="1:2" x14ac:dyDescent="0.5">
      <c r="A679">
        <v>793.74102783203125</v>
      </c>
      <c r="B679">
        <v>186</v>
      </c>
    </row>
    <row r="680" spans="1:2" x14ac:dyDescent="0.5">
      <c r="A680">
        <v>793.7540283203125</v>
      </c>
      <c r="B680">
        <v>158.69999694824219</v>
      </c>
    </row>
    <row r="681" spans="1:2" x14ac:dyDescent="0.5">
      <c r="A681">
        <v>793.7659912109375</v>
      </c>
      <c r="B681">
        <v>126</v>
      </c>
    </row>
    <row r="682" spans="1:2" x14ac:dyDescent="0.5">
      <c r="A682">
        <v>793.77801513671875</v>
      </c>
      <c r="B682">
        <v>139.80000305175781</v>
      </c>
    </row>
    <row r="683" spans="1:2" x14ac:dyDescent="0.5">
      <c r="A683">
        <v>793.78997802734375</v>
      </c>
      <c r="B683">
        <v>184</v>
      </c>
    </row>
    <row r="684" spans="1:2" x14ac:dyDescent="0.5">
      <c r="A684">
        <v>793.802978515625</v>
      </c>
      <c r="B684">
        <v>212.69999694824219</v>
      </c>
    </row>
    <row r="685" spans="1:2" x14ac:dyDescent="0.5">
      <c r="A685">
        <v>793.81500244140625</v>
      </c>
      <c r="B685">
        <v>283.70001220703125</v>
      </c>
    </row>
    <row r="686" spans="1:2" x14ac:dyDescent="0.5">
      <c r="A686">
        <v>793.8270263671875</v>
      </c>
      <c r="B686">
        <v>402.29998779296875</v>
      </c>
    </row>
    <row r="687" spans="1:2" x14ac:dyDescent="0.5">
      <c r="A687">
        <v>793.84002685546875</v>
      </c>
      <c r="B687">
        <v>603.20001220703125</v>
      </c>
    </row>
    <row r="688" spans="1:2" x14ac:dyDescent="0.5">
      <c r="A688">
        <v>793.85198974609375</v>
      </c>
      <c r="B688">
        <v>1341</v>
      </c>
    </row>
    <row r="689" spans="1:2" x14ac:dyDescent="0.5">
      <c r="A689">
        <v>793.864013671875</v>
      </c>
      <c r="B689">
        <v>2673</v>
      </c>
    </row>
    <row r="690" spans="1:2" x14ac:dyDescent="0.5">
      <c r="A690">
        <v>793.87701416015625</v>
      </c>
      <c r="B690">
        <v>3830</v>
      </c>
    </row>
    <row r="691" spans="1:2" x14ac:dyDescent="0.5">
      <c r="A691">
        <v>793.88897705078125</v>
      </c>
      <c r="B691">
        <v>3963</v>
      </c>
    </row>
    <row r="692" spans="1:2" x14ac:dyDescent="0.5">
      <c r="A692">
        <v>793.9010009765625</v>
      </c>
      <c r="B692">
        <v>2949</v>
      </c>
    </row>
    <row r="693" spans="1:2" x14ac:dyDescent="0.5">
      <c r="A693">
        <v>793.91302490234375</v>
      </c>
      <c r="B693">
        <v>1687</v>
      </c>
    </row>
    <row r="694" spans="1:2" x14ac:dyDescent="0.5">
      <c r="A694">
        <v>793.926025390625</v>
      </c>
      <c r="B694">
        <v>894.5</v>
      </c>
    </row>
    <row r="695" spans="1:2" x14ac:dyDescent="0.5">
      <c r="A695">
        <v>793.93798828125</v>
      </c>
      <c r="B695">
        <v>458</v>
      </c>
    </row>
    <row r="696" spans="1:2" x14ac:dyDescent="0.5">
      <c r="A696">
        <v>793.95001220703125</v>
      </c>
      <c r="B696">
        <v>190.80000305175781</v>
      </c>
    </row>
    <row r="697" spans="1:2" x14ac:dyDescent="0.5">
      <c r="A697">
        <v>793.9630126953125</v>
      </c>
      <c r="B697">
        <v>91.25</v>
      </c>
    </row>
    <row r="698" spans="1:2" x14ac:dyDescent="0.5">
      <c r="A698">
        <v>793.9749755859375</v>
      </c>
      <c r="B698">
        <v>94</v>
      </c>
    </row>
    <row r="699" spans="1:2" x14ac:dyDescent="0.5">
      <c r="A699">
        <v>793.98699951171875</v>
      </c>
      <c r="B699">
        <v>67.75</v>
      </c>
    </row>
    <row r="700" spans="1:2" x14ac:dyDescent="0.5">
      <c r="A700">
        <v>794</v>
      </c>
      <c r="B700">
        <v>36.25</v>
      </c>
    </row>
    <row r="701" spans="1:2" x14ac:dyDescent="0.5">
      <c r="A701">
        <v>794.01202392578125</v>
      </c>
      <c r="B701">
        <v>79</v>
      </c>
    </row>
    <row r="702" spans="1:2" x14ac:dyDescent="0.5">
      <c r="A702">
        <v>794.02398681640625</v>
      </c>
      <c r="B702">
        <v>131</v>
      </c>
    </row>
    <row r="703" spans="1:2" x14ac:dyDescent="0.5">
      <c r="A703">
        <v>794.0360107421875</v>
      </c>
      <c r="B703">
        <v>116</v>
      </c>
    </row>
    <row r="704" spans="1:2" x14ac:dyDescent="0.5">
      <c r="A704">
        <v>794.04901123046875</v>
      </c>
      <c r="B704">
        <v>75.75</v>
      </c>
    </row>
    <row r="705" spans="1:2" x14ac:dyDescent="0.5">
      <c r="A705">
        <v>794.06097412109375</v>
      </c>
      <c r="B705">
        <v>45.5</v>
      </c>
    </row>
    <row r="706" spans="1:2" x14ac:dyDescent="0.5">
      <c r="A706">
        <v>794.072998046875</v>
      </c>
      <c r="B706">
        <v>25.75</v>
      </c>
    </row>
    <row r="707" spans="1:2" x14ac:dyDescent="0.5">
      <c r="A707">
        <v>794.08599853515625</v>
      </c>
      <c r="B707">
        <v>39.75</v>
      </c>
    </row>
    <row r="708" spans="1:2" x14ac:dyDescent="0.5">
      <c r="A708">
        <v>794.0980224609375</v>
      </c>
      <c r="B708">
        <v>81.5</v>
      </c>
    </row>
    <row r="709" spans="1:2" x14ac:dyDescent="0.5">
      <c r="A709">
        <v>794.1099853515625</v>
      </c>
      <c r="B709">
        <v>92</v>
      </c>
    </row>
    <row r="710" spans="1:2" x14ac:dyDescent="0.5">
      <c r="A710">
        <v>794.12298583984375</v>
      </c>
      <c r="B710">
        <v>64.75</v>
      </c>
    </row>
    <row r="711" spans="1:2" x14ac:dyDescent="0.5">
      <c r="A711">
        <v>794.135009765625</v>
      </c>
      <c r="B711">
        <v>77.75</v>
      </c>
    </row>
    <row r="712" spans="1:2" x14ac:dyDescent="0.5">
      <c r="A712">
        <v>794.14697265625</v>
      </c>
      <c r="B712">
        <v>115.5</v>
      </c>
    </row>
    <row r="713" spans="1:2" x14ac:dyDescent="0.5">
      <c r="A713">
        <v>794.15899658203125</v>
      </c>
      <c r="B713">
        <v>140.30000305175781</v>
      </c>
    </row>
    <row r="714" spans="1:2" x14ac:dyDescent="0.5">
      <c r="A714">
        <v>794.1719970703125</v>
      </c>
      <c r="B714">
        <v>184.5</v>
      </c>
    </row>
    <row r="715" spans="1:2" x14ac:dyDescent="0.5">
      <c r="A715">
        <v>794.18402099609375</v>
      </c>
      <c r="B715">
        <v>209.5</v>
      </c>
    </row>
    <row r="716" spans="1:2" x14ac:dyDescent="0.5">
      <c r="A716">
        <v>794.19598388671875</v>
      </c>
      <c r="B716">
        <v>173</v>
      </c>
    </row>
    <row r="717" spans="1:2" x14ac:dyDescent="0.5">
      <c r="A717">
        <v>794.208984375</v>
      </c>
      <c r="B717">
        <v>110.5</v>
      </c>
    </row>
    <row r="718" spans="1:2" x14ac:dyDescent="0.5">
      <c r="A718">
        <v>794.22100830078125</v>
      </c>
      <c r="B718">
        <v>70.25</v>
      </c>
    </row>
    <row r="719" spans="1:2" x14ac:dyDescent="0.5">
      <c r="A719">
        <v>794.23297119140625</v>
      </c>
      <c r="B719">
        <v>73.5</v>
      </c>
    </row>
    <row r="720" spans="1:2" x14ac:dyDescent="0.5">
      <c r="A720">
        <v>794.2459716796875</v>
      </c>
      <c r="B720">
        <v>83.5</v>
      </c>
    </row>
    <row r="721" spans="1:2" x14ac:dyDescent="0.5">
      <c r="A721">
        <v>794.25799560546875</v>
      </c>
      <c r="B721">
        <v>75.5</v>
      </c>
    </row>
    <row r="722" spans="1:2" x14ac:dyDescent="0.5">
      <c r="A722">
        <v>794.27001953125</v>
      </c>
      <c r="B722">
        <v>83.25</v>
      </c>
    </row>
    <row r="723" spans="1:2" x14ac:dyDescent="0.5">
      <c r="A723">
        <v>794.28302001953125</v>
      </c>
      <c r="B723">
        <v>89.25</v>
      </c>
    </row>
    <row r="724" spans="1:2" x14ac:dyDescent="0.5">
      <c r="A724">
        <v>794.29498291015625</v>
      </c>
      <c r="B724">
        <v>82</v>
      </c>
    </row>
    <row r="725" spans="1:2" x14ac:dyDescent="0.5">
      <c r="A725">
        <v>794.3070068359375</v>
      </c>
      <c r="B725">
        <v>126</v>
      </c>
    </row>
    <row r="726" spans="1:2" x14ac:dyDescent="0.5">
      <c r="A726">
        <v>794.3189697265625</v>
      </c>
      <c r="B726">
        <v>193</v>
      </c>
    </row>
    <row r="727" spans="1:2" x14ac:dyDescent="0.5">
      <c r="A727">
        <v>794.33197021484375</v>
      </c>
      <c r="B727">
        <v>209.5</v>
      </c>
    </row>
    <row r="728" spans="1:2" x14ac:dyDescent="0.5">
      <c r="A728">
        <v>794.343994140625</v>
      </c>
      <c r="B728">
        <v>381.29998779296875</v>
      </c>
    </row>
    <row r="729" spans="1:2" x14ac:dyDescent="0.5">
      <c r="A729">
        <v>794.35601806640625</v>
      </c>
      <c r="B729">
        <v>743.79998779296875</v>
      </c>
    </row>
    <row r="730" spans="1:2" x14ac:dyDescent="0.5">
      <c r="A730">
        <v>794.3690185546875</v>
      </c>
      <c r="B730">
        <v>1106</v>
      </c>
    </row>
    <row r="731" spans="1:2" x14ac:dyDescent="0.5">
      <c r="A731">
        <v>794.3809814453125</v>
      </c>
      <c r="B731">
        <v>1425</v>
      </c>
    </row>
    <row r="732" spans="1:2" x14ac:dyDescent="0.5">
      <c r="A732">
        <v>794.39300537109375</v>
      </c>
      <c r="B732">
        <v>1470</v>
      </c>
    </row>
    <row r="733" spans="1:2" x14ac:dyDescent="0.5">
      <c r="A733">
        <v>794.406005859375</v>
      </c>
      <c r="B733">
        <v>1112</v>
      </c>
    </row>
    <row r="734" spans="1:2" x14ac:dyDescent="0.5">
      <c r="A734">
        <v>794.41802978515625</v>
      </c>
      <c r="B734">
        <v>623.5</v>
      </c>
    </row>
    <row r="735" spans="1:2" x14ac:dyDescent="0.5">
      <c r="A735">
        <v>794.42999267578125</v>
      </c>
      <c r="B735">
        <v>349.79998779296875</v>
      </c>
    </row>
    <row r="736" spans="1:2" x14ac:dyDescent="0.5">
      <c r="A736">
        <v>794.4429931640625</v>
      </c>
      <c r="B736">
        <v>249</v>
      </c>
    </row>
    <row r="737" spans="1:2" x14ac:dyDescent="0.5">
      <c r="A737">
        <v>794.45501708984375</v>
      </c>
      <c r="B737">
        <v>131</v>
      </c>
    </row>
    <row r="738" spans="1:2" x14ac:dyDescent="0.5">
      <c r="A738">
        <v>794.46697998046875</v>
      </c>
      <c r="B738">
        <v>55.5</v>
      </c>
    </row>
    <row r="739" spans="1:2" x14ac:dyDescent="0.5">
      <c r="A739">
        <v>794.47900390625</v>
      </c>
      <c r="B739">
        <v>43.5</v>
      </c>
    </row>
    <row r="740" spans="1:2" x14ac:dyDescent="0.5">
      <c r="A740">
        <v>794.49200439453125</v>
      </c>
      <c r="B740">
        <v>49.25</v>
      </c>
    </row>
    <row r="741" spans="1:2" x14ac:dyDescent="0.5">
      <c r="A741">
        <v>794.5040283203125</v>
      </c>
      <c r="B741">
        <v>61.75</v>
      </c>
    </row>
    <row r="742" spans="1:2" x14ac:dyDescent="0.5">
      <c r="A742">
        <v>794.5159912109375</v>
      </c>
      <c r="B742">
        <v>48.25</v>
      </c>
    </row>
    <row r="743" spans="1:2" x14ac:dyDescent="0.5">
      <c r="A743">
        <v>794.52899169921875</v>
      </c>
      <c r="B743">
        <v>24.25</v>
      </c>
    </row>
    <row r="744" spans="1:2" x14ac:dyDescent="0.5">
      <c r="A744">
        <v>794.541015625</v>
      </c>
      <c r="B744">
        <v>25.5</v>
      </c>
    </row>
    <row r="745" spans="1:2" x14ac:dyDescent="0.5">
      <c r="A745">
        <v>794.552978515625</v>
      </c>
      <c r="B745">
        <v>47</v>
      </c>
    </row>
    <row r="746" spans="1:2" x14ac:dyDescent="0.5">
      <c r="A746">
        <v>794.56597900390625</v>
      </c>
      <c r="B746">
        <v>59.25</v>
      </c>
    </row>
    <row r="747" spans="1:2" x14ac:dyDescent="0.5">
      <c r="A747">
        <v>794.5780029296875</v>
      </c>
      <c r="B747">
        <v>43.25</v>
      </c>
    </row>
    <row r="748" spans="1:2" x14ac:dyDescent="0.5">
      <c r="A748">
        <v>794.59002685546875</v>
      </c>
      <c r="B748">
        <v>27.25</v>
      </c>
    </row>
    <row r="749" spans="1:2" x14ac:dyDescent="0.5">
      <c r="A749">
        <v>794.60198974609375</v>
      </c>
      <c r="B749">
        <v>27.5</v>
      </c>
    </row>
    <row r="750" spans="1:2" x14ac:dyDescent="0.5">
      <c r="A750">
        <v>794.614990234375</v>
      </c>
      <c r="B750">
        <v>49.5</v>
      </c>
    </row>
    <row r="751" spans="1:2" x14ac:dyDescent="0.5">
      <c r="A751">
        <v>794.62701416015625</v>
      </c>
      <c r="B751">
        <v>63.25</v>
      </c>
    </row>
    <row r="752" spans="1:2" x14ac:dyDescent="0.5">
      <c r="A752">
        <v>794.63897705078125</v>
      </c>
      <c r="B752">
        <v>56</v>
      </c>
    </row>
    <row r="753" spans="1:2" x14ac:dyDescent="0.5">
      <c r="A753">
        <v>794.6519775390625</v>
      </c>
      <c r="B753">
        <v>80.5</v>
      </c>
    </row>
    <row r="754" spans="1:2" x14ac:dyDescent="0.5">
      <c r="A754">
        <v>794.66400146484375</v>
      </c>
      <c r="B754">
        <v>113.30000305175781</v>
      </c>
    </row>
    <row r="755" spans="1:2" x14ac:dyDescent="0.5">
      <c r="A755">
        <v>794.676025390625</v>
      </c>
      <c r="B755">
        <v>123.19999694824219</v>
      </c>
    </row>
    <row r="756" spans="1:2" x14ac:dyDescent="0.5">
      <c r="A756">
        <v>794.68902587890625</v>
      </c>
      <c r="B756">
        <v>171.5</v>
      </c>
    </row>
    <row r="757" spans="1:2" x14ac:dyDescent="0.5">
      <c r="A757">
        <v>794.70098876953125</v>
      </c>
      <c r="B757">
        <v>195.5</v>
      </c>
    </row>
    <row r="758" spans="1:2" x14ac:dyDescent="0.5">
      <c r="A758">
        <v>794.7130126953125</v>
      </c>
      <c r="B758">
        <v>132.30000305175781</v>
      </c>
    </row>
    <row r="759" spans="1:2" x14ac:dyDescent="0.5">
      <c r="A759">
        <v>794.72601318359375</v>
      </c>
      <c r="B759">
        <v>98.5</v>
      </c>
    </row>
    <row r="760" spans="1:2" x14ac:dyDescent="0.5">
      <c r="A760">
        <v>794.73797607421875</v>
      </c>
      <c r="B760">
        <v>110.5</v>
      </c>
    </row>
    <row r="761" spans="1:2" x14ac:dyDescent="0.5">
      <c r="A761">
        <v>794.75</v>
      </c>
      <c r="B761">
        <v>120.19999694824219</v>
      </c>
    </row>
    <row r="762" spans="1:2" x14ac:dyDescent="0.5">
      <c r="A762">
        <v>794.76202392578125</v>
      </c>
      <c r="B762">
        <v>149.80000305175781</v>
      </c>
    </row>
    <row r="763" spans="1:2" x14ac:dyDescent="0.5">
      <c r="A763">
        <v>794.7750244140625</v>
      </c>
      <c r="B763">
        <v>166</v>
      </c>
    </row>
    <row r="764" spans="1:2" x14ac:dyDescent="0.5">
      <c r="A764">
        <v>794.7869873046875</v>
      </c>
      <c r="B764">
        <v>155.80000305175781</v>
      </c>
    </row>
    <row r="765" spans="1:2" x14ac:dyDescent="0.5">
      <c r="A765">
        <v>794.79901123046875</v>
      </c>
      <c r="B765">
        <v>176</v>
      </c>
    </row>
    <row r="766" spans="1:2" x14ac:dyDescent="0.5">
      <c r="A766">
        <v>794.81201171875</v>
      </c>
      <c r="B766">
        <v>162.69999694824219</v>
      </c>
    </row>
    <row r="767" spans="1:2" x14ac:dyDescent="0.5">
      <c r="A767">
        <v>794.823974609375</v>
      </c>
      <c r="B767">
        <v>106.69999694824219</v>
      </c>
    </row>
    <row r="768" spans="1:2" x14ac:dyDescent="0.5">
      <c r="A768">
        <v>794.83599853515625</v>
      </c>
      <c r="B768">
        <v>129</v>
      </c>
    </row>
    <row r="769" spans="1:2" x14ac:dyDescent="0.5">
      <c r="A769">
        <v>794.8489990234375</v>
      </c>
      <c r="B769">
        <v>210</v>
      </c>
    </row>
    <row r="770" spans="1:2" x14ac:dyDescent="0.5">
      <c r="A770">
        <v>794.86102294921875</v>
      </c>
      <c r="B770">
        <v>333</v>
      </c>
    </row>
    <row r="771" spans="1:2" x14ac:dyDescent="0.5">
      <c r="A771">
        <v>794.87298583984375</v>
      </c>
      <c r="B771">
        <v>502</v>
      </c>
    </row>
    <row r="772" spans="1:2" x14ac:dyDescent="0.5">
      <c r="A772">
        <v>794.885986328125</v>
      </c>
      <c r="B772">
        <v>610</v>
      </c>
    </row>
    <row r="773" spans="1:2" x14ac:dyDescent="0.5">
      <c r="A773">
        <v>794.89801025390625</v>
      </c>
      <c r="B773">
        <v>608</v>
      </c>
    </row>
    <row r="774" spans="1:2" x14ac:dyDescent="0.5">
      <c r="A774">
        <v>794.90997314453125</v>
      </c>
      <c r="B774">
        <v>509</v>
      </c>
    </row>
    <row r="775" spans="1:2" x14ac:dyDescent="0.5">
      <c r="A775">
        <v>794.9219970703125</v>
      </c>
      <c r="B775">
        <v>365</v>
      </c>
    </row>
    <row r="776" spans="1:2" x14ac:dyDescent="0.5">
      <c r="A776">
        <v>794.93499755859375</v>
      </c>
      <c r="B776">
        <v>229.30000305175781</v>
      </c>
    </row>
    <row r="777" spans="1:2" x14ac:dyDescent="0.5">
      <c r="A777">
        <v>794.947021484375</v>
      </c>
      <c r="B777">
        <v>109.5</v>
      </c>
    </row>
    <row r="778" spans="1:2" x14ac:dyDescent="0.5">
      <c r="A778">
        <v>794.958984375</v>
      </c>
      <c r="B778">
        <v>45.75</v>
      </c>
    </row>
    <row r="779" spans="1:2" x14ac:dyDescent="0.5">
      <c r="A779">
        <v>794.97198486328125</v>
      </c>
      <c r="B779">
        <v>26.75</v>
      </c>
    </row>
    <row r="780" spans="1:2" x14ac:dyDescent="0.5">
      <c r="A780">
        <v>794.9840087890625</v>
      </c>
      <c r="B780">
        <v>21.75</v>
      </c>
    </row>
    <row r="781" spans="1:2" x14ac:dyDescent="0.5">
      <c r="A781">
        <v>794.9959716796875</v>
      </c>
      <c r="B781">
        <v>49.75</v>
      </c>
    </row>
    <row r="782" spans="1:2" x14ac:dyDescent="0.5">
      <c r="A782">
        <v>795.00897216796875</v>
      </c>
      <c r="B782">
        <v>67.5</v>
      </c>
    </row>
    <row r="783" spans="1:2" x14ac:dyDescent="0.5">
      <c r="A783">
        <v>795.02099609375</v>
      </c>
      <c r="B783">
        <v>35.75</v>
      </c>
    </row>
    <row r="784" spans="1:2" x14ac:dyDescent="0.5">
      <c r="A784">
        <v>795.03302001953125</v>
      </c>
      <c r="B784">
        <v>19.25</v>
      </c>
    </row>
    <row r="785" spans="1:2" x14ac:dyDescent="0.5">
      <c r="A785">
        <v>795.0460205078125</v>
      </c>
      <c r="B785">
        <v>29.25</v>
      </c>
    </row>
    <row r="786" spans="1:2" x14ac:dyDescent="0.5">
      <c r="A786">
        <v>795.0579833984375</v>
      </c>
      <c r="B786">
        <v>24</v>
      </c>
    </row>
    <row r="787" spans="1:2" x14ac:dyDescent="0.5">
      <c r="A787">
        <v>795.07000732421875</v>
      </c>
      <c r="B787">
        <v>19</v>
      </c>
    </row>
    <row r="788" spans="1:2" x14ac:dyDescent="0.5">
      <c r="A788">
        <v>795.08197021484375</v>
      </c>
      <c r="B788">
        <v>33.5</v>
      </c>
    </row>
    <row r="789" spans="1:2" x14ac:dyDescent="0.5">
      <c r="A789">
        <v>795.094970703125</v>
      </c>
      <c r="B789">
        <v>56.5</v>
      </c>
    </row>
    <row r="790" spans="1:2" x14ac:dyDescent="0.5">
      <c r="A790">
        <v>795.10699462890625</v>
      </c>
      <c r="B790">
        <v>64.25</v>
      </c>
    </row>
    <row r="791" spans="1:2" x14ac:dyDescent="0.5">
      <c r="A791">
        <v>795.1190185546875</v>
      </c>
      <c r="B791">
        <v>52</v>
      </c>
    </row>
    <row r="792" spans="1:2" x14ac:dyDescent="0.5">
      <c r="A792">
        <v>795.13201904296875</v>
      </c>
      <c r="B792">
        <v>58.25</v>
      </c>
    </row>
    <row r="793" spans="1:2" x14ac:dyDescent="0.5">
      <c r="A793">
        <v>795.14398193359375</v>
      </c>
      <c r="B793">
        <v>92.25</v>
      </c>
    </row>
    <row r="794" spans="1:2" x14ac:dyDescent="0.5">
      <c r="A794">
        <v>795.156005859375</v>
      </c>
      <c r="B794">
        <v>96</v>
      </c>
    </row>
    <row r="795" spans="1:2" x14ac:dyDescent="0.5">
      <c r="A795">
        <v>795.16900634765625</v>
      </c>
      <c r="B795">
        <v>84</v>
      </c>
    </row>
    <row r="796" spans="1:2" x14ac:dyDescent="0.5">
      <c r="A796">
        <v>795.1810302734375</v>
      </c>
      <c r="B796">
        <v>104.80000305175781</v>
      </c>
    </row>
    <row r="797" spans="1:2" x14ac:dyDescent="0.5">
      <c r="A797">
        <v>795.1929931640625</v>
      </c>
      <c r="B797">
        <v>135</v>
      </c>
    </row>
    <row r="798" spans="1:2" x14ac:dyDescent="0.5">
      <c r="A798">
        <v>795.20599365234375</v>
      </c>
      <c r="B798">
        <v>142</v>
      </c>
    </row>
    <row r="799" spans="1:2" x14ac:dyDescent="0.5">
      <c r="A799">
        <v>795.218017578125</v>
      </c>
      <c r="B799">
        <v>143.5</v>
      </c>
    </row>
    <row r="800" spans="1:2" x14ac:dyDescent="0.5">
      <c r="A800">
        <v>795.22998046875</v>
      </c>
      <c r="B800">
        <v>184.5</v>
      </c>
    </row>
    <row r="801" spans="1:2" x14ac:dyDescent="0.5">
      <c r="A801">
        <v>795.24298095703125</v>
      </c>
      <c r="B801">
        <v>231</v>
      </c>
    </row>
    <row r="802" spans="1:2" x14ac:dyDescent="0.5">
      <c r="A802">
        <v>795.2550048828125</v>
      </c>
      <c r="B802">
        <v>208.5</v>
      </c>
    </row>
    <row r="803" spans="1:2" x14ac:dyDescent="0.5">
      <c r="A803">
        <v>795.26702880859375</v>
      </c>
      <c r="B803">
        <v>189.5</v>
      </c>
    </row>
    <row r="804" spans="1:2" x14ac:dyDescent="0.5">
      <c r="A804">
        <v>795.27899169921875</v>
      </c>
      <c r="B804">
        <v>218.5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V804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209.80000305175781</v>
      </c>
      <c r="C1" s="2" t="s">
        <v>21</v>
      </c>
      <c r="D1">
        <v>785.84002685546875</v>
      </c>
      <c r="E1">
        <v>184300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0.87200971296069563</v>
      </c>
      <c r="M1">
        <f>I$7*(L$1*J1) + $I$4</f>
        <v>185609.83297903836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2.2419912425395229E-12</v>
      </c>
      <c r="O1">
        <f>I$10*(N$1*J1) + $I$4</f>
        <v>1.966691576629254E-7</v>
      </c>
      <c r="P1">
        <f>IF(ISNUMBER(D1),SUM(M1,O1,V1)-(2*$I$4),"")</f>
        <v>185609.8329792351</v>
      </c>
      <c r="Q1">
        <f>IF(ISNUMBER(P1),P1-E1,"")</f>
        <v>1309.8329792350996</v>
      </c>
      <c r="R1">
        <f>IF(ISNUMBER(P1),Q1*Q1,"")</f>
        <v>1715662.4334918968</v>
      </c>
      <c r="S1">
        <f>IF(ISNUMBER(P1),((IF(P1&gt;E1,I$5*(P1-E1),P1-E1)))^2,"")</f>
        <v>1715662.4334918968</v>
      </c>
      <c r="T1">
        <f>IF(ISNUMBER(P1),(M1*D1),"")</f>
        <v>145859636.13288656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6.2040420792312814E-16</v>
      </c>
      <c r="V1">
        <f>I$13*(U$1*J1)+$I$4</f>
        <v>5.8922816967966713E-11</v>
      </c>
    </row>
    <row r="2" spans="1:22" ht="14.7" thickTop="1" x14ac:dyDescent="0.5">
      <c r="A2">
        <v>785.43597412109375</v>
      </c>
      <c r="B2">
        <v>103</v>
      </c>
      <c r="C2" s="2" t="s">
        <v>22</v>
      </c>
      <c r="D2">
        <v>786.34197998046875</v>
      </c>
      <c r="E2">
        <v>179700</v>
      </c>
      <c r="F2" s="3" t="s">
        <v>25</v>
      </c>
      <c r="G2" s="4">
        <v>7.92462158203125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0.12798133197842587</v>
      </c>
      <c r="M2">
        <f>I$7*((L$1*J2)+(L$2*J1)) + $I$4</f>
        <v>176368.71375847934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2.2282096283287173E-10</v>
      </c>
      <c r="O2">
        <f>I$10*((N$1*J2)+(N$2*J1)) + $I$4</f>
        <v>1.9704035492970094E-5</v>
      </c>
      <c r="P2">
        <f t="shared" ref="P2:P48" si="3">IF(ISNUMBER(D2),SUM(M2,O2,V2)-(2*$I$4),"")</f>
        <v>176368.71377819346</v>
      </c>
      <c r="Q2">
        <f t="shared" ref="Q2:Q48" si="4">IF(ISNUMBER(P2),P2-E2,"")</f>
        <v>-3331.286221806542</v>
      </c>
      <c r="R2">
        <f t="shared" ref="R2:R48" si="5">IF(ISNUMBER(P2),Q2*Q2,"")</f>
        <v>11097467.891598105</v>
      </c>
      <c r="S2">
        <f t="shared" ref="S2:S48" si="6">IF(ISNUMBER(P2),((IF(P2&gt;E2,I$5*(P2-E2),P2-E2)))^2,"")</f>
        <v>11097467.891598105</v>
      </c>
      <c r="T2">
        <f t="shared" ref="T2:T48" si="7">IF(ISNUMBER(P2),(M2*D2),"")</f>
        <v>138686123.58345118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1.0559818902119259E-13</v>
      </c>
      <c r="V2">
        <f>I$13*((U$1*J2)+(U$2*J1))+$I$4</f>
        <v>1.0076516943626498E-8</v>
      </c>
    </row>
    <row r="3" spans="1:22" x14ac:dyDescent="0.5">
      <c r="A3">
        <v>785.447998046875</v>
      </c>
      <c r="B3">
        <v>59</v>
      </c>
      <c r="D3">
        <v>786.843994140625</v>
      </c>
      <c r="E3">
        <v>88490</v>
      </c>
      <c r="F3" s="7" t="s">
        <v>19</v>
      </c>
      <c r="G3" s="8">
        <f>IF(ISBLANK(G2),"",$G$2*$G$6)</f>
        <v>15.8492431640625</v>
      </c>
      <c r="H3" s="21" t="s">
        <v>432</v>
      </c>
      <c r="I3" s="21">
        <v>1.0009999999999999</v>
      </c>
      <c r="J3">
        <f>'hidden params'!J3</f>
        <v>0.37217999724675188</v>
      </c>
      <c r="K3">
        <f t="shared" si="0"/>
        <v>2</v>
      </c>
      <c r="L3">
        <f t="shared" si="1"/>
        <v>9.3822684732132645E-6</v>
      </c>
      <c r="M3">
        <f>I$7*((L$1*J3)+(L$2*J2)+(L$3*J1)) + $I$4</f>
        <v>90969.10461664277</v>
      </c>
      <c r="N3">
        <f t="shared" si="2"/>
        <v>1.015481563305401E-8</v>
      </c>
      <c r="O3">
        <f>I$10*((N$1*J3)+(N$2*J2)+(N$3*J1)) + $I$4</f>
        <v>9.0656543656054609E-4</v>
      </c>
      <c r="P3">
        <f t="shared" si="3"/>
        <v>90969.10552400595</v>
      </c>
      <c r="Q3">
        <f t="shared" si="4"/>
        <v>2479.1055240059504</v>
      </c>
      <c r="R3">
        <f t="shared" si="5"/>
        <v>6145964.199156818</v>
      </c>
      <c r="S3">
        <f t="shared" si="6"/>
        <v>6145964.199156818</v>
      </c>
      <c r="T3">
        <f t="shared" si="7"/>
        <v>71578493.61995557</v>
      </c>
      <c r="U3">
        <f t="shared" si="8"/>
        <v>8.3144520246875426E-12</v>
      </c>
      <c r="V3">
        <f>I$13*((U$1*J3)+(U$2*J2)+(U$3*J1))+$I$4</f>
        <v>7.977439397304749E-7</v>
      </c>
    </row>
    <row r="4" spans="1:22" x14ac:dyDescent="0.5">
      <c r="A4">
        <v>785.46099853515625</v>
      </c>
      <c r="B4">
        <v>56.25</v>
      </c>
      <c r="D4">
        <v>787.34600830078125</v>
      </c>
      <c r="E4">
        <v>30200</v>
      </c>
      <c r="F4" s="5" t="s">
        <v>26</v>
      </c>
      <c r="G4" s="6">
        <v>789.14385986328125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33559.187827386602</v>
      </c>
      <c r="N4">
        <f t="shared" si="2"/>
        <v>2.806460021383268E-7</v>
      </c>
      <c r="O4">
        <f>I$10*((N$1*J4)+(N$2*J3)+(N$3*J2)+(N$4*J1)) + $I$4</f>
        <v>2.5341478056376036E-2</v>
      </c>
      <c r="P4">
        <f t="shared" si="3"/>
        <v>33559.213207601009</v>
      </c>
      <c r="Q4">
        <f t="shared" si="4"/>
        <v>3359.2132076010093</v>
      </c>
      <c r="R4">
        <f t="shared" si="5"/>
        <v>11284313.374121062</v>
      </c>
      <c r="S4">
        <f t="shared" si="6"/>
        <v>11284313.374121062</v>
      </c>
      <c r="T4">
        <f t="shared" si="7"/>
        <v>26422692.577709008</v>
      </c>
      <c r="U4">
        <f t="shared" si="8"/>
        <v>4.0113925546587191E-10</v>
      </c>
      <c r="V4">
        <f>I$13*((U$1*J4)+(U$2*J3)+(U$3*J2)+(U$4*J1))+$I$4</f>
        <v>3.8736346495809261E-5</v>
      </c>
    </row>
    <row r="5" spans="1:22" ht="14.7" thickBot="1" x14ac:dyDescent="0.55000000000000004">
      <c r="A5">
        <v>785.4730224609375</v>
      </c>
      <c r="B5">
        <v>100.5</v>
      </c>
      <c r="D5">
        <v>787.8480224609375</v>
      </c>
      <c r="E5">
        <v>9857</v>
      </c>
      <c r="F5" s="9" t="s">
        <v>27</v>
      </c>
      <c r="G5" s="10">
        <f>($G$4-1.00794)*$G$6</f>
        <v>1576.2718397265626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9841.6136633766528</v>
      </c>
      <c r="N5">
        <f t="shared" si="2"/>
        <v>5.2391475100691587E-6</v>
      </c>
      <c r="O5">
        <f>I$10*((N$1*J5)+(N$2*J4)+(N$3*J3)+(N$4*J2)+(N$5*J1)) + $I$4</f>
        <v>0.47969558793366501</v>
      </c>
      <c r="P5">
        <f t="shared" si="3"/>
        <v>9842.0946471349653</v>
      </c>
      <c r="Q5">
        <f t="shared" si="4"/>
        <v>-14.905352865034729</v>
      </c>
      <c r="R5">
        <f t="shared" si="5"/>
        <v>222.169544031199</v>
      </c>
      <c r="S5">
        <f t="shared" si="6"/>
        <v>222.169544031199</v>
      </c>
      <c r="T5">
        <f t="shared" si="7"/>
        <v>7753695.8625158388</v>
      </c>
      <c r="U5">
        <f t="shared" si="8"/>
        <v>1.3237872586375788E-8</v>
      </c>
      <c r="V5">
        <f>I$13*((U$1*J5)+(U$2*J4)+(U$3*J3)+(U$4*J2)+(U$5*J1))+$I$4</f>
        <v>1.2881703787358631E-3</v>
      </c>
    </row>
    <row r="6" spans="1:22" ht="14.7" thickTop="1" x14ac:dyDescent="0.5">
      <c r="A6">
        <v>785.4849853515625</v>
      </c>
      <c r="B6">
        <v>177.5</v>
      </c>
      <c r="D6">
        <v>788.35052490234375</v>
      </c>
      <c r="E6">
        <v>0</v>
      </c>
      <c r="F6" t="s">
        <v>28</v>
      </c>
      <c r="G6">
        <v>2</v>
      </c>
      <c r="H6" t="s">
        <v>434</v>
      </c>
      <c r="I6">
        <f>SUM(S1:S30)</f>
        <v>49508000.406412423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2426.6374694438205</v>
      </c>
      <c r="N6">
        <f t="shared" si="2"/>
        <v>6.9612705753831336E-5</v>
      </c>
      <c r="O6">
        <f>I$10*((N$1*J6)+(N$2*J5)+(N$3*J4)+(N$4*J3)+(N$5*J2)+(N$6*J1)) + $I$4</f>
        <v>6.48500383669509</v>
      </c>
      <c r="P6">
        <f t="shared" si="3"/>
        <v>2433.1534878735765</v>
      </c>
      <c r="Q6">
        <f t="shared" si="4"/>
        <v>2433.1534878735765</v>
      </c>
      <c r="R6">
        <f t="shared" si="5"/>
        <v>5920235.8955513509</v>
      </c>
      <c r="S6">
        <f t="shared" si="6"/>
        <v>5920235.8955513509</v>
      </c>
      <c r="T6">
        <f t="shared" si="7"/>
        <v>1913040.922783731</v>
      </c>
      <c r="U6">
        <f t="shared" si="8"/>
        <v>3.1576947221934227E-7</v>
      </c>
      <c r="V6">
        <f>I$13*((U$1*J6)+(U$2*J5)+(U$3*J4)+(U$4*J3)+(U$5*J2)+(U$6*J1))+$I$4</f>
        <v>3.1014593061107484E-2</v>
      </c>
    </row>
    <row r="7" spans="1:22" x14ac:dyDescent="0.5">
      <c r="A7">
        <v>785.49700927734375</v>
      </c>
      <c r="B7">
        <v>180</v>
      </c>
      <c r="D7">
        <v>788.85302734375</v>
      </c>
      <c r="E7">
        <v>0</v>
      </c>
      <c r="F7" t="s">
        <v>29</v>
      </c>
      <c r="G7" s="11">
        <v>0.10000000149011612</v>
      </c>
      <c r="H7" s="21" t="s">
        <v>435</v>
      </c>
      <c r="I7" s="21">
        <v>212852.94214079977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520.59117353817703</v>
      </c>
      <c r="N7">
        <f t="shared" si="2"/>
        <v>6.7521549720560476E-4</v>
      </c>
      <c r="O7">
        <f>I$10*((N$1*J7)+(N$2*J6)+(N$3*J5)+(N$4*J4)+(N$5*J3)+(N$6*J2)+(N$7*J1)) + $I$4</f>
        <v>64.310822555824799</v>
      </c>
      <c r="P7">
        <f t="shared" si="3"/>
        <v>585.45905050677061</v>
      </c>
      <c r="Q7">
        <f t="shared" si="4"/>
        <v>585.45905050677061</v>
      </c>
      <c r="R7">
        <f t="shared" si="5"/>
        <v>342762.29982028937</v>
      </c>
      <c r="S7">
        <f t="shared" si="6"/>
        <v>342762.29982028937</v>
      </c>
      <c r="T7">
        <f t="shared" si="7"/>
        <v>410669.92325402645</v>
      </c>
      <c r="U7">
        <f t="shared" si="8"/>
        <v>5.6065998412787894E-6</v>
      </c>
      <c r="V7">
        <f>I$13*((U$1*J7)+(U$2*J6)+(U$3*J5)+(U$4*J4)+(U$5*J3)+(U$6*J2)+(U$7*J1))+$I$4</f>
        <v>0.55705441276879641</v>
      </c>
    </row>
    <row r="8" spans="1:22" x14ac:dyDescent="0.5">
      <c r="A8">
        <v>785.510009765625</v>
      </c>
      <c r="B8">
        <v>122</v>
      </c>
      <c r="D8">
        <v>789.35552978515625</v>
      </c>
      <c r="E8">
        <v>0</v>
      </c>
      <c r="F8" t="s">
        <v>30</v>
      </c>
      <c r="G8" s="11">
        <v>1.9999999552965164E-2</v>
      </c>
      <c r="H8" s="21" t="s">
        <v>436</v>
      </c>
      <c r="I8" s="21">
        <v>0.12787097234088082</v>
      </c>
      <c r="J8">
        <f>'hidden params'!J8</f>
        <v>2.9654445356787595E-4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99.432270917321247</v>
      </c>
      <c r="N8">
        <f t="shared" si="2"/>
        <v>4.8191162939092537E-3</v>
      </c>
      <c r="O8">
        <f>I$10*((N$1*J8)+(N$2*J7)+(N$3*J6)+(N$4*J5)+(N$5*J4)+(N$6*J3)+(N$7*J2)+(N$8*J1)) + $I$4</f>
        <v>472.65650510567394</v>
      </c>
      <c r="P8">
        <f t="shared" si="3"/>
        <v>579.66299551008603</v>
      </c>
      <c r="Q8">
        <f t="shared" si="4"/>
        <v>579.66299551008603</v>
      </c>
      <c r="R8">
        <f t="shared" si="5"/>
        <v>336009.18836372602</v>
      </c>
      <c r="S8">
        <f t="shared" si="6"/>
        <v>336009.18836372602</v>
      </c>
      <c r="T8">
        <f t="shared" si="7"/>
        <v>78487.412887683298</v>
      </c>
      <c r="U8">
        <f t="shared" si="8"/>
        <v>7.5125902830685588E-5</v>
      </c>
      <c r="V8">
        <f>I$13*((U$1*J8)+(U$2*J7)+(U$3*J6)+(U$4*J5)+(U$5*J4)+(U$6*J3)+(U$7*J2)+(U$8*J1))+$I$4</f>
        <v>7.574219487090911</v>
      </c>
    </row>
    <row r="9" spans="1:22" x14ac:dyDescent="0.5">
      <c r="A9">
        <v>785.52197265625</v>
      </c>
      <c r="B9">
        <v>111</v>
      </c>
      <c r="D9">
        <v>789.8580322265625</v>
      </c>
      <c r="E9">
        <v>0</v>
      </c>
      <c r="F9" t="s">
        <v>31</v>
      </c>
      <c r="G9">
        <v>6</v>
      </c>
      <c r="H9" t="s">
        <v>442</v>
      </c>
      <c r="I9">
        <f>I3*I8</f>
        <v>0.1279988433132217</v>
      </c>
      <c r="J9">
        <f>'hidden params'!J9</f>
        <v>4.9062092495307995E-5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17.187887561971042</v>
      </c>
      <c r="N9">
        <f t="shared" si="2"/>
        <v>2.5133217517803442E-2</v>
      </c>
      <c r="O9">
        <f>I$10*((N$1*J9)+(N$2*J8)+(N$3*J7)+(N$4*J6)+(N$5*J5)+(N$6*J4)+(N$7*J3)+(N$8*J2)+(N$9*J1)) + $I$4</f>
        <v>2567.1816703094128</v>
      </c>
      <c r="P9">
        <f t="shared" si="3"/>
        <v>2662.6017098991715</v>
      </c>
      <c r="Q9">
        <f t="shared" si="4"/>
        <v>2662.6017098991715</v>
      </c>
      <c r="R9">
        <f t="shared" si="5"/>
        <v>7089447.8655579919</v>
      </c>
      <c r="S9">
        <f t="shared" si="6"/>
        <v>7089447.8655579919</v>
      </c>
      <c r="T9">
        <f t="shared" si="7"/>
        <v>13575.991047829855</v>
      </c>
      <c r="U9">
        <f t="shared" si="8"/>
        <v>7.6122753449935846E-4</v>
      </c>
      <c r="V9">
        <f>I$13*((U$1*J9)+(U$2*J8)+(U$3*J7)+(U$4*J6)+(U$5*J5)+(U$6*J4)+(U$7*J3)+(U$8*J2)+(U$9*J1))+$I$4</f>
        <v>78.23215202778799</v>
      </c>
    </row>
    <row r="10" spans="1:22" x14ac:dyDescent="0.5">
      <c r="A10">
        <v>785.53399658203125</v>
      </c>
      <c r="B10">
        <v>133.69999694824219</v>
      </c>
      <c r="D10">
        <v>790.36199951171875</v>
      </c>
      <c r="E10">
        <v>12230</v>
      </c>
      <c r="F10" s="2" t="s">
        <v>22</v>
      </c>
      <c r="G10">
        <v>785.81298828125</v>
      </c>
      <c r="H10" s="22" t="s">
        <v>450</v>
      </c>
      <c r="I10" s="22">
        <v>87720.751950911523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2.7221003465290141</v>
      </c>
      <c r="N10">
        <f t="shared" si="2"/>
        <v>9.3509520395607865E-2</v>
      </c>
      <c r="O10">
        <f>I$10*((N1*J$10)+(N2*J$9)+(N3*J$8)+(N4*J$7)+(N5*J$6)+(N6*J$5)+(N7*J$4)+(N8*J$3)+(N9*J$2)+(N10*J$1)) + $I$4</f>
        <v>10139.108790953005</v>
      </c>
      <c r="P10">
        <f t="shared" si="3"/>
        <v>10751.510055970541</v>
      </c>
      <c r="Q10">
        <f t="shared" si="4"/>
        <v>-1478.4899440294594</v>
      </c>
      <c r="R10">
        <f t="shared" si="5"/>
        <v>2185932.5145962341</v>
      </c>
      <c r="S10">
        <f t="shared" si="6"/>
        <v>2185932.5145962341</v>
      </c>
      <c r="T10">
        <f t="shared" si="7"/>
        <v>2151.444672754214</v>
      </c>
      <c r="U10">
        <f t="shared" si="8"/>
        <v>5.7790885287931906E-3</v>
      </c>
      <c r="V10">
        <f>I$13*((U1*J$10)+(U2*J$9)+(U3*J$8)+(U4*J$7)+(U5*J$6)+(U6*J$5)+(U7*J$4)+(U8*J$3)+(U9*J$2)+(U10*J$1)) + $I$4</f>
        <v>609.67916467100565</v>
      </c>
    </row>
    <row r="11" spans="1:22" x14ac:dyDescent="0.5">
      <c r="A11">
        <v>785.5460205078125</v>
      </c>
      <c r="B11">
        <v>129.5</v>
      </c>
      <c r="D11">
        <v>790.86602783203125</v>
      </c>
      <c r="E11">
        <v>31560</v>
      </c>
      <c r="F11" s="2" t="s">
        <v>32</v>
      </c>
      <c r="G11">
        <v>793.73760986328125</v>
      </c>
      <c r="H11" s="22" t="s">
        <v>451</v>
      </c>
      <c r="I11" s="22">
        <v>0.89174604160298065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0.39873480266817135</v>
      </c>
      <c r="N11">
        <f t="shared" si="2"/>
        <v>0.23608777190230695</v>
      </c>
      <c r="O11">
        <f>I$10*((N1*J$11)+(N2*J$10)+(N3*J$9)+(N4*J$8)+(N5*J$10)+(N6*J$6)+(N7*J$5)+(N8*J$4)+(N9*J$3)+(N10*J$2)+(N11*J$1)) + $I$4</f>
        <v>28176.222657960763</v>
      </c>
      <c r="P11">
        <f t="shared" si="3"/>
        <v>31696.642413646194</v>
      </c>
      <c r="Q11">
        <f t="shared" si="4"/>
        <v>136.64241364619375</v>
      </c>
      <c r="R11">
        <f t="shared" si="5"/>
        <v>18671.149207057515</v>
      </c>
      <c r="S11">
        <f t="shared" si="6"/>
        <v>18671.149207057515</v>
      </c>
      <c r="T11">
        <f t="shared" si="7"/>
        <v>315.3458095445655</v>
      </c>
      <c r="U11">
        <f t="shared" si="8"/>
        <v>3.2126476812667552E-2</v>
      </c>
      <c r="V11">
        <f>I$13*((U1*J$11)+(U2*J$10)+(U3*J$9)+(U4*J$8)+(U5*J$10)+(U6*J$6)+(U7*J$5)+(U8*J$4)+(U9*J$3)+(U10*J$2)+(U11*J$1)) + $I$4</f>
        <v>3520.0210208827648</v>
      </c>
    </row>
    <row r="12" spans="1:22" x14ac:dyDescent="0.5">
      <c r="A12">
        <v>785.55902099609375</v>
      </c>
      <c r="B12">
        <v>112</v>
      </c>
      <c r="D12">
        <v>791.3690185546875</v>
      </c>
      <c r="E12">
        <v>66380</v>
      </c>
      <c r="F12" t="s">
        <v>33</v>
      </c>
      <c r="G12" t="s">
        <v>34</v>
      </c>
      <c r="H12" t="s">
        <v>455</v>
      </c>
      <c r="I12">
        <f>I11*I22</f>
        <v>10.758851677391519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5.4428437097359519E-2</v>
      </c>
      <c r="N12">
        <f t="shared" si="2"/>
        <v>0.36507584617149685</v>
      </c>
      <c r="O12">
        <f>I$10*((N1*J$12)+(N2*J$11)+(N3*J$10)+(N4*J$9)+(N5*J$8)+(N6*J$10)+(N7*J$6)+(N8*J$5)+(N9*J$4)+(N10*J$3)+(N11*J$2)+(N12*J$1)) + $I$4</f>
        <v>52010.058929849845</v>
      </c>
      <c r="P12">
        <f t="shared" si="3"/>
        <v>66562.6411867071</v>
      </c>
      <c r="Q12">
        <f t="shared" si="4"/>
        <v>182.64118670710013</v>
      </c>
      <c r="R12">
        <f t="shared" si="5"/>
        <v>33357.803081777813</v>
      </c>
      <c r="S12">
        <f t="shared" si="6"/>
        <v>33357.803081777813</v>
      </c>
      <c r="T12">
        <f t="shared" si="7"/>
        <v>43.072978847202947</v>
      </c>
      <c r="U12">
        <f t="shared" si="8"/>
        <v>0.12516357543352236</v>
      </c>
      <c r="V12">
        <f>I$13*((U1*J$12)+(U2*J$11)+(U3*J$10)+(U4*J$9)+(U5*J$8)+(U6*J$10)+(U7*J$6)+(U8*J$5)+(U9*J$4)+(U10*J$3)+(U11*J$2)+(U12*J$1)) + $I$4</f>
        <v>14552.527828420154</v>
      </c>
    </row>
    <row r="13" spans="1:22" x14ac:dyDescent="0.5">
      <c r="A13">
        <v>785.57098388671875</v>
      </c>
      <c r="B13">
        <v>131.5</v>
      </c>
      <c r="D13">
        <v>791.87298583984375</v>
      </c>
      <c r="E13">
        <v>98720</v>
      </c>
      <c r="F13">
        <v>18430</v>
      </c>
      <c r="H13" s="23" t="s">
        <v>511</v>
      </c>
      <c r="I13" s="23">
        <v>94974.882851322647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6.9539209516704071E-3</v>
      </c>
      <c r="N13">
        <f t="shared" si="2"/>
        <v>0.2668821055135997</v>
      </c>
      <c r="O13">
        <f>I$10*((N1*J$13)+(N2*J$12)+(N3*J$11)+(N4*J$10)+(N5*J$9)+(N6*J$8)+(N7*J$10)+(N8*J$6)+(N9*J$5)+(N10*J$4)+(N11*J$3)+(N12*J$2)+(N13*J$1)) + $I$4</f>
        <v>57963.431739257358</v>
      </c>
      <c r="P13">
        <f t="shared" si="3"/>
        <v>98559.372131916884</v>
      </c>
      <c r="Q13">
        <f t="shared" si="4"/>
        <v>-160.62786808311648</v>
      </c>
      <c r="R13">
        <f t="shared" si="5"/>
        <v>25801.312004927069</v>
      </c>
      <c r="S13">
        <f t="shared" si="6"/>
        <v>25801.312004927069</v>
      </c>
      <c r="T13">
        <f t="shared" si="7"/>
        <v>5.5066221472934931</v>
      </c>
      <c r="U13">
        <f t="shared" si="8"/>
        <v>0.31416356774199478</v>
      </c>
      <c r="V13">
        <f>I$13*((U1*J$13)+(U2*J$12)+(U3*J$11)+(U4*J$10)+(U5*J$9)+(U6*J$8)+(U7*J$10)+(U8*J$6)+(U9*J$5)+(U10*J$4)+(U11*J$3)+(U12*J$2)+(U13*J$1)) + $I$4</f>
        <v>40595.933438738575</v>
      </c>
    </row>
    <row r="14" spans="1:22" x14ac:dyDescent="0.5">
      <c r="A14">
        <v>785.5830078125</v>
      </c>
      <c r="B14">
        <v>159.69999694824219</v>
      </c>
      <c r="D14">
        <v>792.37701416015625</v>
      </c>
      <c r="E14">
        <v>103000</v>
      </c>
      <c r="F14">
        <v>18430</v>
      </c>
      <c r="H14" s="23" t="s">
        <v>512</v>
      </c>
      <c r="I14" s="23">
        <v>0.92719494281123727</v>
      </c>
      <c r="J14">
        <f>'hidden params'!J14</f>
        <v>2.001917954263115E-9</v>
      </c>
      <c r="K14">
        <f t="shared" si="0"/>
        <v>13</v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8.3768816162691515E-4</v>
      </c>
      <c r="N14">
        <f t="shared" si="2"/>
        <v>1.0980060081031381E-2</v>
      </c>
      <c r="O14">
        <f>I$10*((N1*J$14)+(N2*J$13)+(N3*J$12)+(N4*J$11)+(N5*J$10)+(N6*J$9)+(N7*J$8)+(N8*J$10)+(N9*J$6)+(N10*J$5)+(N11*J$4)+(N12*J$3)+(N13*J$2)+(N14*J$1)) + $I$4</f>
        <v>34605.400033685539</v>
      </c>
      <c r="P14">
        <f t="shared" si="3"/>
        <v>103309.15650674822</v>
      </c>
      <c r="Q14">
        <f t="shared" si="4"/>
        <v>309.15650674821518</v>
      </c>
      <c r="R14">
        <f t="shared" si="5"/>
        <v>95577.745664759219</v>
      </c>
      <c r="S14">
        <f t="shared" si="6"/>
        <v>95577.745664759219</v>
      </c>
      <c r="T14">
        <f t="shared" si="7"/>
        <v>0.66376484430724536</v>
      </c>
      <c r="U14">
        <f t="shared" si="8"/>
        <v>0.4201328097203611</v>
      </c>
      <c r="V14">
        <f>I$13*((U1*J$14)+(U2*J$13)+(U3*J$12)+(U4*J$11)+(U5*J$10)+(U6*J$9)+(U7*J$8)+(U8*J$10)+(U9*J$6)+(U10*J$5)+(U11*J$4)+(U12*J$3)+(U13*J$2)+(U14*J$1)) + $I$4</f>
        <v>68703.755635374517</v>
      </c>
    </row>
    <row r="15" spans="1:22" x14ac:dyDescent="0.5">
      <c r="A15">
        <v>785.594970703125</v>
      </c>
      <c r="B15">
        <v>179</v>
      </c>
      <c r="D15">
        <v>792.8809814453125</v>
      </c>
      <c r="E15">
        <v>73140</v>
      </c>
      <c r="H15" t="s">
        <v>510</v>
      </c>
      <c r="I15">
        <f>I14*I23</f>
        <v>12.392053587860753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5.4568803730985442E-5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14308.014661677787</v>
      </c>
      <c r="P15">
        <f t="shared" si="3"/>
        <v>72333.92798367959</v>
      </c>
      <c r="Q15">
        <f t="shared" si="4"/>
        <v>-806.0720163204096</v>
      </c>
      <c r="R15">
        <f t="shared" si="5"/>
        <v>649752.09549485066</v>
      </c>
      <c r="S15">
        <f t="shared" si="6"/>
        <v>649752.09549485066</v>
      </c>
      <c r="T15">
        <f t="shared" si="7"/>
        <v>4.326656665852037E-2</v>
      </c>
      <c r="U15">
        <f t="shared" si="8"/>
        <v>0.13953414315431514</v>
      </c>
      <c r="V15">
        <f>I$13*((U1*J$15)+(U2*J$14)+(U3*J$13)+(U4*J$12)+(U5*J$11)+(U6*J$10)+(U7*J$9)+(U8*J$8)+(U9*J$10)+(U10*J$6)+(U11*J$5)+(U12*J$4)+(U13*J$3)+(U14*J$2)+(U15*J$1)) + $I$4</f>
        <v>58025.913267432996</v>
      </c>
    </row>
    <row r="16" spans="1:22" x14ac:dyDescent="0.5">
      <c r="A16">
        <v>785.60699462890625</v>
      </c>
      <c r="B16">
        <v>199.19999694824219</v>
      </c>
      <c r="D16">
        <v>793.385009765625</v>
      </c>
      <c r="E16">
        <v>33340</v>
      </c>
      <c r="F16">
        <v>57516642317.859428</v>
      </c>
      <c r="H16" t="s">
        <v>452</v>
      </c>
      <c r="I16">
        <f>I7/(I7+I10+I13)</f>
        <v>0.53812086441017426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3.9979171349522609E-9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4583.8160449100833</v>
      </c>
      <c r="P16">
        <f t="shared" si="3"/>
        <v>34281.325357390844</v>
      </c>
      <c r="Q16">
        <f t="shared" si="4"/>
        <v>941.32535739084415</v>
      </c>
      <c r="R16">
        <f t="shared" si="5"/>
        <v>886093.42846700049</v>
      </c>
      <c r="S16">
        <f t="shared" si="6"/>
        <v>886093.42846700049</v>
      </c>
      <c r="T16">
        <f t="shared" si="7"/>
        <v>3.171887525156259E-6</v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29697.509312476759</v>
      </c>
    </row>
    <row r="17" spans="1:22" x14ac:dyDescent="0.5">
      <c r="A17">
        <v>785.6199951171875</v>
      </c>
      <c r="B17">
        <v>200.5</v>
      </c>
      <c r="D17">
        <v>793.88897705078125</v>
      </c>
      <c r="E17">
        <v>12030</v>
      </c>
      <c r="F17">
        <v>67024662.14596393</v>
      </c>
      <c r="H17" t="s">
        <v>453</v>
      </c>
      <c r="I17">
        <f>I10/(I10+I7+I13)</f>
        <v>0.22176985853129455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0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1188.4199512461255</v>
      </c>
      <c r="P17">
        <f t="shared" si="3"/>
        <v>12280.031361708052</v>
      </c>
      <c r="Q17">
        <f t="shared" si="4"/>
        <v>250.03136170805192</v>
      </c>
      <c r="R17">
        <f t="shared" si="5"/>
        <v>62515.681837582692</v>
      </c>
      <c r="S17">
        <f t="shared" si="6"/>
        <v>62515.681837582692</v>
      </c>
      <c r="T17">
        <f t="shared" si="7"/>
        <v>0</v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11091.611410461926</v>
      </c>
    </row>
    <row r="18" spans="1:22" x14ac:dyDescent="0.5">
      <c r="A18">
        <v>785.63201904296875</v>
      </c>
      <c r="B18">
        <v>241.5</v>
      </c>
      <c r="D18">
        <v>794.3809814453125</v>
      </c>
      <c r="E18">
        <v>4498</v>
      </c>
      <c r="F18">
        <v>27388274776.894199</v>
      </c>
      <c r="H18" t="s">
        <v>508</v>
      </c>
      <c r="I18">
        <f>I13/(I13+I10+I7)</f>
        <v>0.24010927705853111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227.52771416754473</v>
      </c>
      <c r="P18">
        <f t="shared" si="3"/>
        <v>3516.2603249214521</v>
      </c>
      <c r="Q18">
        <f t="shared" si="4"/>
        <v>-981.73967507854786</v>
      </c>
      <c r="R18">
        <f t="shared" si="5"/>
        <v>963812.78962333268</v>
      </c>
      <c r="S18">
        <f t="shared" si="6"/>
        <v>963812.78962333268</v>
      </c>
      <c r="T18">
        <f t="shared" si="7"/>
        <v>0</v>
      </c>
      <c r="U18">
        <f t="shared" si="8"/>
        <v>0</v>
      </c>
      <c r="V18">
        <f t="shared" si="11"/>
        <v>3288.7326107539075</v>
      </c>
    </row>
    <row r="19" spans="1:22" x14ac:dyDescent="0.5">
      <c r="A19">
        <v>785.64398193359375</v>
      </c>
      <c r="B19">
        <v>328.29998779296875</v>
      </c>
      <c r="D19">
        <f>D18 + (1/$G$6)</f>
        <v>794.8809814453125</v>
      </c>
      <c r="E19">
        <v>0</v>
      </c>
      <c r="H19" t="s">
        <v>441</v>
      </c>
      <c r="I19">
        <v>83.381043312766337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18.46510625645978</v>
      </c>
      <c r="P19">
        <f t="shared" si="3"/>
        <v>799.15685151777791</v>
      </c>
      <c r="Q19">
        <f t="shared" si="4"/>
        <v>799.15685151777791</v>
      </c>
      <c r="R19">
        <f t="shared" si="5"/>
        <v>638651.67332780769</v>
      </c>
      <c r="S19">
        <f t="shared" si="6"/>
        <v>638651.67332780769</v>
      </c>
      <c r="T19">
        <f t="shared" si="7"/>
        <v>0</v>
      </c>
      <c r="U19">
        <f t="shared" si="8"/>
        <v>0</v>
      </c>
      <c r="V19">
        <f t="shared" si="11"/>
        <v>780.69174526131815</v>
      </c>
    </row>
    <row r="20" spans="1:22" x14ac:dyDescent="0.5">
      <c r="A20">
        <v>785.656005859375</v>
      </c>
      <c r="B20">
        <v>378.79998779296875</v>
      </c>
      <c r="D20">
        <f>D19 + (1/$G$6)</f>
        <v>795.3809814453125</v>
      </c>
      <c r="E20">
        <v>0</v>
      </c>
      <c r="F20">
        <v>0.12786785390821589</v>
      </c>
      <c r="H20" t="s">
        <v>447</v>
      </c>
      <c r="I20">
        <f>'hidden params'!I20</f>
        <v>0.86622543507064709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8.6842997800223358</v>
      </c>
      <c r="P20">
        <f t="shared" si="3"/>
        <v>124.5726774675008</v>
      </c>
      <c r="Q20">
        <f t="shared" si="4"/>
        <v>124.5726774675008</v>
      </c>
      <c r="R20">
        <f t="shared" si="5"/>
        <v>15518.35197142198</v>
      </c>
      <c r="S20">
        <f t="shared" si="6"/>
        <v>15518.35197142198</v>
      </c>
      <c r="T20">
        <f t="shared" si="7"/>
        <v>0</v>
      </c>
      <c r="U20">
        <f t="shared" si="8"/>
        <v>0</v>
      </c>
      <c r="V20">
        <f t="shared" si="11"/>
        <v>115.88837768747845</v>
      </c>
    </row>
    <row r="21" spans="1:22" x14ac:dyDescent="0.5">
      <c r="A21">
        <v>785.66900634765625</v>
      </c>
      <c r="B21">
        <v>359.20001220703125</v>
      </c>
      <c r="D21">
        <f>D20 + (1/$G$6)</f>
        <v>795.8809814453125</v>
      </c>
      <c r="E21">
        <v>0</v>
      </c>
      <c r="F21">
        <v>0.84626955214596067</v>
      </c>
      <c r="H21" t="s">
        <v>448</v>
      </c>
      <c r="I21">
        <f>'hidden params'!I21</f>
        <v>13.753941147222903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1.6961620054590376</v>
      </c>
      <c r="P21">
        <f t="shared" si="3"/>
        <v>15.183673152620983</v>
      </c>
      <c r="Q21">
        <f t="shared" si="4"/>
        <v>15.183673152620983</v>
      </c>
      <c r="R21">
        <f t="shared" si="5"/>
        <v>230.54393040562323</v>
      </c>
      <c r="S21">
        <f t="shared" si="6"/>
        <v>230.54393040562323</v>
      </c>
      <c r="T21">
        <f t="shared" si="7"/>
        <v>0</v>
      </c>
      <c r="U21">
        <f t="shared" si="8"/>
        <v>0</v>
      </c>
      <c r="V21">
        <f t="shared" si="11"/>
        <v>13.487511147161946</v>
      </c>
    </row>
    <row r="22" spans="1:22" x14ac:dyDescent="0.5">
      <c r="A22">
        <v>785.6810302734375</v>
      </c>
      <c r="B22">
        <v>313.20001220703125</v>
      </c>
      <c r="E22">
        <v>0</v>
      </c>
      <c r="F22">
        <v>212852.58844411431</v>
      </c>
      <c r="H22" s="22" t="s">
        <v>454</v>
      </c>
      <c r="I22" s="22">
        <v>12.064927877954661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0.25867113462374924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6.1231464949043222</v>
      </c>
    </row>
    <row r="23" spans="1:22" x14ac:dyDescent="0.5">
      <c r="A23">
        <v>785.6929931640625</v>
      </c>
      <c r="B23">
        <v>285.29998779296875</v>
      </c>
      <c r="E23">
        <v>0</v>
      </c>
      <c r="F23">
        <v>1.0009999999999999</v>
      </c>
      <c r="H23" s="23" t="s">
        <v>509</v>
      </c>
      <c r="I23" s="23">
        <v>13.365100493633285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3.6640579067313307E-2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0.98103473161683119</v>
      </c>
    </row>
    <row r="24" spans="1:22" x14ac:dyDescent="0.5">
      <c r="A24">
        <v>785.70501708984375</v>
      </c>
      <c r="B24">
        <v>302.70001220703125</v>
      </c>
      <c r="E24">
        <v>0</v>
      </c>
      <c r="F24">
        <v>13.753941147222903</v>
      </c>
      <c r="H24" t="s">
        <v>443</v>
      </c>
      <c r="I24">
        <v>75116024829.603348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4.8495595280680596E-3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0.14523334996767004</v>
      </c>
    </row>
    <row r="25" spans="1:22" x14ac:dyDescent="0.5">
      <c r="A25">
        <v>785.718017578125</v>
      </c>
      <c r="B25">
        <v>314.5</v>
      </c>
      <c r="E25">
        <v>0</v>
      </c>
      <c r="H25" t="s">
        <v>449</v>
      </c>
      <c r="I25">
        <v>75113301604.409286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5.9802399864881744E-4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2.0016496642189185E-2</v>
      </c>
    </row>
    <row r="26" spans="1:22" x14ac:dyDescent="0.5">
      <c r="A26">
        <v>785.72998046875</v>
      </c>
      <c r="B26">
        <v>311.5</v>
      </c>
      <c r="E26">
        <v>0</v>
      </c>
      <c r="H26" t="s">
        <v>507</v>
      </c>
      <c r="I26">
        <v>54591422.83623223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6.3337850732965513E-5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2.5798972835751059E-3</v>
      </c>
    </row>
    <row r="27" spans="1:22" x14ac:dyDescent="0.5">
      <c r="A27">
        <v>785.74200439453125</v>
      </c>
      <c r="B27">
        <v>382.79998779296875</v>
      </c>
      <c r="E27">
        <v>0</v>
      </c>
      <c r="H27" t="s">
        <v>470</v>
      </c>
      <c r="I27">
        <f xml:space="preserve"> 1 + 1.5*EXP(-(I22 * 0.000239 * I19))</f>
        <v>2.1794336771251848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1.9282055870608585E-6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3.0649928674762955E-4</v>
      </c>
    </row>
    <row r="28" spans="1:22" x14ac:dyDescent="0.5">
      <c r="A28">
        <v>785.7540283203125</v>
      </c>
      <c r="B28">
        <v>490.5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1.580345323591134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2.6529894987775293E-5</v>
      </c>
    </row>
    <row r="29" spans="1:22" x14ac:dyDescent="0.5">
      <c r="A29">
        <v>785.76702880859375</v>
      </c>
      <c r="B29">
        <v>637.5</v>
      </c>
      <c r="H29" t="s">
        <v>471</v>
      </c>
      <c r="I29">
        <f>(I25-I26)/I26</f>
        <v>1374.9176387422665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850.5</v>
      </c>
      <c r="H30" t="s">
        <v>513</v>
      </c>
      <c r="I30">
        <f>(I26-I6)/I6</f>
        <v>0.10267880722489021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1541</v>
      </c>
      <c r="H31" t="s">
        <v>472</v>
      </c>
      <c r="I31">
        <f>(0.25* 0.0058*I22*I19)*EXP(-((I17-0.5)^2)/(2*((0.174318)^2)))</f>
        <v>0.40809861071853826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6815</v>
      </c>
      <c r="H32" t="s">
        <v>495</v>
      </c>
      <c r="I32">
        <f xml:space="preserve"> 1/ (0.01 * $R$69)</f>
        <v>114.54476751985729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39380</v>
      </c>
      <c r="F33">
        <v>4498</v>
      </c>
      <c r="H33" t="s">
        <v>496</v>
      </c>
      <c r="I33">
        <f xml:space="preserve"> 1/ (0.01 * $R$72)</f>
        <v>1.4333156992632419E-2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122800</v>
      </c>
      <c r="H34" t="s">
        <v>517</v>
      </c>
      <c r="I34">
        <f xml:space="preserve"> 1/ (0.01 * $R$75)</f>
        <v>1.4280333565293206E-2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184300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136900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50350</v>
      </c>
      <c r="G37" s="13" t="s">
        <v>458</v>
      </c>
      <c r="H37">
        <f>AVERAGE(K101:K110)</f>
        <v>0.13745357390900134</v>
      </c>
      <c r="I37" s="19">
        <f>STDEV(K101:K110)</f>
        <v>4.590504845531887E-2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10270</v>
      </c>
      <c r="G38" s="13" t="s">
        <v>460</v>
      </c>
      <c r="H38">
        <f>AVERAGE(M101:M110)</f>
        <v>11.110704553869628</v>
      </c>
      <c r="I38" s="19">
        <f>STDEV(M101:M110)</f>
        <v>0.46082400722865191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2299</v>
      </c>
      <c r="G39" s="13" t="s">
        <v>462</v>
      </c>
      <c r="H39">
        <f>AVERAGE(O101:O110)</f>
        <v>12.245233257325719</v>
      </c>
      <c r="I39" s="19">
        <f>STDEV(O101:O110)</f>
        <v>0.38695733817823175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1196</v>
      </c>
      <c r="G40" s="13" t="s">
        <v>504</v>
      </c>
      <c r="H40">
        <f>AVERAGE(Q101:Q110)</f>
        <v>0.54414378434548483</v>
      </c>
      <c r="I40" s="19">
        <f>STDEV(Q101:Q110)</f>
        <v>2.6834022085084841E-2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1232</v>
      </c>
      <c r="G41" s="13" t="s">
        <v>505</v>
      </c>
      <c r="H41">
        <f>AVERAGE(R101:R110)</f>
        <v>0.27361780388427326</v>
      </c>
      <c r="I41" s="19">
        <f>STDEV(R101:R110)</f>
        <v>0.14190005346186987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1105</v>
      </c>
      <c r="G42" s="16" t="s">
        <v>506</v>
      </c>
      <c r="H42" s="17">
        <f>AVERAGE(S101:S110)</f>
        <v>0.18223841177024194</v>
      </c>
      <c r="I42" s="20">
        <f>STDEV(S101:S110)</f>
        <v>0.15047651143608573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801.79998779296875</v>
      </c>
      <c r="F43">
        <v>83.381043312766337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594.20001220703125</v>
      </c>
      <c r="F44">
        <f xml:space="preserve"> $F$51 / 2</f>
        <v>83.381043312766337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521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536.5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512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385.70001220703125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312.70001220703125</v>
      </c>
    </row>
    <row r="50" spans="1:16" x14ac:dyDescent="0.5">
      <c r="A50">
        <v>786.02398681640625</v>
      </c>
      <c r="B50">
        <v>338.20001220703125</v>
      </c>
      <c r="E50" t="s">
        <v>437</v>
      </c>
      <c r="F50">
        <f>MEDIAN(F54:F76)</f>
        <v>131.48749847412108</v>
      </c>
    </row>
    <row r="51" spans="1:16" x14ac:dyDescent="0.5">
      <c r="A51">
        <v>786.0360107421875</v>
      </c>
      <c r="B51">
        <v>298.70001220703125</v>
      </c>
      <c r="E51" t="s">
        <v>438</v>
      </c>
      <c r="F51">
        <f>AVERAGE(F54:F76)</f>
        <v>166.76208662553267</v>
      </c>
    </row>
    <row r="52" spans="1:16" x14ac:dyDescent="0.5">
      <c r="A52">
        <v>786.0479736328125</v>
      </c>
      <c r="B52">
        <v>231.30000305175781</v>
      </c>
      <c r="E52" t="s">
        <v>439</v>
      </c>
      <c r="F52">
        <f>SUM(E$1:E$20)</f>
        <v>927445</v>
      </c>
    </row>
    <row r="53" spans="1:16" x14ac:dyDescent="0.5">
      <c r="A53">
        <v>786.05999755859375</v>
      </c>
      <c r="B53">
        <v>335.5</v>
      </c>
      <c r="E53" t="s">
        <v>440</v>
      </c>
      <c r="F53">
        <f>ABS(F52/F50)</f>
        <v>7053.4842533530782</v>
      </c>
    </row>
    <row r="54" spans="1:16" x14ac:dyDescent="0.5">
      <c r="A54">
        <v>786.072998046875</v>
      </c>
      <c r="B54">
        <v>510.29998779296875</v>
      </c>
      <c r="F54">
        <f>AVERAGE(B1:B10)</f>
        <v>125.27500000000001</v>
      </c>
    </row>
    <row r="55" spans="1:16" x14ac:dyDescent="0.5">
      <c r="A55">
        <v>786.08502197265625</v>
      </c>
      <c r="B55">
        <v>499.5</v>
      </c>
      <c r="F55">
        <v>499.5</v>
      </c>
    </row>
    <row r="56" spans="1:16" x14ac:dyDescent="0.5">
      <c r="A56">
        <v>786.09698486328125</v>
      </c>
      <c r="B56">
        <v>376.79998779296875</v>
      </c>
      <c r="F56">
        <v>516.5</v>
      </c>
    </row>
    <row r="57" spans="1:16" x14ac:dyDescent="0.5">
      <c r="A57">
        <v>786.1090087890625</v>
      </c>
      <c r="B57">
        <v>372.5</v>
      </c>
      <c r="F57">
        <v>202.5</v>
      </c>
    </row>
    <row r="58" spans="1:16" x14ac:dyDescent="0.5">
      <c r="A58">
        <v>786.12200927734375</v>
      </c>
      <c r="B58">
        <v>416.79998779296875</v>
      </c>
      <c r="F58">
        <v>161.69999694824219</v>
      </c>
    </row>
    <row r="59" spans="1:16" x14ac:dyDescent="0.5">
      <c r="A59">
        <v>786.13397216796875</v>
      </c>
      <c r="B59">
        <v>370.79998779296875</v>
      </c>
      <c r="F59">
        <v>102.5</v>
      </c>
    </row>
    <row r="60" spans="1:16" x14ac:dyDescent="0.5">
      <c r="A60">
        <v>786.14599609375</v>
      </c>
      <c r="B60">
        <v>311.20001220703125</v>
      </c>
      <c r="F60">
        <v>95.75</v>
      </c>
    </row>
    <row r="61" spans="1:16" x14ac:dyDescent="0.5">
      <c r="A61">
        <v>786.15802001953125</v>
      </c>
      <c r="B61">
        <v>304.70001220703125</v>
      </c>
      <c r="F61">
        <v>67</v>
      </c>
      <c r="I61" s="22"/>
    </row>
    <row r="62" spans="1:16" x14ac:dyDescent="0.5">
      <c r="A62">
        <v>786.1710205078125</v>
      </c>
      <c r="B62">
        <v>337</v>
      </c>
      <c r="F62">
        <v>48.25</v>
      </c>
      <c r="I62" s="22"/>
    </row>
    <row r="63" spans="1:16" x14ac:dyDescent="0.5">
      <c r="A63">
        <v>786.1829833984375</v>
      </c>
      <c r="B63">
        <v>318.29998779296875</v>
      </c>
      <c r="F63">
        <v>32.5</v>
      </c>
      <c r="I63" s="22"/>
    </row>
    <row r="64" spans="1:16" x14ac:dyDescent="0.5">
      <c r="A64">
        <v>786.19500732421875</v>
      </c>
      <c r="B64">
        <v>231</v>
      </c>
      <c r="F64">
        <v>105.5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246.69999694824219</v>
      </c>
      <c r="F65">
        <v>160.30000305175781</v>
      </c>
      <c r="I65" t="s">
        <v>488</v>
      </c>
      <c r="L65">
        <v>0.99962808378061407</v>
      </c>
      <c r="M65">
        <v>0.99878164344068099</v>
      </c>
      <c r="N65">
        <v>0.99988650203427387</v>
      </c>
      <c r="O65">
        <v>0.99925630588290237</v>
      </c>
      <c r="P65">
        <v>0.99876050980483733</v>
      </c>
    </row>
    <row r="66" spans="1:20" x14ac:dyDescent="0.5">
      <c r="A66">
        <v>786.218994140625</v>
      </c>
      <c r="B66">
        <v>367.5</v>
      </c>
      <c r="F66">
        <v>169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435.29998779296875</v>
      </c>
      <c r="F67">
        <v>256</v>
      </c>
      <c r="I67" t="s">
        <v>473</v>
      </c>
      <c r="J67">
        <v>1.0009999999999999</v>
      </c>
      <c r="K67">
        <v>1.0179910725258219</v>
      </c>
      <c r="L67">
        <v>0.98330921264008331</v>
      </c>
      <c r="M67">
        <v>2.1788128296672284</v>
      </c>
      <c r="N67">
        <v>-1.2170120093059629</v>
      </c>
      <c r="O67">
        <v>3.2190120093059624</v>
      </c>
      <c r="P67">
        <v>0.34486602014192658</v>
      </c>
      <c r="Q67" s="12" t="s">
        <v>487</v>
      </c>
      <c r="R67">
        <v>101.69740984273946</v>
      </c>
      <c r="S67">
        <v>0.99888650218172004</v>
      </c>
      <c r="T67" s="12" t="s">
        <v>487</v>
      </c>
    </row>
    <row r="68" spans="1:20" x14ac:dyDescent="0.5">
      <c r="A68">
        <v>786.2440185546875</v>
      </c>
      <c r="B68">
        <v>479.79998779296875</v>
      </c>
      <c r="F68">
        <v>301.5</v>
      </c>
      <c r="I68" t="s">
        <v>474</v>
      </c>
      <c r="J68">
        <v>0.12787097234088082</v>
      </c>
      <c r="K68">
        <v>0.12062168206304506</v>
      </c>
      <c r="L68">
        <v>1.060099396342747</v>
      </c>
      <c r="M68">
        <v>2.1788128296672284</v>
      </c>
      <c r="N68">
        <v>-0.13494109607412316</v>
      </c>
      <c r="O68">
        <v>0.39068304075588484</v>
      </c>
      <c r="P68">
        <v>0.30997098499487707</v>
      </c>
      <c r="Q68" s="12" t="s">
        <v>487</v>
      </c>
      <c r="R68">
        <v>94.330777231825166</v>
      </c>
      <c r="S68">
        <v>0.99802178593762114</v>
      </c>
      <c r="T68" s="12" t="s">
        <v>487</v>
      </c>
    </row>
    <row r="69" spans="1:20" x14ac:dyDescent="0.5">
      <c r="A69">
        <v>786.2559814453125</v>
      </c>
      <c r="B69">
        <v>534.5</v>
      </c>
      <c r="F69">
        <v>169.5</v>
      </c>
      <c r="I69" t="s">
        <v>475</v>
      </c>
      <c r="J69">
        <v>212852.94214079977</v>
      </c>
      <c r="K69">
        <v>1858.2511165680262</v>
      </c>
      <c r="L69">
        <v>114.54476751985727</v>
      </c>
      <c r="M69">
        <v>2.1788128296672284</v>
      </c>
      <c r="N69">
        <v>208804.16076727791</v>
      </c>
      <c r="O69">
        <v>216901.72351432164</v>
      </c>
      <c r="P69">
        <v>1.3136644260912797E-19</v>
      </c>
      <c r="Q69" t="s">
        <v>481</v>
      </c>
      <c r="R69">
        <v>0.87302110925899934</v>
      </c>
      <c r="S69">
        <v>7.8554516662017086E-17</v>
      </c>
      <c r="T69" t="s">
        <v>481</v>
      </c>
    </row>
    <row r="70" spans="1:20" x14ac:dyDescent="0.5">
      <c r="A70">
        <v>786.26800537109375</v>
      </c>
      <c r="B70">
        <v>603.5</v>
      </c>
      <c r="F70">
        <v>193.80000305175781</v>
      </c>
      <c r="I70" t="s">
        <v>476</v>
      </c>
      <c r="J70">
        <v>12.064927877954661</v>
      </c>
      <c r="K70">
        <v>69.2077818509796</v>
      </c>
      <c r="L70">
        <v>0.17432906466982639</v>
      </c>
      <c r="M70">
        <v>2.1788128296672284</v>
      </c>
      <c r="N70">
        <v>-138.72587513177047</v>
      </c>
      <c r="O70">
        <v>162.85573088767978</v>
      </c>
      <c r="P70">
        <v>0.86451337966400299</v>
      </c>
      <c r="Q70" s="12" t="s">
        <v>487</v>
      </c>
      <c r="R70">
        <v>573.62781237538763</v>
      </c>
      <c r="S70">
        <v>0.9999999996345097</v>
      </c>
      <c r="T70" s="12" t="s">
        <v>487</v>
      </c>
    </row>
    <row r="71" spans="1:20" x14ac:dyDescent="0.5">
      <c r="A71">
        <v>786.281005859375</v>
      </c>
      <c r="B71">
        <v>884</v>
      </c>
      <c r="F71">
        <v>137.69999694824219</v>
      </c>
      <c r="I71" t="s">
        <v>477</v>
      </c>
      <c r="J71">
        <v>0.89174604160298065</v>
      </c>
      <c r="K71">
        <v>0.89532903645045436</v>
      </c>
      <c r="L71">
        <v>0.99599812504497953</v>
      </c>
      <c r="M71">
        <v>2.1788128296672284</v>
      </c>
      <c r="N71">
        <v>-1.0590083497888669</v>
      </c>
      <c r="O71">
        <v>2.8425004329948282</v>
      </c>
      <c r="P71">
        <v>0.33891149144787047</v>
      </c>
      <c r="Q71" s="12" t="s">
        <v>487</v>
      </c>
      <c r="R71">
        <v>100.4017954305727</v>
      </c>
      <c r="S71">
        <v>0.99877066846707951</v>
      </c>
      <c r="T71" s="12" t="s">
        <v>487</v>
      </c>
    </row>
    <row r="72" spans="1:20" x14ac:dyDescent="0.5">
      <c r="A72">
        <v>786.29302978515625</v>
      </c>
      <c r="B72">
        <v>2010</v>
      </c>
      <c r="F72">
        <v>57.75</v>
      </c>
      <c r="I72" t="s">
        <v>478</v>
      </c>
      <c r="J72">
        <v>87720.751950911523</v>
      </c>
      <c r="K72">
        <v>6120127.7566416152</v>
      </c>
      <c r="L72">
        <v>1.4333156992632419E-2</v>
      </c>
      <c r="M72">
        <v>2.1788128296672284</v>
      </c>
      <c r="N72">
        <v>-13246892.123422353</v>
      </c>
      <c r="O72">
        <v>13422333.627324175</v>
      </c>
      <c r="P72">
        <v>0.98879973250560138</v>
      </c>
      <c r="Q72" s="12" t="s">
        <v>487</v>
      </c>
      <c r="R72">
        <v>6976.8300208671662</v>
      </c>
      <c r="S72">
        <v>1</v>
      </c>
      <c r="T72" s="12" t="s">
        <v>487</v>
      </c>
    </row>
    <row r="73" spans="1:20" x14ac:dyDescent="0.5">
      <c r="A73">
        <v>786.30499267578125</v>
      </c>
      <c r="B73">
        <v>8066</v>
      </c>
      <c r="F73">
        <v>64.25</v>
      </c>
      <c r="I73" t="s">
        <v>514</v>
      </c>
      <c r="J73">
        <v>13.365100493633285</v>
      </c>
      <c r="K73">
        <v>15.806545667815577</v>
      </c>
      <c r="L73">
        <v>0.84554214276219575</v>
      </c>
      <c r="M73">
        <v>2.1788128296672284</v>
      </c>
      <c r="N73">
        <v>-21.074404000124243</v>
      </c>
      <c r="O73">
        <v>47.80460498739081</v>
      </c>
      <c r="P73">
        <v>0.41435029859723571</v>
      </c>
      <c r="Q73" s="12" t="s">
        <v>487</v>
      </c>
      <c r="R73">
        <v>118.26731624910205</v>
      </c>
      <c r="S73">
        <v>0.99966179487294315</v>
      </c>
      <c r="T73" s="12" t="s">
        <v>487</v>
      </c>
    </row>
    <row r="74" spans="1:20" x14ac:dyDescent="0.5">
      <c r="A74">
        <v>786.3170166015625</v>
      </c>
      <c r="B74">
        <v>41890</v>
      </c>
      <c r="F74">
        <v>112.69999694824219</v>
      </c>
      <c r="I74" t="s">
        <v>515</v>
      </c>
      <c r="J74">
        <v>0.92719494281123727</v>
      </c>
      <c r="K74">
        <v>4.8290389335787234</v>
      </c>
      <c r="L74">
        <v>0.19200403135373106</v>
      </c>
      <c r="M74">
        <v>2.1788128296672284</v>
      </c>
      <c r="N74">
        <v>-9.5943770406326365</v>
      </c>
      <c r="O74">
        <v>11.448766926255111</v>
      </c>
      <c r="P74">
        <v>0.85094980953969557</v>
      </c>
      <c r="Q74" s="12" t="s">
        <v>487</v>
      </c>
      <c r="R74">
        <v>520.82239781605904</v>
      </c>
      <c r="S74">
        <v>0.99999999913237092</v>
      </c>
      <c r="T74" s="12" t="s">
        <v>487</v>
      </c>
    </row>
    <row r="75" spans="1:20" x14ac:dyDescent="0.5">
      <c r="A75">
        <v>786.33001708984375</v>
      </c>
      <c r="B75">
        <v>124600</v>
      </c>
      <c r="F75">
        <f>AVERAGE(B$794:B$804)</f>
        <v>89.290908813476563</v>
      </c>
      <c r="I75" t="s">
        <v>516</v>
      </c>
      <c r="J75">
        <v>94974.882851322647</v>
      </c>
      <c r="K75">
        <v>6650746.8062334871</v>
      </c>
      <c r="L75">
        <v>1.4280333565293206E-2</v>
      </c>
      <c r="M75">
        <v>2.1788128296672284</v>
      </c>
      <c r="N75">
        <v>-14395757.585438544</v>
      </c>
      <c r="O75">
        <v>14585707.351141188</v>
      </c>
      <c r="P75">
        <v>0.98884100693447508</v>
      </c>
      <c r="Q75" s="12" t="s">
        <v>487</v>
      </c>
      <c r="R75">
        <v>7002.6375464393286</v>
      </c>
      <c r="S75">
        <v>1</v>
      </c>
      <c r="T75" s="12" t="s">
        <v>487</v>
      </c>
    </row>
    <row r="76" spans="1:20" x14ac:dyDescent="0.5">
      <c r="A76">
        <v>786.34197998046875</v>
      </c>
      <c r="B76">
        <v>179700</v>
      </c>
    </row>
    <row r="77" spans="1:20" x14ac:dyDescent="0.5">
      <c r="A77">
        <v>786.35400390625</v>
      </c>
      <c r="B77">
        <v>128200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45930</v>
      </c>
      <c r="I78">
        <f>MIN(I32:I34)</f>
        <v>1.4280333565293206E-2</v>
      </c>
      <c r="J78">
        <f>I30</f>
        <v>0.10267880722489021</v>
      </c>
      <c r="K78">
        <f>I28</f>
        <v>1.580345323591134</v>
      </c>
    </row>
    <row r="79" spans="1:20" x14ac:dyDescent="0.5">
      <c r="A79">
        <v>786.3790283203125</v>
      </c>
      <c r="B79">
        <v>9434</v>
      </c>
      <c r="I79">
        <f>8</f>
        <v>8</v>
      </c>
      <c r="J79">
        <f>J80*2</f>
        <v>0.81619722143707651</v>
      </c>
      <c r="K79">
        <v>2</v>
      </c>
    </row>
    <row r="80" spans="1:20" x14ac:dyDescent="0.5">
      <c r="A80">
        <v>786.3909912109375</v>
      </c>
      <c r="B80">
        <v>2014</v>
      </c>
      <c r="I80">
        <f>4</f>
        <v>4</v>
      </c>
      <c r="J80">
        <f>I31</f>
        <v>0.40809861071853826</v>
      </c>
      <c r="K80">
        <v>1.5</v>
      </c>
    </row>
    <row r="81" spans="1:11" x14ac:dyDescent="0.5">
      <c r="A81">
        <v>786.40301513671875</v>
      </c>
      <c r="B81">
        <v>1221</v>
      </c>
      <c r="I81">
        <f>2</f>
        <v>2</v>
      </c>
      <c r="J81">
        <f>J80/2</f>
        <v>0.20404930535926913</v>
      </c>
      <c r="K81">
        <v>1</v>
      </c>
    </row>
    <row r="82" spans="1:11" x14ac:dyDescent="0.5">
      <c r="A82">
        <v>786.41497802734375</v>
      </c>
      <c r="B82">
        <v>1185</v>
      </c>
    </row>
    <row r="83" spans="1:11" x14ac:dyDescent="0.5">
      <c r="A83">
        <v>786.427978515625</v>
      </c>
      <c r="B83">
        <v>1156</v>
      </c>
    </row>
    <row r="84" spans="1:11" x14ac:dyDescent="0.5">
      <c r="A84">
        <v>786.44000244140625</v>
      </c>
      <c r="B84">
        <v>908</v>
      </c>
    </row>
    <row r="85" spans="1:11" x14ac:dyDescent="0.5">
      <c r="A85">
        <v>786.4520263671875</v>
      </c>
      <c r="B85">
        <v>603.5</v>
      </c>
    </row>
    <row r="86" spans="1:11" x14ac:dyDescent="0.5">
      <c r="A86">
        <v>786.4639892578125</v>
      </c>
      <c r="B86">
        <v>431.70001220703125</v>
      </c>
    </row>
    <row r="87" spans="1:11" x14ac:dyDescent="0.5">
      <c r="A87">
        <v>786.47698974609375</v>
      </c>
      <c r="B87">
        <v>382.79998779296875</v>
      </c>
    </row>
    <row r="88" spans="1:11" x14ac:dyDescent="0.5">
      <c r="A88">
        <v>786.489013671875</v>
      </c>
      <c r="B88">
        <v>384.5</v>
      </c>
    </row>
    <row r="89" spans="1:11" x14ac:dyDescent="0.5">
      <c r="A89">
        <v>786.5009765625</v>
      </c>
      <c r="B89">
        <v>354.5</v>
      </c>
      <c r="I89">
        <v>75113301604.409286</v>
      </c>
    </row>
    <row r="90" spans="1:11" x14ac:dyDescent="0.5">
      <c r="A90">
        <v>786.51300048828125</v>
      </c>
      <c r="B90">
        <v>286</v>
      </c>
      <c r="H90" t="s">
        <v>500</v>
      </c>
      <c r="I90">
        <f>((MIN(I24:I25)-I26)/(I98-I97))/((I26/(I96-I98)))</f>
        <v>4124.7529162267992</v>
      </c>
    </row>
    <row r="91" spans="1:11" x14ac:dyDescent="0.5">
      <c r="A91">
        <v>786.5260009765625</v>
      </c>
      <c r="B91">
        <v>241.5</v>
      </c>
      <c r="H91" t="s">
        <v>501</v>
      </c>
      <c r="I91">
        <f>_xlfn.F.DIST(I90,I96-I97,I96-I98,FALSE)</f>
        <v>2.8958032497507569E-18</v>
      </c>
    </row>
    <row r="92" spans="1:11" x14ac:dyDescent="0.5">
      <c r="A92">
        <v>786.53802490234375</v>
      </c>
      <c r="B92">
        <v>236</v>
      </c>
      <c r="I92">
        <f>ROUND(I91,3-(1+INT(LOG10(I91))))</f>
        <v>2.9E-18</v>
      </c>
    </row>
    <row r="93" spans="1:11" x14ac:dyDescent="0.5">
      <c r="A93">
        <v>786.54998779296875</v>
      </c>
      <c r="B93">
        <v>258.70001220703125</v>
      </c>
      <c r="H93" t="s">
        <v>518</v>
      </c>
      <c r="I93">
        <f>((I26-I6)/(I99-I98))/((I6/(I96-I99)))</f>
        <v>0.20535761444978043</v>
      </c>
    </row>
    <row r="94" spans="1:11" x14ac:dyDescent="0.5">
      <c r="A94">
        <v>786.56201171875</v>
      </c>
      <c r="B94">
        <v>268.5</v>
      </c>
      <c r="H94" t="s">
        <v>519</v>
      </c>
      <c r="I94">
        <f>_xlfn.F.DIST(I93,I96-I98,I96-I99,FALSE)</f>
        <v>0.26122112213351767</v>
      </c>
    </row>
    <row r="95" spans="1:11" x14ac:dyDescent="0.5">
      <c r="A95">
        <v>786.57501220703125</v>
      </c>
      <c r="B95">
        <v>351.5</v>
      </c>
      <c r="I95">
        <f>ROUND(I94,3-(1+INT(LOG10(I94))))</f>
        <v>0.26100000000000001</v>
      </c>
    </row>
    <row r="96" spans="1:11" x14ac:dyDescent="0.5">
      <c r="A96">
        <v>786.58697509765625</v>
      </c>
      <c r="B96">
        <v>516.5</v>
      </c>
      <c r="H96" t="s">
        <v>499</v>
      </c>
      <c r="I96">
        <v>15</v>
      </c>
    </row>
    <row r="97" spans="1:19" x14ac:dyDescent="0.5">
      <c r="A97">
        <v>786.5989990234375</v>
      </c>
      <c r="B97">
        <v>562.5</v>
      </c>
      <c r="H97" t="s">
        <v>23</v>
      </c>
      <c r="I97">
        <v>3</v>
      </c>
      <c r="J97" t="s">
        <v>464</v>
      </c>
      <c r="K97">
        <f>AVERAGE(K101:K120)</f>
        <v>0.13745357390900134</v>
      </c>
      <c r="L97">
        <f t="shared" ref="L97:P97" si="12">AVERAGE(L101:L120)</f>
        <v>211711.27037309326</v>
      </c>
      <c r="M97">
        <f t="shared" si="12"/>
        <v>11.110704553869628</v>
      </c>
      <c r="N97">
        <f t="shared" si="12"/>
        <v>106333.45593885759</v>
      </c>
      <c r="O97">
        <f t="shared" si="12"/>
        <v>12.245233257325719</v>
      </c>
      <c r="P97">
        <f t="shared" si="12"/>
        <v>71195.950554446288</v>
      </c>
    </row>
    <row r="98" spans="1:19" x14ac:dyDescent="0.5">
      <c r="A98">
        <v>786.61102294921875</v>
      </c>
      <c r="B98">
        <v>437</v>
      </c>
      <c r="H98" t="s">
        <v>24</v>
      </c>
      <c r="I98">
        <v>6</v>
      </c>
      <c r="J98" t="s">
        <v>465</v>
      </c>
      <c r="K98">
        <f>K99/AVERAGE(K101:K120)</f>
        <v>0.33396766013308232</v>
      </c>
      <c r="L98">
        <f t="shared" ref="L98:P98" si="13">L99/AVERAGE(L101:L120)</f>
        <v>4.4830212971718596E-2</v>
      </c>
      <c r="M98">
        <f t="shared" si="13"/>
        <v>4.1475678251939159E-2</v>
      </c>
      <c r="N98">
        <f t="shared" si="13"/>
        <v>0.5271410294100064</v>
      </c>
      <c r="O98">
        <f t="shared" si="13"/>
        <v>3.1600650640667402E-2</v>
      </c>
      <c r="P98">
        <f t="shared" si="13"/>
        <v>0.84311443256552165</v>
      </c>
    </row>
    <row r="99" spans="1:19" x14ac:dyDescent="0.5">
      <c r="A99">
        <v>786.62298583984375</v>
      </c>
      <c r="B99">
        <v>292.20001220703125</v>
      </c>
      <c r="H99" t="s">
        <v>1</v>
      </c>
      <c r="I99">
        <v>9</v>
      </c>
      <c r="J99" t="s">
        <v>456</v>
      </c>
      <c r="K99">
        <f>STDEV(K101:K120)</f>
        <v>4.590504845531887E-2</v>
      </c>
      <c r="L99">
        <f t="shared" ref="L99:P99" si="14">STDEV(L101:L120)</f>
        <v>9491.0613393388685</v>
      </c>
      <c r="M99">
        <f t="shared" si="14"/>
        <v>0.46082400722865191</v>
      </c>
      <c r="N99">
        <f t="shared" si="14"/>
        <v>56052.727424332945</v>
      </c>
      <c r="O99">
        <f t="shared" si="14"/>
        <v>0.38695733817823175</v>
      </c>
      <c r="P99">
        <f t="shared" si="14"/>
        <v>60026.333452674917</v>
      </c>
    </row>
    <row r="100" spans="1:19" x14ac:dyDescent="0.5">
      <c r="A100">
        <v>786.635986328125</v>
      </c>
      <c r="B100">
        <v>270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361.5</v>
      </c>
      <c r="J101">
        <v>1</v>
      </c>
      <c r="K101">
        <v>0.18477148863824513</v>
      </c>
      <c r="L101">
        <v>204371.89532337122</v>
      </c>
      <c r="M101">
        <v>11.419781333176225</v>
      </c>
      <c r="N101">
        <v>173140.18073317461</v>
      </c>
      <c r="O101">
        <v>12.931121708579418</v>
      </c>
      <c r="P101">
        <v>17131.063824582539</v>
      </c>
      <c r="Q101">
        <f>L101/SUM(P101,N101,L101)</f>
        <v>0.51786506509382291</v>
      </c>
      <c r="R101">
        <f>N101/SUM(P101,N101,L101)</f>
        <v>0.43872593550042877</v>
      </c>
      <c r="S101">
        <f>P101/SUM(P101,N101,L101)</f>
        <v>4.3408999405748286E-2</v>
      </c>
    </row>
    <row r="102" spans="1:19" x14ac:dyDescent="0.5">
      <c r="A102">
        <v>786.65997314453125</v>
      </c>
      <c r="B102">
        <v>444.70001220703125</v>
      </c>
      <c r="J102">
        <v>2</v>
      </c>
      <c r="K102">
        <v>0.19290545055392849</v>
      </c>
      <c r="L102">
        <v>216067.68903696799</v>
      </c>
      <c r="M102">
        <v>11.730960906624812</v>
      </c>
      <c r="N102">
        <v>184534.46804104568</v>
      </c>
      <c r="O102">
        <v>11.891353820164415</v>
      </c>
      <c r="P102">
        <v>0</v>
      </c>
      <c r="Q102">
        <f t="shared" ref="Q102:Q110" si="15">L102/SUM(P102,N102,L102)</f>
        <v>0.53935727808597589</v>
      </c>
      <c r="R102">
        <f t="shared" ref="R102:R110" si="16">N102/SUM(P102,N102,L102)</f>
        <v>0.46064272191402422</v>
      </c>
      <c r="S102">
        <f t="shared" ref="S102:S110" si="17">P102/SUM(P102,N102,L102)</f>
        <v>0</v>
      </c>
    </row>
    <row r="103" spans="1:19" x14ac:dyDescent="0.5">
      <c r="A103">
        <v>786.6719970703125</v>
      </c>
      <c r="B103">
        <v>413</v>
      </c>
      <c r="J103">
        <v>3</v>
      </c>
      <c r="K103">
        <v>6.5563899027533123E-2</v>
      </c>
      <c r="L103">
        <v>211646.7583855704</v>
      </c>
      <c r="M103">
        <v>10.228937263125145</v>
      </c>
      <c r="N103">
        <v>50346.005289912355</v>
      </c>
      <c r="O103">
        <v>12.199564263676265</v>
      </c>
      <c r="P103">
        <v>127738.21121977894</v>
      </c>
      <c r="Q103">
        <f t="shared" si="15"/>
        <v>0.54305860200731915</v>
      </c>
      <c r="R103">
        <f t="shared" si="16"/>
        <v>0.12918143163612439</v>
      </c>
      <c r="S103">
        <f t="shared" si="17"/>
        <v>0.32775996635655652</v>
      </c>
    </row>
    <row r="104" spans="1:19" x14ac:dyDescent="0.5">
      <c r="A104">
        <v>786.68499755859375</v>
      </c>
      <c r="B104">
        <v>333.29998779296875</v>
      </c>
      <c r="J104">
        <v>4</v>
      </c>
      <c r="K104">
        <v>0.11820142851867765</v>
      </c>
      <c r="L104">
        <v>227950.50441498819</v>
      </c>
      <c r="M104">
        <v>10.87770160055314</v>
      </c>
      <c r="N104">
        <v>106318.97671974944</v>
      </c>
      <c r="O104">
        <v>12.216002512782387</v>
      </c>
      <c r="P104">
        <v>46030.898821379138</v>
      </c>
      <c r="Q104">
        <f t="shared" si="15"/>
        <v>0.5993959418112903</v>
      </c>
      <c r="R104">
        <f t="shared" si="16"/>
        <v>0.27956579147256622</v>
      </c>
      <c r="S104">
        <f t="shared" si="17"/>
        <v>0.1210382667161434</v>
      </c>
    </row>
    <row r="105" spans="1:19" x14ac:dyDescent="0.5">
      <c r="A105">
        <v>786.697021484375</v>
      </c>
      <c r="B105">
        <v>353</v>
      </c>
      <c r="J105">
        <v>5</v>
      </c>
      <c r="K105">
        <v>0.19050726531849252</v>
      </c>
      <c r="L105">
        <v>207348.20329635715</v>
      </c>
      <c r="M105">
        <v>11.317309695662427</v>
      </c>
      <c r="N105">
        <v>131048.97159999859</v>
      </c>
      <c r="O105">
        <v>12.393847875266394</v>
      </c>
      <c r="P105">
        <v>35335.94479079474</v>
      </c>
      <c r="Q105">
        <f t="shared" si="15"/>
        <v>0.55480285897574977</v>
      </c>
      <c r="R105">
        <f t="shared" si="16"/>
        <v>0.35064853687491981</v>
      </c>
      <c r="S105">
        <f t="shared" si="17"/>
        <v>9.4548604149330487E-2</v>
      </c>
    </row>
    <row r="106" spans="1:19" x14ac:dyDescent="0.5">
      <c r="A106">
        <v>786.708984375</v>
      </c>
      <c r="B106">
        <v>450</v>
      </c>
      <c r="J106">
        <v>6</v>
      </c>
      <c r="K106">
        <v>0.17108990628324899</v>
      </c>
      <c r="L106">
        <v>209723.94714075446</v>
      </c>
      <c r="M106">
        <v>11.465980337917479</v>
      </c>
      <c r="N106">
        <v>1527.3650372802879</v>
      </c>
      <c r="O106">
        <v>11.735061262695897</v>
      </c>
      <c r="P106">
        <v>191212.38824165473</v>
      </c>
      <c r="Q106">
        <f t="shared" si="15"/>
        <v>0.52110028040306289</v>
      </c>
      <c r="R106">
        <f t="shared" si="16"/>
        <v>3.7950380014086993E-3</v>
      </c>
      <c r="S106">
        <f t="shared" si="17"/>
        <v>0.47510468159552849</v>
      </c>
    </row>
    <row r="107" spans="1:19" x14ac:dyDescent="0.5">
      <c r="A107">
        <v>786.72100830078125</v>
      </c>
      <c r="B107">
        <v>487.20001220703125</v>
      </c>
      <c r="J107">
        <v>7</v>
      </c>
      <c r="K107">
        <v>7.8056934559422253E-2</v>
      </c>
      <c r="L107">
        <v>225621.38211463596</v>
      </c>
      <c r="M107">
        <v>11.361541658054502</v>
      </c>
      <c r="N107">
        <v>147525.13678287333</v>
      </c>
      <c r="O107">
        <v>12.022814087235743</v>
      </c>
      <c r="P107">
        <v>16632.096695153545</v>
      </c>
      <c r="Q107">
        <f t="shared" si="15"/>
        <v>0.57884494707739698</v>
      </c>
      <c r="R107">
        <f t="shared" si="16"/>
        <v>0.37848442906124974</v>
      </c>
      <c r="S107">
        <f t="shared" si="17"/>
        <v>4.2670623861353327E-2</v>
      </c>
    </row>
    <row r="108" spans="1:19" x14ac:dyDescent="0.5">
      <c r="A108">
        <v>786.7340087890625</v>
      </c>
      <c r="B108">
        <v>454.29998779296875</v>
      </c>
      <c r="J108">
        <v>8</v>
      </c>
      <c r="K108">
        <v>0.12485808154044546</v>
      </c>
      <c r="L108">
        <v>198691.41934134215</v>
      </c>
      <c r="M108">
        <v>10.626565173830274</v>
      </c>
      <c r="N108">
        <v>100154.10601322794</v>
      </c>
      <c r="O108">
        <v>12.692301824733953</v>
      </c>
      <c r="P108">
        <v>80369.793364384575</v>
      </c>
      <c r="Q108">
        <f t="shared" si="15"/>
        <v>0.52395409555856309</v>
      </c>
      <c r="R108">
        <f t="shared" si="16"/>
        <v>0.26410880855647734</v>
      </c>
      <c r="S108">
        <f t="shared" si="17"/>
        <v>0.21193709588495949</v>
      </c>
    </row>
    <row r="109" spans="1:19" x14ac:dyDescent="0.5">
      <c r="A109">
        <v>786.7459716796875</v>
      </c>
      <c r="B109">
        <v>411</v>
      </c>
      <c r="J109">
        <v>9</v>
      </c>
      <c r="K109">
        <v>0.11611857492622474</v>
      </c>
      <c r="L109">
        <v>202447.40275025362</v>
      </c>
      <c r="M109">
        <v>11.286840316267874</v>
      </c>
      <c r="N109">
        <v>72769.783840347838</v>
      </c>
      <c r="O109">
        <v>11.861031096173992</v>
      </c>
      <c r="P109">
        <v>111717.03474952992</v>
      </c>
      <c r="Q109">
        <f t="shared" si="15"/>
        <v>0.52320883391777817</v>
      </c>
      <c r="R109">
        <f t="shared" si="16"/>
        <v>0.18806758313677341</v>
      </c>
      <c r="S109">
        <f t="shared" si="17"/>
        <v>0.28872358294544842</v>
      </c>
    </row>
    <row r="110" spans="1:19" x14ac:dyDescent="0.5">
      <c r="A110">
        <v>786.75799560546875</v>
      </c>
      <c r="B110">
        <v>413.79998779296875</v>
      </c>
      <c r="J110">
        <v>10</v>
      </c>
      <c r="K110">
        <v>0.13246270972379515</v>
      </c>
      <c r="L110">
        <v>213243.5019266913</v>
      </c>
      <c r="M110">
        <v>10.791427253484388</v>
      </c>
      <c r="N110">
        <v>95969.565330965852</v>
      </c>
      <c r="O110">
        <v>12.509234121948706</v>
      </c>
      <c r="P110">
        <v>85792.073837204705</v>
      </c>
      <c r="Q110">
        <f t="shared" si="15"/>
        <v>0.53984994052388824</v>
      </c>
      <c r="R110">
        <f t="shared" si="16"/>
        <v>0.2429577626887606</v>
      </c>
      <c r="S110">
        <f t="shared" si="17"/>
        <v>0.217192296787351</v>
      </c>
    </row>
    <row r="111" spans="1:19" x14ac:dyDescent="0.5">
      <c r="A111">
        <v>786.77001953125</v>
      </c>
      <c r="B111">
        <v>601.29998779296875</v>
      </c>
      <c r="J111">
        <v>11</v>
      </c>
    </row>
    <row r="112" spans="1:19" x14ac:dyDescent="0.5">
      <c r="A112">
        <v>786.78302001953125</v>
      </c>
      <c r="B112">
        <v>876.20001220703125</v>
      </c>
      <c r="J112">
        <v>12</v>
      </c>
    </row>
    <row r="113" spans="1:10" x14ac:dyDescent="0.5">
      <c r="A113">
        <v>786.79498291015625</v>
      </c>
      <c r="B113">
        <v>1578</v>
      </c>
      <c r="J113">
        <v>13</v>
      </c>
    </row>
    <row r="114" spans="1:10" x14ac:dyDescent="0.5">
      <c r="A114">
        <v>786.8070068359375</v>
      </c>
      <c r="B114">
        <v>6947</v>
      </c>
      <c r="J114">
        <v>14</v>
      </c>
    </row>
    <row r="115" spans="1:10" x14ac:dyDescent="0.5">
      <c r="A115">
        <v>786.8189697265625</v>
      </c>
      <c r="B115">
        <v>29130</v>
      </c>
      <c r="J115">
        <v>15</v>
      </c>
    </row>
    <row r="116" spans="1:10" x14ac:dyDescent="0.5">
      <c r="A116">
        <v>786.83197021484375</v>
      </c>
      <c r="B116">
        <v>68830</v>
      </c>
      <c r="J116">
        <v>16</v>
      </c>
    </row>
    <row r="117" spans="1:10" x14ac:dyDescent="0.5">
      <c r="A117">
        <v>786.843994140625</v>
      </c>
      <c r="B117">
        <v>88490</v>
      </c>
      <c r="J117">
        <v>17</v>
      </c>
    </row>
    <row r="118" spans="1:10" x14ac:dyDescent="0.5">
      <c r="A118">
        <v>786.85601806640625</v>
      </c>
      <c r="B118">
        <v>62650</v>
      </c>
      <c r="J118">
        <v>18</v>
      </c>
    </row>
    <row r="119" spans="1:10" x14ac:dyDescent="0.5">
      <c r="A119">
        <v>786.86798095703125</v>
      </c>
      <c r="B119">
        <v>24740</v>
      </c>
      <c r="J119">
        <v>19</v>
      </c>
    </row>
    <row r="120" spans="1:10" x14ac:dyDescent="0.5">
      <c r="A120">
        <v>786.8809814453125</v>
      </c>
      <c r="B120">
        <v>6261</v>
      </c>
      <c r="J120">
        <v>20</v>
      </c>
    </row>
    <row r="121" spans="1:10" x14ac:dyDescent="0.5">
      <c r="A121">
        <v>786.89300537109375</v>
      </c>
      <c r="B121">
        <v>1729</v>
      </c>
    </row>
    <row r="122" spans="1:10" x14ac:dyDescent="0.5">
      <c r="A122">
        <v>786.905029296875</v>
      </c>
      <c r="B122">
        <v>831.79998779296875</v>
      </c>
    </row>
    <row r="123" spans="1:10" x14ac:dyDescent="0.5">
      <c r="A123">
        <v>786.9169921875</v>
      </c>
      <c r="B123">
        <v>642.79998779296875</v>
      </c>
    </row>
    <row r="124" spans="1:10" x14ac:dyDescent="0.5">
      <c r="A124">
        <v>786.92999267578125</v>
      </c>
      <c r="B124">
        <v>564.5</v>
      </c>
    </row>
    <row r="125" spans="1:10" x14ac:dyDescent="0.5">
      <c r="A125">
        <v>786.9420166015625</v>
      </c>
      <c r="B125">
        <v>461.70001220703125</v>
      </c>
    </row>
    <row r="126" spans="1:10" x14ac:dyDescent="0.5">
      <c r="A126">
        <v>786.9539794921875</v>
      </c>
      <c r="B126">
        <v>339.79998779296875</v>
      </c>
    </row>
    <row r="127" spans="1:10" x14ac:dyDescent="0.5">
      <c r="A127">
        <v>786.96600341796875</v>
      </c>
      <c r="B127">
        <v>261.79998779296875</v>
      </c>
    </row>
    <row r="128" spans="1:10" x14ac:dyDescent="0.5">
      <c r="A128">
        <v>786.97900390625</v>
      </c>
      <c r="B128">
        <v>274</v>
      </c>
    </row>
    <row r="129" spans="1:2" x14ac:dyDescent="0.5">
      <c r="A129">
        <v>786.99102783203125</v>
      </c>
      <c r="B129">
        <v>268.79998779296875</v>
      </c>
    </row>
    <row r="130" spans="1:2" x14ac:dyDescent="0.5">
      <c r="A130">
        <v>787.00299072265625</v>
      </c>
      <c r="B130">
        <v>200.5</v>
      </c>
    </row>
    <row r="131" spans="1:2" x14ac:dyDescent="0.5">
      <c r="A131">
        <v>787.0150146484375</v>
      </c>
      <c r="B131">
        <v>163.30000305175781</v>
      </c>
    </row>
    <row r="132" spans="1:2" x14ac:dyDescent="0.5">
      <c r="A132">
        <v>787.02801513671875</v>
      </c>
      <c r="B132">
        <v>181.69999694824219</v>
      </c>
    </row>
    <row r="133" spans="1:2" x14ac:dyDescent="0.5">
      <c r="A133">
        <v>787.03997802734375</v>
      </c>
      <c r="B133">
        <v>179.5</v>
      </c>
    </row>
    <row r="134" spans="1:2" x14ac:dyDescent="0.5">
      <c r="A134">
        <v>787.052001953125</v>
      </c>
      <c r="B134">
        <v>128.30000305175781</v>
      </c>
    </row>
    <row r="135" spans="1:2" x14ac:dyDescent="0.5">
      <c r="A135">
        <v>787.06402587890625</v>
      </c>
      <c r="B135">
        <v>114.5</v>
      </c>
    </row>
    <row r="136" spans="1:2" x14ac:dyDescent="0.5">
      <c r="A136">
        <v>787.0770263671875</v>
      </c>
      <c r="B136">
        <v>151.5</v>
      </c>
    </row>
    <row r="137" spans="1:2" x14ac:dyDescent="0.5">
      <c r="A137">
        <v>787.0889892578125</v>
      </c>
      <c r="B137">
        <v>202.5</v>
      </c>
    </row>
    <row r="138" spans="1:2" x14ac:dyDescent="0.5">
      <c r="A138">
        <v>787.10101318359375</v>
      </c>
      <c r="B138">
        <v>238.80000305175781</v>
      </c>
    </row>
    <row r="139" spans="1:2" x14ac:dyDescent="0.5">
      <c r="A139">
        <v>787.11297607421875</v>
      </c>
      <c r="B139">
        <v>199.5</v>
      </c>
    </row>
    <row r="140" spans="1:2" x14ac:dyDescent="0.5">
      <c r="A140">
        <v>787.1259765625</v>
      </c>
      <c r="B140">
        <v>142</v>
      </c>
    </row>
    <row r="141" spans="1:2" x14ac:dyDescent="0.5">
      <c r="A141">
        <v>787.13800048828125</v>
      </c>
      <c r="B141">
        <v>135</v>
      </c>
    </row>
    <row r="142" spans="1:2" x14ac:dyDescent="0.5">
      <c r="A142">
        <v>787.1500244140625</v>
      </c>
      <c r="B142">
        <v>136.69999694824219</v>
      </c>
    </row>
    <row r="143" spans="1:2" x14ac:dyDescent="0.5">
      <c r="A143">
        <v>787.1619873046875</v>
      </c>
      <c r="B143">
        <v>171.19999694824219</v>
      </c>
    </row>
    <row r="144" spans="1:2" x14ac:dyDescent="0.5">
      <c r="A144">
        <v>787.17498779296875</v>
      </c>
      <c r="B144">
        <v>208.69999694824219</v>
      </c>
    </row>
    <row r="145" spans="1:2" x14ac:dyDescent="0.5">
      <c r="A145">
        <v>787.18701171875</v>
      </c>
      <c r="B145">
        <v>206.69999694824219</v>
      </c>
    </row>
    <row r="146" spans="1:2" x14ac:dyDescent="0.5">
      <c r="A146">
        <v>787.198974609375</v>
      </c>
      <c r="B146">
        <v>214.5</v>
      </c>
    </row>
    <row r="147" spans="1:2" x14ac:dyDescent="0.5">
      <c r="A147">
        <v>787.21099853515625</v>
      </c>
      <c r="B147">
        <v>198.80000305175781</v>
      </c>
    </row>
    <row r="148" spans="1:2" x14ac:dyDescent="0.5">
      <c r="A148">
        <v>787.2239990234375</v>
      </c>
      <c r="B148">
        <v>159.5</v>
      </c>
    </row>
    <row r="149" spans="1:2" x14ac:dyDescent="0.5">
      <c r="A149">
        <v>787.23602294921875</v>
      </c>
      <c r="B149">
        <v>185.69999694824219</v>
      </c>
    </row>
    <row r="150" spans="1:2" x14ac:dyDescent="0.5">
      <c r="A150">
        <v>787.24798583984375</v>
      </c>
      <c r="B150">
        <v>228.80000305175781</v>
      </c>
    </row>
    <row r="151" spans="1:2" x14ac:dyDescent="0.5">
      <c r="A151">
        <v>787.260009765625</v>
      </c>
      <c r="B151">
        <v>214.80000305175781</v>
      </c>
    </row>
    <row r="152" spans="1:2" x14ac:dyDescent="0.5">
      <c r="A152">
        <v>787.27301025390625</v>
      </c>
      <c r="B152">
        <v>277</v>
      </c>
    </row>
    <row r="153" spans="1:2" x14ac:dyDescent="0.5">
      <c r="A153">
        <v>787.28497314453125</v>
      </c>
      <c r="B153">
        <v>540.20001220703125</v>
      </c>
    </row>
    <row r="154" spans="1:2" x14ac:dyDescent="0.5">
      <c r="A154">
        <v>787.2969970703125</v>
      </c>
      <c r="B154">
        <v>1365</v>
      </c>
    </row>
    <row r="155" spans="1:2" x14ac:dyDescent="0.5">
      <c r="A155">
        <v>787.30902099609375</v>
      </c>
      <c r="B155">
        <v>4944</v>
      </c>
    </row>
    <row r="156" spans="1:2" x14ac:dyDescent="0.5">
      <c r="A156">
        <v>787.322021484375</v>
      </c>
      <c r="B156">
        <v>14510</v>
      </c>
    </row>
    <row r="157" spans="1:2" x14ac:dyDescent="0.5">
      <c r="A157">
        <v>787.333984375</v>
      </c>
      <c r="B157">
        <v>26740</v>
      </c>
    </row>
    <row r="158" spans="1:2" x14ac:dyDescent="0.5">
      <c r="A158">
        <v>787.34600830078125</v>
      </c>
      <c r="B158">
        <v>30200</v>
      </c>
    </row>
    <row r="159" spans="1:2" x14ac:dyDescent="0.5">
      <c r="A159">
        <v>787.35797119140625</v>
      </c>
      <c r="B159">
        <v>21400</v>
      </c>
    </row>
    <row r="160" spans="1:2" x14ac:dyDescent="0.5">
      <c r="A160">
        <v>787.3709716796875</v>
      </c>
      <c r="B160">
        <v>10150</v>
      </c>
    </row>
    <row r="161" spans="1:2" x14ac:dyDescent="0.5">
      <c r="A161">
        <v>787.38299560546875</v>
      </c>
      <c r="B161">
        <v>3774</v>
      </c>
    </row>
    <row r="162" spans="1:2" x14ac:dyDescent="0.5">
      <c r="A162">
        <v>787.39501953125</v>
      </c>
      <c r="B162">
        <v>1515</v>
      </c>
    </row>
    <row r="163" spans="1:2" x14ac:dyDescent="0.5">
      <c r="A163">
        <v>787.406982421875</v>
      </c>
      <c r="B163">
        <v>884.5</v>
      </c>
    </row>
    <row r="164" spans="1:2" x14ac:dyDescent="0.5">
      <c r="A164">
        <v>787.41998291015625</v>
      </c>
      <c r="B164">
        <v>582</v>
      </c>
    </row>
    <row r="165" spans="1:2" x14ac:dyDescent="0.5">
      <c r="A165">
        <v>787.4320068359375</v>
      </c>
      <c r="B165">
        <v>327.5</v>
      </c>
    </row>
    <row r="166" spans="1:2" x14ac:dyDescent="0.5">
      <c r="A166">
        <v>787.4439697265625</v>
      </c>
      <c r="B166">
        <v>200.19999694824219</v>
      </c>
    </row>
    <row r="167" spans="1:2" x14ac:dyDescent="0.5">
      <c r="A167">
        <v>787.45599365234375</v>
      </c>
      <c r="B167">
        <v>189.5</v>
      </c>
    </row>
    <row r="168" spans="1:2" x14ac:dyDescent="0.5">
      <c r="A168">
        <v>787.468994140625</v>
      </c>
      <c r="B168">
        <v>188</v>
      </c>
    </row>
    <row r="169" spans="1:2" x14ac:dyDescent="0.5">
      <c r="A169">
        <v>787.48101806640625</v>
      </c>
      <c r="B169">
        <v>231</v>
      </c>
    </row>
    <row r="170" spans="1:2" x14ac:dyDescent="0.5">
      <c r="A170">
        <v>787.49298095703125</v>
      </c>
      <c r="B170">
        <v>269.70001220703125</v>
      </c>
    </row>
    <row r="171" spans="1:2" x14ac:dyDescent="0.5">
      <c r="A171">
        <v>787.5050048828125</v>
      </c>
      <c r="B171">
        <v>195</v>
      </c>
    </row>
    <row r="172" spans="1:2" x14ac:dyDescent="0.5">
      <c r="A172">
        <v>787.51800537109375</v>
      </c>
      <c r="B172">
        <v>98.5</v>
      </c>
    </row>
    <row r="173" spans="1:2" x14ac:dyDescent="0.5">
      <c r="A173">
        <v>787.530029296875</v>
      </c>
      <c r="B173">
        <v>73</v>
      </c>
    </row>
    <row r="174" spans="1:2" x14ac:dyDescent="0.5">
      <c r="A174">
        <v>787.5419921875</v>
      </c>
      <c r="B174">
        <v>96.5</v>
      </c>
    </row>
    <row r="175" spans="1:2" x14ac:dyDescent="0.5">
      <c r="A175">
        <v>787.55401611328125</v>
      </c>
      <c r="B175">
        <v>122</v>
      </c>
    </row>
    <row r="176" spans="1:2" x14ac:dyDescent="0.5">
      <c r="A176">
        <v>787.5670166015625</v>
      </c>
      <c r="B176">
        <v>112</v>
      </c>
    </row>
    <row r="177" spans="1:2" x14ac:dyDescent="0.5">
      <c r="A177">
        <v>787.5789794921875</v>
      </c>
      <c r="B177">
        <v>119.19999694824219</v>
      </c>
    </row>
    <row r="178" spans="1:2" x14ac:dyDescent="0.5">
      <c r="A178">
        <v>787.59100341796875</v>
      </c>
      <c r="B178">
        <v>161.69999694824219</v>
      </c>
    </row>
    <row r="179" spans="1:2" x14ac:dyDescent="0.5">
      <c r="A179">
        <v>787.60302734375</v>
      </c>
      <c r="B179">
        <v>166.5</v>
      </c>
    </row>
    <row r="180" spans="1:2" x14ac:dyDescent="0.5">
      <c r="A180">
        <v>787.61602783203125</v>
      </c>
      <c r="B180">
        <v>154.5</v>
      </c>
    </row>
    <row r="181" spans="1:2" x14ac:dyDescent="0.5">
      <c r="A181">
        <v>787.62799072265625</v>
      </c>
      <c r="B181">
        <v>193.5</v>
      </c>
    </row>
    <row r="182" spans="1:2" x14ac:dyDescent="0.5">
      <c r="A182">
        <v>787.6400146484375</v>
      </c>
      <c r="B182">
        <v>194</v>
      </c>
    </row>
    <row r="183" spans="1:2" x14ac:dyDescent="0.5">
      <c r="A183">
        <v>787.6519775390625</v>
      </c>
      <c r="B183">
        <v>136</v>
      </c>
    </row>
    <row r="184" spans="1:2" x14ac:dyDescent="0.5">
      <c r="A184">
        <v>787.66497802734375</v>
      </c>
      <c r="B184">
        <v>96.5</v>
      </c>
    </row>
    <row r="185" spans="1:2" x14ac:dyDescent="0.5">
      <c r="A185">
        <v>787.677001953125</v>
      </c>
      <c r="B185">
        <v>93.75</v>
      </c>
    </row>
    <row r="186" spans="1:2" x14ac:dyDescent="0.5">
      <c r="A186">
        <v>787.68902587890625</v>
      </c>
      <c r="B186">
        <v>113.80000305175781</v>
      </c>
    </row>
    <row r="187" spans="1:2" x14ac:dyDescent="0.5">
      <c r="A187">
        <v>787.70098876953125</v>
      </c>
      <c r="B187">
        <v>110.30000305175781</v>
      </c>
    </row>
    <row r="188" spans="1:2" x14ac:dyDescent="0.5">
      <c r="A188">
        <v>787.7139892578125</v>
      </c>
      <c r="B188">
        <v>126.80000305175781</v>
      </c>
    </row>
    <row r="189" spans="1:2" x14ac:dyDescent="0.5">
      <c r="A189">
        <v>787.72601318359375</v>
      </c>
      <c r="B189">
        <v>166.5</v>
      </c>
    </row>
    <row r="190" spans="1:2" x14ac:dyDescent="0.5">
      <c r="A190">
        <v>787.73797607421875</v>
      </c>
      <c r="B190">
        <v>181.5</v>
      </c>
    </row>
    <row r="191" spans="1:2" x14ac:dyDescent="0.5">
      <c r="A191">
        <v>787.75</v>
      </c>
      <c r="B191">
        <v>222.30000305175781</v>
      </c>
    </row>
    <row r="192" spans="1:2" x14ac:dyDescent="0.5">
      <c r="A192">
        <v>787.76300048828125</v>
      </c>
      <c r="B192">
        <v>280.29998779296875</v>
      </c>
    </row>
    <row r="193" spans="1:2" x14ac:dyDescent="0.5">
      <c r="A193">
        <v>787.7750244140625</v>
      </c>
      <c r="B193">
        <v>320</v>
      </c>
    </row>
    <row r="194" spans="1:2" x14ac:dyDescent="0.5">
      <c r="A194">
        <v>787.7869873046875</v>
      </c>
      <c r="B194">
        <v>374.29998779296875</v>
      </c>
    </row>
    <row r="195" spans="1:2" x14ac:dyDescent="0.5">
      <c r="A195">
        <v>787.79901123046875</v>
      </c>
      <c r="B195">
        <v>815.79998779296875</v>
      </c>
    </row>
    <row r="196" spans="1:2" x14ac:dyDescent="0.5">
      <c r="A196">
        <v>787.81201171875</v>
      </c>
      <c r="B196">
        <v>2277</v>
      </c>
    </row>
    <row r="197" spans="1:2" x14ac:dyDescent="0.5">
      <c r="A197">
        <v>787.823974609375</v>
      </c>
      <c r="B197">
        <v>5109</v>
      </c>
    </row>
    <row r="198" spans="1:2" x14ac:dyDescent="0.5">
      <c r="A198">
        <v>787.83599853515625</v>
      </c>
      <c r="B198">
        <v>8534</v>
      </c>
    </row>
    <row r="199" spans="1:2" x14ac:dyDescent="0.5">
      <c r="A199">
        <v>787.8480224609375</v>
      </c>
      <c r="B199">
        <v>9857</v>
      </c>
    </row>
    <row r="200" spans="1:2" x14ac:dyDescent="0.5">
      <c r="A200">
        <v>787.86102294921875</v>
      </c>
      <c r="B200">
        <v>7660</v>
      </c>
    </row>
    <row r="201" spans="1:2" x14ac:dyDescent="0.5">
      <c r="A201">
        <v>787.87298583984375</v>
      </c>
      <c r="B201">
        <v>4142</v>
      </c>
    </row>
    <row r="202" spans="1:2" x14ac:dyDescent="0.5">
      <c r="A202">
        <v>787.885009765625</v>
      </c>
      <c r="B202">
        <v>1693</v>
      </c>
    </row>
    <row r="203" spans="1:2" x14ac:dyDescent="0.5">
      <c r="A203">
        <v>787.89697265625</v>
      </c>
      <c r="B203">
        <v>657.70001220703125</v>
      </c>
    </row>
    <row r="204" spans="1:2" x14ac:dyDescent="0.5">
      <c r="A204">
        <v>787.90997314453125</v>
      </c>
      <c r="B204">
        <v>346.20001220703125</v>
      </c>
    </row>
    <row r="205" spans="1:2" x14ac:dyDescent="0.5">
      <c r="A205">
        <v>787.9219970703125</v>
      </c>
      <c r="B205">
        <v>212</v>
      </c>
    </row>
    <row r="206" spans="1:2" x14ac:dyDescent="0.5">
      <c r="A206">
        <v>787.93402099609375</v>
      </c>
      <c r="B206">
        <v>118</v>
      </c>
    </row>
    <row r="207" spans="1:2" x14ac:dyDescent="0.5">
      <c r="A207">
        <v>787.94598388671875</v>
      </c>
      <c r="B207">
        <v>103.5</v>
      </c>
    </row>
    <row r="208" spans="1:2" x14ac:dyDescent="0.5">
      <c r="A208">
        <v>787.958984375</v>
      </c>
      <c r="B208">
        <v>130.5</v>
      </c>
    </row>
    <row r="209" spans="1:2" x14ac:dyDescent="0.5">
      <c r="A209">
        <v>787.97100830078125</v>
      </c>
      <c r="B209">
        <v>120.19999694824219</v>
      </c>
    </row>
    <row r="210" spans="1:2" x14ac:dyDescent="0.5">
      <c r="A210">
        <v>787.98297119140625</v>
      </c>
      <c r="B210">
        <v>99.5</v>
      </c>
    </row>
    <row r="211" spans="1:2" x14ac:dyDescent="0.5">
      <c r="A211">
        <v>787.9949951171875</v>
      </c>
      <c r="B211">
        <v>69.5</v>
      </c>
    </row>
    <row r="212" spans="1:2" x14ac:dyDescent="0.5">
      <c r="A212">
        <v>788.00799560546875</v>
      </c>
      <c r="B212">
        <v>35.25</v>
      </c>
    </row>
    <row r="213" spans="1:2" x14ac:dyDescent="0.5">
      <c r="A213">
        <v>788.02001953125</v>
      </c>
      <c r="B213">
        <v>36.75</v>
      </c>
    </row>
    <row r="214" spans="1:2" x14ac:dyDescent="0.5">
      <c r="A214">
        <v>788.031982421875</v>
      </c>
      <c r="B214">
        <v>65.75</v>
      </c>
    </row>
    <row r="215" spans="1:2" x14ac:dyDescent="0.5">
      <c r="A215">
        <v>788.04400634765625</v>
      </c>
      <c r="B215">
        <v>86</v>
      </c>
    </row>
    <row r="216" spans="1:2" x14ac:dyDescent="0.5">
      <c r="A216">
        <v>788.0570068359375</v>
      </c>
      <c r="B216">
        <v>97.75</v>
      </c>
    </row>
    <row r="217" spans="1:2" x14ac:dyDescent="0.5">
      <c r="A217">
        <v>788.0689697265625</v>
      </c>
      <c r="B217">
        <v>118</v>
      </c>
    </row>
    <row r="218" spans="1:2" x14ac:dyDescent="0.5">
      <c r="A218">
        <v>788.08099365234375</v>
      </c>
      <c r="B218">
        <v>117.30000305175781</v>
      </c>
    </row>
    <row r="219" spans="1:2" x14ac:dyDescent="0.5">
      <c r="A219">
        <v>788.093994140625</v>
      </c>
      <c r="B219">
        <v>102.5</v>
      </c>
    </row>
    <row r="220" spans="1:2" x14ac:dyDescent="0.5">
      <c r="A220">
        <v>788.10601806640625</v>
      </c>
      <c r="B220">
        <v>93.5</v>
      </c>
    </row>
    <row r="221" spans="1:2" x14ac:dyDescent="0.5">
      <c r="A221">
        <v>788.11798095703125</v>
      </c>
      <c r="B221">
        <v>56</v>
      </c>
    </row>
    <row r="222" spans="1:2" x14ac:dyDescent="0.5">
      <c r="A222">
        <v>788.1300048828125</v>
      </c>
      <c r="B222">
        <v>34.75</v>
      </c>
    </row>
    <row r="223" spans="1:2" x14ac:dyDescent="0.5">
      <c r="A223">
        <v>788.14300537109375</v>
      </c>
      <c r="B223">
        <v>76.25</v>
      </c>
    </row>
    <row r="224" spans="1:2" x14ac:dyDescent="0.5">
      <c r="A224">
        <v>788.155029296875</v>
      </c>
      <c r="B224">
        <v>134.5</v>
      </c>
    </row>
    <row r="225" spans="1:2" x14ac:dyDescent="0.5">
      <c r="A225">
        <v>788.1669921875</v>
      </c>
      <c r="B225">
        <v>139.5</v>
      </c>
    </row>
    <row r="226" spans="1:2" x14ac:dyDescent="0.5">
      <c r="A226">
        <v>788.17901611328125</v>
      </c>
      <c r="B226">
        <v>109.5</v>
      </c>
    </row>
    <row r="227" spans="1:2" x14ac:dyDescent="0.5">
      <c r="A227">
        <v>788.1920166015625</v>
      </c>
      <c r="B227">
        <v>106</v>
      </c>
    </row>
    <row r="228" spans="1:2" x14ac:dyDescent="0.5">
      <c r="A228">
        <v>788.2039794921875</v>
      </c>
      <c r="B228">
        <v>94</v>
      </c>
    </row>
    <row r="229" spans="1:2" x14ac:dyDescent="0.5">
      <c r="A229">
        <v>788.21600341796875</v>
      </c>
      <c r="B229">
        <v>76.5</v>
      </c>
    </row>
    <row r="230" spans="1:2" x14ac:dyDescent="0.5">
      <c r="A230">
        <v>788.22802734375</v>
      </c>
      <c r="B230">
        <v>97.25</v>
      </c>
    </row>
    <row r="231" spans="1:2" x14ac:dyDescent="0.5">
      <c r="A231">
        <v>788.24102783203125</v>
      </c>
      <c r="B231">
        <v>138.5</v>
      </c>
    </row>
    <row r="232" spans="1:2" x14ac:dyDescent="0.5">
      <c r="A232">
        <v>788.25299072265625</v>
      </c>
      <c r="B232">
        <v>183.30000305175781</v>
      </c>
    </row>
    <row r="233" spans="1:2" x14ac:dyDescent="0.5">
      <c r="A233">
        <v>788.2650146484375</v>
      </c>
      <c r="B233">
        <v>199</v>
      </c>
    </row>
    <row r="234" spans="1:2" x14ac:dyDescent="0.5">
      <c r="A234">
        <v>788.2769775390625</v>
      </c>
      <c r="B234">
        <v>190.30000305175781</v>
      </c>
    </row>
    <row r="235" spans="1:2" x14ac:dyDescent="0.5">
      <c r="A235">
        <v>788.28997802734375</v>
      </c>
      <c r="B235">
        <v>213.19999694824219</v>
      </c>
    </row>
    <row r="236" spans="1:2" x14ac:dyDescent="0.5">
      <c r="A236">
        <v>788.302001953125</v>
      </c>
      <c r="B236">
        <v>377.70001220703125</v>
      </c>
    </row>
    <row r="237" spans="1:2" x14ac:dyDescent="0.5">
      <c r="A237">
        <v>788.31402587890625</v>
      </c>
      <c r="B237">
        <v>884</v>
      </c>
    </row>
    <row r="238" spans="1:2" x14ac:dyDescent="0.5">
      <c r="A238">
        <v>788.32598876953125</v>
      </c>
      <c r="B238">
        <v>1841</v>
      </c>
    </row>
    <row r="239" spans="1:2" x14ac:dyDescent="0.5">
      <c r="A239">
        <v>788.3389892578125</v>
      </c>
      <c r="B239">
        <v>2795</v>
      </c>
    </row>
    <row r="240" spans="1:2" x14ac:dyDescent="0.5">
      <c r="A240">
        <v>788.35101318359375</v>
      </c>
      <c r="B240">
        <v>2873</v>
      </c>
    </row>
    <row r="241" spans="1:2" x14ac:dyDescent="0.5">
      <c r="A241">
        <v>788.36297607421875</v>
      </c>
      <c r="B241">
        <v>2066</v>
      </c>
    </row>
    <row r="242" spans="1:2" x14ac:dyDescent="0.5">
      <c r="A242">
        <v>788.375</v>
      </c>
      <c r="B242">
        <v>1220</v>
      </c>
    </row>
    <row r="243" spans="1:2" x14ac:dyDescent="0.5">
      <c r="A243">
        <v>788.38800048828125</v>
      </c>
      <c r="B243">
        <v>742.29998779296875</v>
      </c>
    </row>
    <row r="244" spans="1:2" x14ac:dyDescent="0.5">
      <c r="A244">
        <v>788.4000244140625</v>
      </c>
      <c r="B244">
        <v>548.5</v>
      </c>
    </row>
    <row r="245" spans="1:2" x14ac:dyDescent="0.5">
      <c r="A245">
        <v>788.4119873046875</v>
      </c>
      <c r="B245">
        <v>502.70001220703125</v>
      </c>
    </row>
    <row r="246" spans="1:2" x14ac:dyDescent="0.5">
      <c r="A246">
        <v>788.42401123046875</v>
      </c>
      <c r="B246">
        <v>398.20001220703125</v>
      </c>
    </row>
    <row r="247" spans="1:2" x14ac:dyDescent="0.5">
      <c r="A247">
        <v>788.43701171875</v>
      </c>
      <c r="B247">
        <v>220.30000305175781</v>
      </c>
    </row>
    <row r="248" spans="1:2" x14ac:dyDescent="0.5">
      <c r="A248">
        <v>788.448974609375</v>
      </c>
      <c r="B248">
        <v>104</v>
      </c>
    </row>
    <row r="249" spans="1:2" x14ac:dyDescent="0.5">
      <c r="A249">
        <v>788.46099853515625</v>
      </c>
      <c r="B249">
        <v>57.25</v>
      </c>
    </row>
    <row r="250" spans="1:2" x14ac:dyDescent="0.5">
      <c r="A250">
        <v>788.4739990234375</v>
      </c>
      <c r="B250">
        <v>62</v>
      </c>
    </row>
    <row r="251" spans="1:2" x14ac:dyDescent="0.5">
      <c r="A251">
        <v>788.48602294921875</v>
      </c>
      <c r="B251">
        <v>64.5</v>
      </c>
    </row>
    <row r="252" spans="1:2" x14ac:dyDescent="0.5">
      <c r="A252">
        <v>788.49798583984375</v>
      </c>
      <c r="B252">
        <v>48.75</v>
      </c>
    </row>
    <row r="253" spans="1:2" x14ac:dyDescent="0.5">
      <c r="A253">
        <v>788.510009765625</v>
      </c>
      <c r="B253">
        <v>59.5</v>
      </c>
    </row>
    <row r="254" spans="1:2" x14ac:dyDescent="0.5">
      <c r="A254">
        <v>788.52301025390625</v>
      </c>
      <c r="B254">
        <v>82.75</v>
      </c>
    </row>
    <row r="255" spans="1:2" x14ac:dyDescent="0.5">
      <c r="A255">
        <v>788.53497314453125</v>
      </c>
      <c r="B255">
        <v>91.75</v>
      </c>
    </row>
    <row r="256" spans="1:2" x14ac:dyDescent="0.5">
      <c r="A256">
        <v>788.5469970703125</v>
      </c>
      <c r="B256">
        <v>72</v>
      </c>
    </row>
    <row r="257" spans="1:2" x14ac:dyDescent="0.5">
      <c r="A257">
        <v>788.55902099609375</v>
      </c>
      <c r="B257">
        <v>39</v>
      </c>
    </row>
    <row r="258" spans="1:2" x14ac:dyDescent="0.5">
      <c r="A258">
        <v>788.572021484375</v>
      </c>
      <c r="B258">
        <v>40.75</v>
      </c>
    </row>
    <row r="259" spans="1:2" x14ac:dyDescent="0.5">
      <c r="A259">
        <v>788.583984375</v>
      </c>
      <c r="B259">
        <v>83.25</v>
      </c>
    </row>
    <row r="260" spans="1:2" x14ac:dyDescent="0.5">
      <c r="A260">
        <v>788.59600830078125</v>
      </c>
      <c r="B260">
        <v>95.75</v>
      </c>
    </row>
    <row r="261" spans="1:2" x14ac:dyDescent="0.5">
      <c r="A261">
        <v>788.60797119140625</v>
      </c>
      <c r="B261">
        <v>58.25</v>
      </c>
    </row>
    <row r="262" spans="1:2" x14ac:dyDescent="0.5">
      <c r="A262">
        <v>788.6209716796875</v>
      </c>
      <c r="B262">
        <v>42.75</v>
      </c>
    </row>
    <row r="263" spans="1:2" x14ac:dyDescent="0.5">
      <c r="A263">
        <v>788.63299560546875</v>
      </c>
      <c r="B263">
        <v>68</v>
      </c>
    </row>
    <row r="264" spans="1:2" x14ac:dyDescent="0.5">
      <c r="A264">
        <v>788.64501953125</v>
      </c>
      <c r="B264">
        <v>107.5</v>
      </c>
    </row>
    <row r="265" spans="1:2" x14ac:dyDescent="0.5">
      <c r="A265">
        <v>788.656982421875</v>
      </c>
      <c r="B265">
        <v>127.30000305175781</v>
      </c>
    </row>
    <row r="266" spans="1:2" x14ac:dyDescent="0.5">
      <c r="A266">
        <v>788.66998291015625</v>
      </c>
      <c r="B266">
        <v>100.80000305175781</v>
      </c>
    </row>
    <row r="267" spans="1:2" x14ac:dyDescent="0.5">
      <c r="A267">
        <v>788.6820068359375</v>
      </c>
      <c r="B267">
        <v>74.25</v>
      </c>
    </row>
    <row r="268" spans="1:2" x14ac:dyDescent="0.5">
      <c r="A268">
        <v>788.6939697265625</v>
      </c>
      <c r="B268">
        <v>78.25</v>
      </c>
    </row>
    <row r="269" spans="1:2" x14ac:dyDescent="0.5">
      <c r="A269">
        <v>788.70599365234375</v>
      </c>
      <c r="B269">
        <v>88.75</v>
      </c>
    </row>
    <row r="270" spans="1:2" x14ac:dyDescent="0.5">
      <c r="A270">
        <v>788.718994140625</v>
      </c>
      <c r="B270">
        <v>108.5</v>
      </c>
    </row>
    <row r="271" spans="1:2" x14ac:dyDescent="0.5">
      <c r="A271">
        <v>788.73101806640625</v>
      </c>
      <c r="B271">
        <v>127.80000305175781</v>
      </c>
    </row>
    <row r="272" spans="1:2" x14ac:dyDescent="0.5">
      <c r="A272">
        <v>788.74298095703125</v>
      </c>
      <c r="B272">
        <v>124.19999694824219</v>
      </c>
    </row>
    <row r="273" spans="1:2" x14ac:dyDescent="0.5">
      <c r="A273">
        <v>788.7550048828125</v>
      </c>
      <c r="B273">
        <v>113</v>
      </c>
    </row>
    <row r="274" spans="1:2" x14ac:dyDescent="0.5">
      <c r="A274">
        <v>788.76800537109375</v>
      </c>
      <c r="B274">
        <v>112.69999694824219</v>
      </c>
    </row>
    <row r="275" spans="1:2" x14ac:dyDescent="0.5">
      <c r="A275">
        <v>788.780029296875</v>
      </c>
      <c r="B275">
        <v>111</v>
      </c>
    </row>
    <row r="276" spans="1:2" x14ac:dyDescent="0.5">
      <c r="A276">
        <v>788.7919921875</v>
      </c>
      <c r="B276">
        <v>151.80000305175781</v>
      </c>
    </row>
    <row r="277" spans="1:2" x14ac:dyDescent="0.5">
      <c r="A277">
        <v>788.80499267578125</v>
      </c>
      <c r="B277">
        <v>345.5</v>
      </c>
    </row>
    <row r="278" spans="1:2" x14ac:dyDescent="0.5">
      <c r="A278">
        <v>788.8170166015625</v>
      </c>
      <c r="B278">
        <v>632</v>
      </c>
    </row>
    <row r="279" spans="1:2" x14ac:dyDescent="0.5">
      <c r="A279">
        <v>788.8289794921875</v>
      </c>
      <c r="B279">
        <v>965.20001220703125</v>
      </c>
    </row>
    <row r="280" spans="1:2" x14ac:dyDescent="0.5">
      <c r="A280">
        <v>788.84100341796875</v>
      </c>
      <c r="B280">
        <v>1222</v>
      </c>
    </row>
    <row r="281" spans="1:2" x14ac:dyDescent="0.5">
      <c r="A281">
        <v>788.85400390625</v>
      </c>
      <c r="B281">
        <v>1133</v>
      </c>
    </row>
    <row r="282" spans="1:2" x14ac:dyDescent="0.5">
      <c r="A282">
        <v>788.86602783203125</v>
      </c>
      <c r="B282">
        <v>903.70001220703125</v>
      </c>
    </row>
    <row r="283" spans="1:2" x14ac:dyDescent="0.5">
      <c r="A283">
        <v>788.87799072265625</v>
      </c>
      <c r="B283">
        <v>730.29998779296875</v>
      </c>
    </row>
    <row r="284" spans="1:2" x14ac:dyDescent="0.5">
      <c r="A284">
        <v>788.8900146484375</v>
      </c>
      <c r="B284">
        <v>548.5</v>
      </c>
    </row>
    <row r="285" spans="1:2" x14ac:dyDescent="0.5">
      <c r="A285">
        <v>788.90301513671875</v>
      </c>
      <c r="B285">
        <v>466</v>
      </c>
    </row>
    <row r="286" spans="1:2" x14ac:dyDescent="0.5">
      <c r="A286">
        <v>788.91497802734375</v>
      </c>
      <c r="B286">
        <v>473.70001220703125</v>
      </c>
    </row>
    <row r="287" spans="1:2" x14ac:dyDescent="0.5">
      <c r="A287">
        <v>788.927001953125</v>
      </c>
      <c r="B287">
        <v>389.29998779296875</v>
      </c>
    </row>
    <row r="288" spans="1:2" x14ac:dyDescent="0.5">
      <c r="A288">
        <v>788.93902587890625</v>
      </c>
      <c r="B288">
        <v>221.5</v>
      </c>
    </row>
    <row r="289" spans="1:2" x14ac:dyDescent="0.5">
      <c r="A289">
        <v>788.9520263671875</v>
      </c>
      <c r="B289">
        <v>107</v>
      </c>
    </row>
    <row r="290" spans="1:2" x14ac:dyDescent="0.5">
      <c r="A290">
        <v>788.9639892578125</v>
      </c>
      <c r="B290">
        <v>64.75</v>
      </c>
    </row>
    <row r="291" spans="1:2" x14ac:dyDescent="0.5">
      <c r="A291">
        <v>788.97601318359375</v>
      </c>
      <c r="B291">
        <v>53.25</v>
      </c>
    </row>
    <row r="292" spans="1:2" x14ac:dyDescent="0.5">
      <c r="A292">
        <v>788.98797607421875</v>
      </c>
      <c r="B292">
        <v>29.25</v>
      </c>
    </row>
    <row r="293" spans="1:2" x14ac:dyDescent="0.5">
      <c r="A293">
        <v>789.0009765625</v>
      </c>
      <c r="B293">
        <v>13.75</v>
      </c>
    </row>
    <row r="294" spans="1:2" x14ac:dyDescent="0.5">
      <c r="A294">
        <v>789.01300048828125</v>
      </c>
      <c r="B294">
        <v>29.25</v>
      </c>
    </row>
    <row r="295" spans="1:2" x14ac:dyDescent="0.5">
      <c r="A295">
        <v>789.0250244140625</v>
      </c>
      <c r="B295">
        <v>37.75</v>
      </c>
    </row>
    <row r="296" spans="1:2" x14ac:dyDescent="0.5">
      <c r="A296">
        <v>789.0369873046875</v>
      </c>
      <c r="B296">
        <v>38</v>
      </c>
    </row>
    <row r="297" spans="1:2" x14ac:dyDescent="0.5">
      <c r="A297">
        <v>789.04998779296875</v>
      </c>
      <c r="B297">
        <v>38</v>
      </c>
    </row>
    <row r="298" spans="1:2" x14ac:dyDescent="0.5">
      <c r="A298">
        <v>789.06201171875</v>
      </c>
      <c r="B298">
        <v>26</v>
      </c>
    </row>
    <row r="299" spans="1:2" x14ac:dyDescent="0.5">
      <c r="A299">
        <v>789.073974609375</v>
      </c>
      <c r="B299">
        <v>33</v>
      </c>
    </row>
    <row r="300" spans="1:2" x14ac:dyDescent="0.5">
      <c r="A300">
        <v>789.08599853515625</v>
      </c>
      <c r="B300">
        <v>56.25</v>
      </c>
    </row>
    <row r="301" spans="1:2" x14ac:dyDescent="0.5">
      <c r="A301">
        <v>789.0989990234375</v>
      </c>
      <c r="B301">
        <v>67</v>
      </c>
    </row>
    <row r="302" spans="1:2" x14ac:dyDescent="0.5">
      <c r="A302">
        <v>789.11102294921875</v>
      </c>
      <c r="B302">
        <v>74.75</v>
      </c>
    </row>
    <row r="303" spans="1:2" x14ac:dyDescent="0.5">
      <c r="A303">
        <v>789.12298583984375</v>
      </c>
      <c r="B303">
        <v>91</v>
      </c>
    </row>
    <row r="304" spans="1:2" x14ac:dyDescent="0.5">
      <c r="A304">
        <v>789.135986328125</v>
      </c>
      <c r="B304">
        <v>120.80000305175781</v>
      </c>
    </row>
    <row r="305" spans="1:2" x14ac:dyDescent="0.5">
      <c r="A305">
        <v>789.14801025390625</v>
      </c>
      <c r="B305">
        <v>142.80000305175781</v>
      </c>
    </row>
    <row r="306" spans="1:2" x14ac:dyDescent="0.5">
      <c r="A306">
        <v>789.15997314453125</v>
      </c>
      <c r="B306">
        <v>157</v>
      </c>
    </row>
    <row r="307" spans="1:2" x14ac:dyDescent="0.5">
      <c r="A307">
        <v>789.1719970703125</v>
      </c>
      <c r="B307">
        <v>147.80000305175781</v>
      </c>
    </row>
    <row r="308" spans="1:2" x14ac:dyDescent="0.5">
      <c r="A308">
        <v>789.18499755859375</v>
      </c>
      <c r="B308">
        <v>126</v>
      </c>
    </row>
    <row r="309" spans="1:2" x14ac:dyDescent="0.5">
      <c r="A309">
        <v>789.197021484375</v>
      </c>
      <c r="B309">
        <v>133.69999694824219</v>
      </c>
    </row>
    <row r="310" spans="1:2" x14ac:dyDescent="0.5">
      <c r="A310">
        <v>789.208984375</v>
      </c>
      <c r="B310">
        <v>119.80000305175781</v>
      </c>
    </row>
    <row r="311" spans="1:2" x14ac:dyDescent="0.5">
      <c r="A311">
        <v>789.22100830078125</v>
      </c>
      <c r="B311">
        <v>91.25</v>
      </c>
    </row>
    <row r="312" spans="1:2" x14ac:dyDescent="0.5">
      <c r="A312">
        <v>789.2340087890625</v>
      </c>
      <c r="B312">
        <v>84.5</v>
      </c>
    </row>
    <row r="313" spans="1:2" x14ac:dyDescent="0.5">
      <c r="A313">
        <v>789.2459716796875</v>
      </c>
      <c r="B313">
        <v>86.75</v>
      </c>
    </row>
    <row r="314" spans="1:2" x14ac:dyDescent="0.5">
      <c r="A314">
        <v>789.25799560546875</v>
      </c>
      <c r="B314">
        <v>104.30000305175781</v>
      </c>
    </row>
    <row r="315" spans="1:2" x14ac:dyDescent="0.5">
      <c r="A315">
        <v>789.27099609375</v>
      </c>
      <c r="B315">
        <v>107.5</v>
      </c>
    </row>
    <row r="316" spans="1:2" x14ac:dyDescent="0.5">
      <c r="A316">
        <v>789.28302001953125</v>
      </c>
      <c r="B316">
        <v>121</v>
      </c>
    </row>
    <row r="317" spans="1:2" x14ac:dyDescent="0.5">
      <c r="A317">
        <v>789.29498291015625</v>
      </c>
      <c r="B317">
        <v>231</v>
      </c>
    </row>
    <row r="318" spans="1:2" x14ac:dyDescent="0.5">
      <c r="A318">
        <v>789.3070068359375</v>
      </c>
      <c r="B318">
        <v>507</v>
      </c>
    </row>
    <row r="319" spans="1:2" x14ac:dyDescent="0.5">
      <c r="A319">
        <v>789.32000732421875</v>
      </c>
      <c r="B319">
        <v>790.70001220703125</v>
      </c>
    </row>
    <row r="320" spans="1:2" x14ac:dyDescent="0.5">
      <c r="A320">
        <v>789.33197021484375</v>
      </c>
      <c r="B320">
        <v>975.20001220703125</v>
      </c>
    </row>
    <row r="321" spans="1:2" x14ac:dyDescent="0.5">
      <c r="A321">
        <v>789.343994140625</v>
      </c>
      <c r="B321">
        <v>1207</v>
      </c>
    </row>
    <row r="322" spans="1:2" x14ac:dyDescent="0.5">
      <c r="A322">
        <v>789.35601806640625</v>
      </c>
      <c r="B322">
        <v>1267</v>
      </c>
    </row>
    <row r="323" spans="1:2" x14ac:dyDescent="0.5">
      <c r="A323">
        <v>789.3690185546875</v>
      </c>
      <c r="B323">
        <v>1036</v>
      </c>
    </row>
    <row r="324" spans="1:2" x14ac:dyDescent="0.5">
      <c r="A324">
        <v>789.3809814453125</v>
      </c>
      <c r="B324">
        <v>766.5</v>
      </c>
    </row>
    <row r="325" spans="1:2" x14ac:dyDescent="0.5">
      <c r="A325">
        <v>789.39300537109375</v>
      </c>
      <c r="B325">
        <v>585</v>
      </c>
    </row>
    <row r="326" spans="1:2" x14ac:dyDescent="0.5">
      <c r="A326">
        <v>789.405029296875</v>
      </c>
      <c r="B326">
        <v>502.70001220703125</v>
      </c>
    </row>
    <row r="327" spans="1:2" x14ac:dyDescent="0.5">
      <c r="A327">
        <v>789.41802978515625</v>
      </c>
      <c r="B327">
        <v>430.5</v>
      </c>
    </row>
    <row r="328" spans="1:2" x14ac:dyDescent="0.5">
      <c r="A328">
        <v>789.42999267578125</v>
      </c>
      <c r="B328">
        <v>357.5</v>
      </c>
    </row>
    <row r="329" spans="1:2" x14ac:dyDescent="0.5">
      <c r="A329">
        <v>789.4420166015625</v>
      </c>
      <c r="B329">
        <v>258.5</v>
      </c>
    </row>
    <row r="330" spans="1:2" x14ac:dyDescent="0.5">
      <c r="A330">
        <v>789.4539794921875</v>
      </c>
      <c r="B330">
        <v>109.30000305175781</v>
      </c>
    </row>
    <row r="331" spans="1:2" x14ac:dyDescent="0.5">
      <c r="A331">
        <v>789.46697998046875</v>
      </c>
      <c r="B331">
        <v>21.75</v>
      </c>
    </row>
    <row r="332" spans="1:2" x14ac:dyDescent="0.5">
      <c r="A332">
        <v>789.47900390625</v>
      </c>
      <c r="B332">
        <v>25.75</v>
      </c>
    </row>
    <row r="333" spans="1:2" x14ac:dyDescent="0.5">
      <c r="A333">
        <v>789.49102783203125</v>
      </c>
      <c r="B333">
        <v>78.75</v>
      </c>
    </row>
    <row r="334" spans="1:2" x14ac:dyDescent="0.5">
      <c r="A334">
        <v>789.5040283203125</v>
      </c>
      <c r="B334">
        <v>110.30000305175781</v>
      </c>
    </row>
    <row r="335" spans="1:2" x14ac:dyDescent="0.5">
      <c r="A335">
        <v>789.5159912109375</v>
      </c>
      <c r="B335">
        <v>69.75</v>
      </c>
    </row>
    <row r="336" spans="1:2" x14ac:dyDescent="0.5">
      <c r="A336">
        <v>789.52801513671875</v>
      </c>
      <c r="B336">
        <v>26.5</v>
      </c>
    </row>
    <row r="337" spans="1:2" x14ac:dyDescent="0.5">
      <c r="A337">
        <v>789.53997802734375</v>
      </c>
      <c r="B337">
        <v>22</v>
      </c>
    </row>
    <row r="338" spans="1:2" x14ac:dyDescent="0.5">
      <c r="A338">
        <v>789.552978515625</v>
      </c>
      <c r="B338">
        <v>23.75</v>
      </c>
    </row>
    <row r="339" spans="1:2" x14ac:dyDescent="0.5">
      <c r="A339">
        <v>789.56500244140625</v>
      </c>
      <c r="B339">
        <v>43.5</v>
      </c>
    </row>
    <row r="340" spans="1:2" x14ac:dyDescent="0.5">
      <c r="A340">
        <v>789.5770263671875</v>
      </c>
      <c r="B340">
        <v>59.25</v>
      </c>
    </row>
    <row r="341" spans="1:2" x14ac:dyDescent="0.5">
      <c r="A341">
        <v>789.5889892578125</v>
      </c>
      <c r="B341">
        <v>44.25</v>
      </c>
    </row>
    <row r="342" spans="1:2" x14ac:dyDescent="0.5">
      <c r="A342">
        <v>789.60198974609375</v>
      </c>
      <c r="B342">
        <v>48.25</v>
      </c>
    </row>
    <row r="343" spans="1:2" x14ac:dyDescent="0.5">
      <c r="A343">
        <v>789.614013671875</v>
      </c>
      <c r="B343">
        <v>71.75</v>
      </c>
    </row>
    <row r="344" spans="1:2" x14ac:dyDescent="0.5">
      <c r="A344">
        <v>789.6259765625</v>
      </c>
      <c r="B344">
        <v>83.5</v>
      </c>
    </row>
    <row r="345" spans="1:2" x14ac:dyDescent="0.5">
      <c r="A345">
        <v>789.63800048828125</v>
      </c>
      <c r="B345">
        <v>87.25</v>
      </c>
    </row>
    <row r="346" spans="1:2" x14ac:dyDescent="0.5">
      <c r="A346">
        <v>789.6510009765625</v>
      </c>
      <c r="B346">
        <v>91</v>
      </c>
    </row>
    <row r="347" spans="1:2" x14ac:dyDescent="0.5">
      <c r="A347">
        <v>789.66302490234375</v>
      </c>
      <c r="B347">
        <v>81</v>
      </c>
    </row>
    <row r="348" spans="1:2" x14ac:dyDescent="0.5">
      <c r="A348">
        <v>789.67498779296875</v>
      </c>
      <c r="B348">
        <v>61</v>
      </c>
    </row>
    <row r="349" spans="1:2" x14ac:dyDescent="0.5">
      <c r="A349">
        <v>789.68798828125</v>
      </c>
      <c r="B349">
        <v>70.25</v>
      </c>
    </row>
    <row r="350" spans="1:2" x14ac:dyDescent="0.5">
      <c r="A350">
        <v>789.70001220703125</v>
      </c>
      <c r="B350">
        <v>119</v>
      </c>
    </row>
    <row r="351" spans="1:2" x14ac:dyDescent="0.5">
      <c r="A351">
        <v>789.71197509765625</v>
      </c>
      <c r="B351">
        <v>138.80000305175781</v>
      </c>
    </row>
    <row r="352" spans="1:2" x14ac:dyDescent="0.5">
      <c r="A352">
        <v>789.7239990234375</v>
      </c>
      <c r="B352">
        <v>91.5</v>
      </c>
    </row>
    <row r="353" spans="1:2" x14ac:dyDescent="0.5">
      <c r="A353">
        <v>789.73699951171875</v>
      </c>
      <c r="B353">
        <v>97.5</v>
      </c>
    </row>
    <row r="354" spans="1:2" x14ac:dyDescent="0.5">
      <c r="A354">
        <v>789.7490234375</v>
      </c>
      <c r="B354">
        <v>157</v>
      </c>
    </row>
    <row r="355" spans="1:2" x14ac:dyDescent="0.5">
      <c r="A355">
        <v>789.760986328125</v>
      </c>
      <c r="B355">
        <v>179.5</v>
      </c>
    </row>
    <row r="356" spans="1:2" x14ac:dyDescent="0.5">
      <c r="A356">
        <v>789.77301025390625</v>
      </c>
      <c r="B356">
        <v>258.5</v>
      </c>
    </row>
    <row r="357" spans="1:2" x14ac:dyDescent="0.5">
      <c r="A357">
        <v>789.7860107421875</v>
      </c>
      <c r="B357">
        <v>374.79998779296875</v>
      </c>
    </row>
    <row r="358" spans="1:2" x14ac:dyDescent="0.5">
      <c r="A358">
        <v>789.7979736328125</v>
      </c>
      <c r="B358">
        <v>438</v>
      </c>
    </row>
    <row r="359" spans="1:2" x14ac:dyDescent="0.5">
      <c r="A359">
        <v>789.80999755859375</v>
      </c>
      <c r="B359">
        <v>559.79998779296875</v>
      </c>
    </row>
    <row r="360" spans="1:2" x14ac:dyDescent="0.5">
      <c r="A360">
        <v>789.822998046875</v>
      </c>
      <c r="B360">
        <v>852</v>
      </c>
    </row>
    <row r="361" spans="1:2" x14ac:dyDescent="0.5">
      <c r="A361">
        <v>789.83502197265625</v>
      </c>
      <c r="B361">
        <v>1429</v>
      </c>
    </row>
    <row r="362" spans="1:2" x14ac:dyDescent="0.5">
      <c r="A362">
        <v>789.84698486328125</v>
      </c>
      <c r="B362">
        <v>2556</v>
      </c>
    </row>
    <row r="363" spans="1:2" x14ac:dyDescent="0.5">
      <c r="A363">
        <v>789.8590087890625</v>
      </c>
      <c r="B363">
        <v>3796</v>
      </c>
    </row>
    <row r="364" spans="1:2" x14ac:dyDescent="0.5">
      <c r="A364">
        <v>789.87200927734375</v>
      </c>
      <c r="B364">
        <v>3946</v>
      </c>
    </row>
    <row r="365" spans="1:2" x14ac:dyDescent="0.5">
      <c r="A365">
        <v>789.88397216796875</v>
      </c>
      <c r="B365">
        <v>2852</v>
      </c>
    </row>
    <row r="366" spans="1:2" x14ac:dyDescent="0.5">
      <c r="A366">
        <v>789.89599609375</v>
      </c>
      <c r="B366">
        <v>1563</v>
      </c>
    </row>
    <row r="367" spans="1:2" x14ac:dyDescent="0.5">
      <c r="A367">
        <v>789.90802001953125</v>
      </c>
      <c r="B367">
        <v>775</v>
      </c>
    </row>
    <row r="368" spans="1:2" x14ac:dyDescent="0.5">
      <c r="A368">
        <v>789.9210205078125</v>
      </c>
      <c r="B368">
        <v>394.20001220703125</v>
      </c>
    </row>
    <row r="369" spans="1:2" x14ac:dyDescent="0.5">
      <c r="A369">
        <v>789.9329833984375</v>
      </c>
      <c r="B369">
        <v>203.30000305175781</v>
      </c>
    </row>
    <row r="370" spans="1:2" x14ac:dyDescent="0.5">
      <c r="A370">
        <v>789.94500732421875</v>
      </c>
      <c r="B370">
        <v>116.5</v>
      </c>
    </row>
    <row r="371" spans="1:2" x14ac:dyDescent="0.5">
      <c r="A371">
        <v>789.95697021484375</v>
      </c>
      <c r="B371">
        <v>79</v>
      </c>
    </row>
    <row r="372" spans="1:2" x14ac:dyDescent="0.5">
      <c r="A372">
        <v>789.969970703125</v>
      </c>
      <c r="B372">
        <v>58.25</v>
      </c>
    </row>
    <row r="373" spans="1:2" x14ac:dyDescent="0.5">
      <c r="A373">
        <v>789.98199462890625</v>
      </c>
      <c r="B373">
        <v>49.25</v>
      </c>
    </row>
    <row r="374" spans="1:2" x14ac:dyDescent="0.5">
      <c r="A374">
        <v>789.9940185546875</v>
      </c>
      <c r="B374">
        <v>61.5</v>
      </c>
    </row>
    <row r="375" spans="1:2" x14ac:dyDescent="0.5">
      <c r="A375">
        <v>790.00701904296875</v>
      </c>
      <c r="B375">
        <v>69</v>
      </c>
    </row>
    <row r="376" spans="1:2" x14ac:dyDescent="0.5">
      <c r="A376">
        <v>790.01898193359375</v>
      </c>
      <c r="B376">
        <v>53.75</v>
      </c>
    </row>
    <row r="377" spans="1:2" x14ac:dyDescent="0.5">
      <c r="A377">
        <v>790.031005859375</v>
      </c>
      <c r="B377">
        <v>37.5</v>
      </c>
    </row>
    <row r="378" spans="1:2" x14ac:dyDescent="0.5">
      <c r="A378">
        <v>790.04302978515625</v>
      </c>
      <c r="B378">
        <v>24.5</v>
      </c>
    </row>
    <row r="379" spans="1:2" x14ac:dyDescent="0.5">
      <c r="A379">
        <v>790.0560302734375</v>
      </c>
      <c r="B379">
        <v>8</v>
      </c>
    </row>
    <row r="380" spans="1:2" x14ac:dyDescent="0.5">
      <c r="A380">
        <v>790.0679931640625</v>
      </c>
      <c r="B380">
        <v>12</v>
      </c>
    </row>
    <row r="381" spans="1:2" x14ac:dyDescent="0.5">
      <c r="A381">
        <v>790.08001708984375</v>
      </c>
      <c r="B381">
        <v>23.75</v>
      </c>
    </row>
    <row r="382" spans="1:2" x14ac:dyDescent="0.5">
      <c r="A382">
        <v>790.09197998046875</v>
      </c>
      <c r="B382">
        <v>17.75</v>
      </c>
    </row>
    <row r="383" spans="1:2" x14ac:dyDescent="0.5">
      <c r="A383">
        <v>790.10498046875</v>
      </c>
      <c r="B383">
        <v>32.5</v>
      </c>
    </row>
    <row r="384" spans="1:2" x14ac:dyDescent="0.5">
      <c r="A384">
        <v>790.11700439453125</v>
      </c>
      <c r="B384">
        <v>79.25</v>
      </c>
    </row>
    <row r="385" spans="1:2" x14ac:dyDescent="0.5">
      <c r="A385">
        <v>790.1290283203125</v>
      </c>
      <c r="B385">
        <v>155.80000305175781</v>
      </c>
    </row>
    <row r="386" spans="1:2" x14ac:dyDescent="0.5">
      <c r="A386">
        <v>790.14202880859375</v>
      </c>
      <c r="B386">
        <v>202.5</v>
      </c>
    </row>
    <row r="387" spans="1:2" x14ac:dyDescent="0.5">
      <c r="A387">
        <v>790.15399169921875</v>
      </c>
      <c r="B387">
        <v>154.30000305175781</v>
      </c>
    </row>
    <row r="388" spans="1:2" x14ac:dyDescent="0.5">
      <c r="A388">
        <v>790.166015625</v>
      </c>
      <c r="B388">
        <v>110</v>
      </c>
    </row>
    <row r="389" spans="1:2" x14ac:dyDescent="0.5">
      <c r="A389">
        <v>790.177978515625</v>
      </c>
      <c r="B389">
        <v>118.80000305175781</v>
      </c>
    </row>
    <row r="390" spans="1:2" x14ac:dyDescent="0.5">
      <c r="A390">
        <v>790.19097900390625</v>
      </c>
      <c r="B390">
        <v>125.5</v>
      </c>
    </row>
    <row r="391" spans="1:2" x14ac:dyDescent="0.5">
      <c r="A391">
        <v>790.2030029296875</v>
      </c>
      <c r="B391">
        <v>96.75</v>
      </c>
    </row>
    <row r="392" spans="1:2" x14ac:dyDescent="0.5">
      <c r="A392">
        <v>790.21502685546875</v>
      </c>
      <c r="B392">
        <v>63</v>
      </c>
    </row>
    <row r="393" spans="1:2" x14ac:dyDescent="0.5">
      <c r="A393">
        <v>790.22698974609375</v>
      </c>
      <c r="B393">
        <v>76</v>
      </c>
    </row>
    <row r="394" spans="1:2" x14ac:dyDescent="0.5">
      <c r="A394">
        <v>790.239990234375</v>
      </c>
      <c r="B394">
        <v>107.5</v>
      </c>
    </row>
    <row r="395" spans="1:2" x14ac:dyDescent="0.5">
      <c r="A395">
        <v>790.25201416015625</v>
      </c>
      <c r="B395">
        <v>120</v>
      </c>
    </row>
    <row r="396" spans="1:2" x14ac:dyDescent="0.5">
      <c r="A396">
        <v>790.26397705078125</v>
      </c>
      <c r="B396">
        <v>134.30000305175781</v>
      </c>
    </row>
    <row r="397" spans="1:2" x14ac:dyDescent="0.5">
      <c r="A397">
        <v>790.2769775390625</v>
      </c>
      <c r="B397">
        <v>200.69999694824219</v>
      </c>
    </row>
    <row r="398" spans="1:2" x14ac:dyDescent="0.5">
      <c r="A398">
        <v>790.28900146484375</v>
      </c>
      <c r="B398">
        <v>332.79998779296875</v>
      </c>
    </row>
    <row r="399" spans="1:2" x14ac:dyDescent="0.5">
      <c r="A399">
        <v>790.301025390625</v>
      </c>
      <c r="B399">
        <v>515.5</v>
      </c>
    </row>
    <row r="400" spans="1:2" x14ac:dyDescent="0.5">
      <c r="A400">
        <v>790.31298828125</v>
      </c>
      <c r="B400">
        <v>813</v>
      </c>
    </row>
    <row r="401" spans="1:2" x14ac:dyDescent="0.5">
      <c r="A401">
        <v>790.32598876953125</v>
      </c>
      <c r="B401">
        <v>1526</v>
      </c>
    </row>
    <row r="402" spans="1:2" x14ac:dyDescent="0.5">
      <c r="A402">
        <v>790.3380126953125</v>
      </c>
      <c r="B402">
        <v>3755</v>
      </c>
    </row>
    <row r="403" spans="1:2" x14ac:dyDescent="0.5">
      <c r="A403">
        <v>790.3499755859375</v>
      </c>
      <c r="B403">
        <v>8311</v>
      </c>
    </row>
    <row r="404" spans="1:2" x14ac:dyDescent="0.5">
      <c r="A404">
        <v>790.36199951171875</v>
      </c>
      <c r="B404">
        <v>12230</v>
      </c>
    </row>
    <row r="405" spans="1:2" x14ac:dyDescent="0.5">
      <c r="A405">
        <v>790.375</v>
      </c>
      <c r="B405">
        <v>11660</v>
      </c>
    </row>
    <row r="406" spans="1:2" x14ac:dyDescent="0.5">
      <c r="A406">
        <v>790.38702392578125</v>
      </c>
      <c r="B406">
        <v>7593</v>
      </c>
    </row>
    <row r="407" spans="1:2" x14ac:dyDescent="0.5">
      <c r="A407">
        <v>790.39898681640625</v>
      </c>
      <c r="B407">
        <v>3460</v>
      </c>
    </row>
    <row r="408" spans="1:2" x14ac:dyDescent="0.5">
      <c r="A408">
        <v>790.4119873046875</v>
      </c>
      <c r="B408">
        <v>1196</v>
      </c>
    </row>
    <row r="409" spans="1:2" x14ac:dyDescent="0.5">
      <c r="A409">
        <v>790.42401123046875</v>
      </c>
      <c r="B409">
        <v>507.5</v>
      </c>
    </row>
    <row r="410" spans="1:2" x14ac:dyDescent="0.5">
      <c r="A410">
        <v>790.43597412109375</v>
      </c>
      <c r="B410">
        <v>307</v>
      </c>
    </row>
    <row r="411" spans="1:2" x14ac:dyDescent="0.5">
      <c r="A411">
        <v>790.447998046875</v>
      </c>
      <c r="B411">
        <v>173</v>
      </c>
    </row>
    <row r="412" spans="1:2" x14ac:dyDescent="0.5">
      <c r="A412">
        <v>790.46099853515625</v>
      </c>
      <c r="B412">
        <v>152</v>
      </c>
    </row>
    <row r="413" spans="1:2" x14ac:dyDescent="0.5">
      <c r="A413">
        <v>790.4730224609375</v>
      </c>
      <c r="B413">
        <v>175.5</v>
      </c>
    </row>
    <row r="414" spans="1:2" x14ac:dyDescent="0.5">
      <c r="A414">
        <v>790.4849853515625</v>
      </c>
      <c r="B414">
        <v>106.69999694824219</v>
      </c>
    </row>
    <row r="415" spans="1:2" x14ac:dyDescent="0.5">
      <c r="A415">
        <v>790.49700927734375</v>
      </c>
      <c r="B415">
        <v>55</v>
      </c>
    </row>
    <row r="416" spans="1:2" x14ac:dyDescent="0.5">
      <c r="A416">
        <v>790.510009765625</v>
      </c>
      <c r="B416">
        <v>72.25</v>
      </c>
    </row>
    <row r="417" spans="1:2" x14ac:dyDescent="0.5">
      <c r="A417">
        <v>790.52197265625</v>
      </c>
      <c r="B417">
        <v>98.75</v>
      </c>
    </row>
    <row r="418" spans="1:2" x14ac:dyDescent="0.5">
      <c r="A418">
        <v>790.53399658203125</v>
      </c>
      <c r="B418">
        <v>100</v>
      </c>
    </row>
    <row r="419" spans="1:2" x14ac:dyDescent="0.5">
      <c r="A419">
        <v>790.5469970703125</v>
      </c>
      <c r="B419">
        <v>96.5</v>
      </c>
    </row>
    <row r="420" spans="1:2" x14ac:dyDescent="0.5">
      <c r="A420">
        <v>790.55902099609375</v>
      </c>
      <c r="B420">
        <v>117.80000305175781</v>
      </c>
    </row>
    <row r="421" spans="1:2" x14ac:dyDescent="0.5">
      <c r="A421">
        <v>790.57098388671875</v>
      </c>
      <c r="B421">
        <v>129.5</v>
      </c>
    </row>
    <row r="422" spans="1:2" x14ac:dyDescent="0.5">
      <c r="A422">
        <v>790.5830078125</v>
      </c>
      <c r="B422">
        <v>130.30000305175781</v>
      </c>
    </row>
    <row r="423" spans="1:2" x14ac:dyDescent="0.5">
      <c r="A423">
        <v>790.59600830078125</v>
      </c>
      <c r="B423">
        <v>129.80000305175781</v>
      </c>
    </row>
    <row r="424" spans="1:2" x14ac:dyDescent="0.5">
      <c r="A424">
        <v>790.60797119140625</v>
      </c>
      <c r="B424">
        <v>105.5</v>
      </c>
    </row>
    <row r="425" spans="1:2" x14ac:dyDescent="0.5">
      <c r="A425">
        <v>790.6199951171875</v>
      </c>
      <c r="B425">
        <v>94.5</v>
      </c>
    </row>
    <row r="426" spans="1:2" x14ac:dyDescent="0.5">
      <c r="A426">
        <v>790.63299560546875</v>
      </c>
      <c r="B426">
        <v>118.30000305175781</v>
      </c>
    </row>
    <row r="427" spans="1:2" x14ac:dyDescent="0.5">
      <c r="A427">
        <v>790.64501953125</v>
      </c>
      <c r="B427">
        <v>135.30000305175781</v>
      </c>
    </row>
    <row r="428" spans="1:2" x14ac:dyDescent="0.5">
      <c r="A428">
        <v>790.656982421875</v>
      </c>
      <c r="B428">
        <v>154.30000305175781</v>
      </c>
    </row>
    <row r="429" spans="1:2" x14ac:dyDescent="0.5">
      <c r="A429">
        <v>790.66900634765625</v>
      </c>
      <c r="B429">
        <v>206.69999694824219</v>
      </c>
    </row>
    <row r="430" spans="1:2" x14ac:dyDescent="0.5">
      <c r="A430">
        <v>790.6820068359375</v>
      </c>
      <c r="B430">
        <v>261.20001220703125</v>
      </c>
    </row>
    <row r="431" spans="1:2" x14ac:dyDescent="0.5">
      <c r="A431">
        <v>790.6939697265625</v>
      </c>
      <c r="B431">
        <v>285.29998779296875</v>
      </c>
    </row>
    <row r="432" spans="1:2" x14ac:dyDescent="0.5">
      <c r="A432">
        <v>790.70599365234375</v>
      </c>
      <c r="B432">
        <v>259.79998779296875</v>
      </c>
    </row>
    <row r="433" spans="1:2" x14ac:dyDescent="0.5">
      <c r="A433">
        <v>790.718017578125</v>
      </c>
      <c r="B433">
        <v>231</v>
      </c>
    </row>
    <row r="434" spans="1:2" x14ac:dyDescent="0.5">
      <c r="A434">
        <v>790.73101806640625</v>
      </c>
      <c r="B434">
        <v>247.30000305175781</v>
      </c>
    </row>
    <row r="435" spans="1:2" x14ac:dyDescent="0.5">
      <c r="A435">
        <v>790.74298095703125</v>
      </c>
      <c r="B435">
        <v>228.30000305175781</v>
      </c>
    </row>
    <row r="436" spans="1:2" x14ac:dyDescent="0.5">
      <c r="A436">
        <v>790.7550048828125</v>
      </c>
      <c r="B436">
        <v>273</v>
      </c>
    </row>
    <row r="437" spans="1:2" x14ac:dyDescent="0.5">
      <c r="A437">
        <v>790.76800537109375</v>
      </c>
      <c r="B437">
        <v>391</v>
      </c>
    </row>
    <row r="438" spans="1:2" x14ac:dyDescent="0.5">
      <c r="A438">
        <v>790.780029296875</v>
      </c>
      <c r="B438">
        <v>390</v>
      </c>
    </row>
    <row r="439" spans="1:2" x14ac:dyDescent="0.5">
      <c r="A439">
        <v>790.7919921875</v>
      </c>
      <c r="B439">
        <v>421.29998779296875</v>
      </c>
    </row>
    <row r="440" spans="1:2" x14ac:dyDescent="0.5">
      <c r="A440">
        <v>790.80401611328125</v>
      </c>
      <c r="B440">
        <v>586</v>
      </c>
    </row>
    <row r="441" spans="1:2" x14ac:dyDescent="0.5">
      <c r="A441">
        <v>790.8170166015625</v>
      </c>
      <c r="B441">
        <v>915.20001220703125</v>
      </c>
    </row>
    <row r="442" spans="1:2" x14ac:dyDescent="0.5">
      <c r="A442">
        <v>790.8289794921875</v>
      </c>
      <c r="B442">
        <v>2300</v>
      </c>
    </row>
    <row r="443" spans="1:2" x14ac:dyDescent="0.5">
      <c r="A443">
        <v>790.84100341796875</v>
      </c>
      <c r="B443">
        <v>7574</v>
      </c>
    </row>
    <row r="444" spans="1:2" x14ac:dyDescent="0.5">
      <c r="A444">
        <v>790.85302734375</v>
      </c>
      <c r="B444">
        <v>19600</v>
      </c>
    </row>
    <row r="445" spans="1:2" x14ac:dyDescent="0.5">
      <c r="A445">
        <v>790.86602783203125</v>
      </c>
      <c r="B445">
        <v>31560</v>
      </c>
    </row>
    <row r="446" spans="1:2" x14ac:dyDescent="0.5">
      <c r="A446">
        <v>790.87799072265625</v>
      </c>
      <c r="B446">
        <v>30340</v>
      </c>
    </row>
    <row r="447" spans="1:2" x14ac:dyDescent="0.5">
      <c r="A447">
        <v>790.8900146484375</v>
      </c>
      <c r="B447">
        <v>17770</v>
      </c>
    </row>
    <row r="448" spans="1:2" x14ac:dyDescent="0.5">
      <c r="A448">
        <v>790.90301513671875</v>
      </c>
      <c r="B448">
        <v>6870</v>
      </c>
    </row>
    <row r="449" spans="1:2" x14ac:dyDescent="0.5">
      <c r="A449">
        <v>790.91497802734375</v>
      </c>
      <c r="B449">
        <v>2147</v>
      </c>
    </row>
    <row r="450" spans="1:2" x14ac:dyDescent="0.5">
      <c r="A450">
        <v>790.927001953125</v>
      </c>
      <c r="B450">
        <v>764.5</v>
      </c>
    </row>
    <row r="451" spans="1:2" x14ac:dyDescent="0.5">
      <c r="A451">
        <v>790.93902587890625</v>
      </c>
      <c r="B451">
        <v>426.79998779296875</v>
      </c>
    </row>
    <row r="452" spans="1:2" x14ac:dyDescent="0.5">
      <c r="A452">
        <v>790.9520263671875</v>
      </c>
      <c r="B452">
        <v>328.5</v>
      </c>
    </row>
    <row r="453" spans="1:2" x14ac:dyDescent="0.5">
      <c r="A453">
        <v>790.9639892578125</v>
      </c>
      <c r="B453">
        <v>240.80000305175781</v>
      </c>
    </row>
    <row r="454" spans="1:2" x14ac:dyDescent="0.5">
      <c r="A454">
        <v>790.97601318359375</v>
      </c>
      <c r="B454">
        <v>177.80000305175781</v>
      </c>
    </row>
    <row r="455" spans="1:2" x14ac:dyDescent="0.5">
      <c r="A455">
        <v>790.989013671875</v>
      </c>
      <c r="B455">
        <v>207.80000305175781</v>
      </c>
    </row>
    <row r="456" spans="1:2" x14ac:dyDescent="0.5">
      <c r="A456">
        <v>791.0009765625</v>
      </c>
      <c r="B456">
        <v>203.30000305175781</v>
      </c>
    </row>
    <row r="457" spans="1:2" x14ac:dyDescent="0.5">
      <c r="A457">
        <v>791.01300048828125</v>
      </c>
      <c r="B457">
        <v>122</v>
      </c>
    </row>
    <row r="458" spans="1:2" x14ac:dyDescent="0.5">
      <c r="A458">
        <v>791.0250244140625</v>
      </c>
      <c r="B458">
        <v>98.75</v>
      </c>
    </row>
    <row r="459" spans="1:2" x14ac:dyDescent="0.5">
      <c r="A459">
        <v>791.03802490234375</v>
      </c>
      <c r="B459">
        <v>122.5</v>
      </c>
    </row>
    <row r="460" spans="1:2" x14ac:dyDescent="0.5">
      <c r="A460">
        <v>791.04998779296875</v>
      </c>
      <c r="B460">
        <v>111</v>
      </c>
    </row>
    <row r="461" spans="1:2" x14ac:dyDescent="0.5">
      <c r="A461">
        <v>791.06201171875</v>
      </c>
      <c r="B461">
        <v>110.69999694824219</v>
      </c>
    </row>
    <row r="462" spans="1:2" x14ac:dyDescent="0.5">
      <c r="A462">
        <v>791.073974609375</v>
      </c>
      <c r="B462">
        <v>145</v>
      </c>
    </row>
    <row r="463" spans="1:2" x14ac:dyDescent="0.5">
      <c r="A463">
        <v>791.08697509765625</v>
      </c>
      <c r="B463">
        <v>169.5</v>
      </c>
    </row>
    <row r="464" spans="1:2" x14ac:dyDescent="0.5">
      <c r="A464">
        <v>791.0989990234375</v>
      </c>
      <c r="B464">
        <v>158.5</v>
      </c>
    </row>
    <row r="465" spans="1:2" x14ac:dyDescent="0.5">
      <c r="A465">
        <v>791.11102294921875</v>
      </c>
      <c r="B465">
        <v>160.30000305175781</v>
      </c>
    </row>
    <row r="466" spans="1:2" x14ac:dyDescent="0.5">
      <c r="A466">
        <v>791.1240234375</v>
      </c>
      <c r="B466">
        <v>200.5</v>
      </c>
    </row>
    <row r="467" spans="1:2" x14ac:dyDescent="0.5">
      <c r="A467">
        <v>791.135986328125</v>
      </c>
      <c r="B467">
        <v>216.30000305175781</v>
      </c>
    </row>
    <row r="468" spans="1:2" x14ac:dyDescent="0.5">
      <c r="A468">
        <v>791.14801025390625</v>
      </c>
      <c r="B468">
        <v>203.80000305175781</v>
      </c>
    </row>
    <row r="469" spans="1:2" x14ac:dyDescent="0.5">
      <c r="A469">
        <v>791.15997314453125</v>
      </c>
      <c r="B469">
        <v>217.80000305175781</v>
      </c>
    </row>
    <row r="470" spans="1:2" x14ac:dyDescent="0.5">
      <c r="A470">
        <v>791.1729736328125</v>
      </c>
      <c r="B470">
        <v>206.5</v>
      </c>
    </row>
    <row r="471" spans="1:2" x14ac:dyDescent="0.5">
      <c r="A471">
        <v>791.18499755859375</v>
      </c>
      <c r="B471">
        <v>126</v>
      </c>
    </row>
    <row r="472" spans="1:2" x14ac:dyDescent="0.5">
      <c r="A472">
        <v>791.197021484375</v>
      </c>
      <c r="B472">
        <v>77</v>
      </c>
    </row>
    <row r="473" spans="1:2" x14ac:dyDescent="0.5">
      <c r="A473">
        <v>791.21002197265625</v>
      </c>
      <c r="B473">
        <v>101</v>
      </c>
    </row>
    <row r="474" spans="1:2" x14ac:dyDescent="0.5">
      <c r="A474">
        <v>791.22198486328125</v>
      </c>
      <c r="B474">
        <v>146</v>
      </c>
    </row>
    <row r="475" spans="1:2" x14ac:dyDescent="0.5">
      <c r="A475">
        <v>791.2340087890625</v>
      </c>
      <c r="B475">
        <v>178</v>
      </c>
    </row>
    <row r="476" spans="1:2" x14ac:dyDescent="0.5">
      <c r="A476">
        <v>791.2459716796875</v>
      </c>
      <c r="B476">
        <v>188.80000305175781</v>
      </c>
    </row>
    <row r="477" spans="1:2" x14ac:dyDescent="0.5">
      <c r="A477">
        <v>791.25897216796875</v>
      </c>
      <c r="B477">
        <v>203.80000305175781</v>
      </c>
    </row>
    <row r="478" spans="1:2" x14ac:dyDescent="0.5">
      <c r="A478">
        <v>791.27099609375</v>
      </c>
      <c r="B478">
        <v>257.79998779296875</v>
      </c>
    </row>
    <row r="479" spans="1:2" x14ac:dyDescent="0.5">
      <c r="A479">
        <v>791.28302001953125</v>
      </c>
      <c r="B479">
        <v>310.29998779296875</v>
      </c>
    </row>
    <row r="480" spans="1:2" x14ac:dyDescent="0.5">
      <c r="A480">
        <v>791.2960205078125</v>
      </c>
      <c r="B480">
        <v>388.20001220703125</v>
      </c>
    </row>
    <row r="481" spans="1:2" x14ac:dyDescent="0.5">
      <c r="A481">
        <v>791.3079833984375</v>
      </c>
      <c r="B481">
        <v>635.70001220703125</v>
      </c>
    </row>
    <row r="482" spans="1:2" x14ac:dyDescent="0.5">
      <c r="A482">
        <v>791.32000732421875</v>
      </c>
      <c r="B482">
        <v>1125</v>
      </c>
    </row>
    <row r="483" spans="1:2" x14ac:dyDescent="0.5">
      <c r="A483">
        <v>791.33197021484375</v>
      </c>
      <c r="B483">
        <v>2845</v>
      </c>
    </row>
    <row r="484" spans="1:2" x14ac:dyDescent="0.5">
      <c r="A484">
        <v>791.344970703125</v>
      </c>
      <c r="B484">
        <v>12390</v>
      </c>
    </row>
    <row r="485" spans="1:2" x14ac:dyDescent="0.5">
      <c r="A485">
        <v>791.35699462890625</v>
      </c>
      <c r="B485">
        <v>38790</v>
      </c>
    </row>
    <row r="486" spans="1:2" x14ac:dyDescent="0.5">
      <c r="A486">
        <v>791.3690185546875</v>
      </c>
      <c r="B486">
        <v>66380</v>
      </c>
    </row>
    <row r="487" spans="1:2" x14ac:dyDescent="0.5">
      <c r="A487">
        <v>791.3809814453125</v>
      </c>
      <c r="B487">
        <v>62510</v>
      </c>
    </row>
    <row r="488" spans="1:2" x14ac:dyDescent="0.5">
      <c r="A488">
        <v>791.39398193359375</v>
      </c>
      <c r="B488">
        <v>33190</v>
      </c>
    </row>
    <row r="489" spans="1:2" x14ac:dyDescent="0.5">
      <c r="A489">
        <v>791.406005859375</v>
      </c>
      <c r="B489">
        <v>10760</v>
      </c>
    </row>
    <row r="490" spans="1:2" x14ac:dyDescent="0.5">
      <c r="A490">
        <v>791.41802978515625</v>
      </c>
      <c r="B490">
        <v>2871</v>
      </c>
    </row>
    <row r="491" spans="1:2" x14ac:dyDescent="0.5">
      <c r="A491">
        <v>791.4310302734375</v>
      </c>
      <c r="B491">
        <v>1092</v>
      </c>
    </row>
    <row r="492" spans="1:2" x14ac:dyDescent="0.5">
      <c r="A492">
        <v>791.4429931640625</v>
      </c>
      <c r="B492">
        <v>806.79998779296875</v>
      </c>
    </row>
    <row r="493" spans="1:2" x14ac:dyDescent="0.5">
      <c r="A493">
        <v>791.45501708984375</v>
      </c>
      <c r="B493">
        <v>603.70001220703125</v>
      </c>
    </row>
    <row r="494" spans="1:2" x14ac:dyDescent="0.5">
      <c r="A494">
        <v>791.46697998046875</v>
      </c>
      <c r="B494">
        <v>373</v>
      </c>
    </row>
    <row r="495" spans="1:2" x14ac:dyDescent="0.5">
      <c r="A495">
        <v>791.47998046875</v>
      </c>
      <c r="B495">
        <v>268.79998779296875</v>
      </c>
    </row>
    <row r="496" spans="1:2" x14ac:dyDescent="0.5">
      <c r="A496">
        <v>791.49200439453125</v>
      </c>
      <c r="B496">
        <v>283.5</v>
      </c>
    </row>
    <row r="497" spans="1:2" x14ac:dyDescent="0.5">
      <c r="A497">
        <v>791.5040283203125</v>
      </c>
      <c r="B497">
        <v>250.5</v>
      </c>
    </row>
    <row r="498" spans="1:2" x14ac:dyDescent="0.5">
      <c r="A498">
        <v>791.51702880859375</v>
      </c>
      <c r="B498">
        <v>240.5</v>
      </c>
    </row>
    <row r="499" spans="1:2" x14ac:dyDescent="0.5">
      <c r="A499">
        <v>791.52899169921875</v>
      </c>
      <c r="B499">
        <v>328.79998779296875</v>
      </c>
    </row>
    <row r="500" spans="1:2" x14ac:dyDescent="0.5">
      <c r="A500">
        <v>791.541015625</v>
      </c>
      <c r="B500">
        <v>328.29998779296875</v>
      </c>
    </row>
    <row r="501" spans="1:2" x14ac:dyDescent="0.5">
      <c r="A501">
        <v>791.552978515625</v>
      </c>
      <c r="B501">
        <v>210.69999694824219</v>
      </c>
    </row>
    <row r="502" spans="1:2" x14ac:dyDescent="0.5">
      <c r="A502">
        <v>791.56597900390625</v>
      </c>
      <c r="B502">
        <v>140.5</v>
      </c>
    </row>
    <row r="503" spans="1:2" x14ac:dyDescent="0.5">
      <c r="A503">
        <v>791.5780029296875</v>
      </c>
      <c r="B503">
        <v>135.30000305175781</v>
      </c>
    </row>
    <row r="504" spans="1:2" x14ac:dyDescent="0.5">
      <c r="A504">
        <v>791.59002685546875</v>
      </c>
      <c r="B504">
        <v>154.80000305175781</v>
      </c>
    </row>
    <row r="505" spans="1:2" x14ac:dyDescent="0.5">
      <c r="A505">
        <v>791.60302734375</v>
      </c>
      <c r="B505">
        <v>183</v>
      </c>
    </row>
    <row r="506" spans="1:2" x14ac:dyDescent="0.5">
      <c r="A506">
        <v>791.614990234375</v>
      </c>
      <c r="B506">
        <v>169</v>
      </c>
    </row>
    <row r="507" spans="1:2" x14ac:dyDescent="0.5">
      <c r="A507">
        <v>791.62701416015625</v>
      </c>
      <c r="B507">
        <v>151.80000305175781</v>
      </c>
    </row>
    <row r="508" spans="1:2" x14ac:dyDescent="0.5">
      <c r="A508">
        <v>791.63897705078125</v>
      </c>
      <c r="B508">
        <v>199</v>
      </c>
    </row>
    <row r="509" spans="1:2" x14ac:dyDescent="0.5">
      <c r="A509">
        <v>791.6519775390625</v>
      </c>
      <c r="B509">
        <v>304.5</v>
      </c>
    </row>
    <row r="510" spans="1:2" x14ac:dyDescent="0.5">
      <c r="A510">
        <v>791.66400146484375</v>
      </c>
      <c r="B510">
        <v>367.5</v>
      </c>
    </row>
    <row r="511" spans="1:2" x14ac:dyDescent="0.5">
      <c r="A511">
        <v>791.676025390625</v>
      </c>
      <c r="B511">
        <v>297.79998779296875</v>
      </c>
    </row>
    <row r="512" spans="1:2" x14ac:dyDescent="0.5">
      <c r="A512">
        <v>791.68902587890625</v>
      </c>
      <c r="B512">
        <v>199.80000305175781</v>
      </c>
    </row>
    <row r="513" spans="1:2" x14ac:dyDescent="0.5">
      <c r="A513">
        <v>791.70098876953125</v>
      </c>
      <c r="B513">
        <v>161.69999694824219</v>
      </c>
    </row>
    <row r="514" spans="1:2" x14ac:dyDescent="0.5">
      <c r="A514">
        <v>791.7130126953125</v>
      </c>
      <c r="B514">
        <v>177.5</v>
      </c>
    </row>
    <row r="515" spans="1:2" x14ac:dyDescent="0.5">
      <c r="A515">
        <v>791.7249755859375</v>
      </c>
      <c r="B515">
        <v>216.5</v>
      </c>
    </row>
    <row r="516" spans="1:2" x14ac:dyDescent="0.5">
      <c r="A516">
        <v>791.73797607421875</v>
      </c>
      <c r="B516">
        <v>298.70001220703125</v>
      </c>
    </row>
    <row r="517" spans="1:2" x14ac:dyDescent="0.5">
      <c r="A517">
        <v>791.75</v>
      </c>
      <c r="B517">
        <v>444.70001220703125</v>
      </c>
    </row>
    <row r="518" spans="1:2" x14ac:dyDescent="0.5">
      <c r="A518">
        <v>791.76202392578125</v>
      </c>
      <c r="B518">
        <v>522.29998779296875</v>
      </c>
    </row>
    <row r="519" spans="1:2" x14ac:dyDescent="0.5">
      <c r="A519">
        <v>791.7750244140625</v>
      </c>
      <c r="B519">
        <v>533.20001220703125</v>
      </c>
    </row>
    <row r="520" spans="1:2" x14ac:dyDescent="0.5">
      <c r="A520">
        <v>791.7869873046875</v>
      </c>
      <c r="B520">
        <v>556.29998779296875</v>
      </c>
    </row>
    <row r="521" spans="1:2" x14ac:dyDescent="0.5">
      <c r="A521">
        <v>791.79901123046875</v>
      </c>
      <c r="B521">
        <v>579.5</v>
      </c>
    </row>
    <row r="522" spans="1:2" x14ac:dyDescent="0.5">
      <c r="A522">
        <v>791.81097412109375</v>
      </c>
      <c r="B522">
        <v>693.79998779296875</v>
      </c>
    </row>
    <row r="523" spans="1:2" x14ac:dyDescent="0.5">
      <c r="A523">
        <v>791.823974609375</v>
      </c>
      <c r="B523">
        <v>1182</v>
      </c>
    </row>
    <row r="524" spans="1:2" x14ac:dyDescent="0.5">
      <c r="A524">
        <v>791.83599853515625</v>
      </c>
      <c r="B524">
        <v>3955</v>
      </c>
    </row>
    <row r="525" spans="1:2" x14ac:dyDescent="0.5">
      <c r="A525">
        <v>791.8480224609375</v>
      </c>
      <c r="B525">
        <v>18000</v>
      </c>
    </row>
    <row r="526" spans="1:2" x14ac:dyDescent="0.5">
      <c r="A526">
        <v>791.8599853515625</v>
      </c>
      <c r="B526">
        <v>57670</v>
      </c>
    </row>
    <row r="527" spans="1:2" x14ac:dyDescent="0.5">
      <c r="A527">
        <v>791.87298583984375</v>
      </c>
      <c r="B527">
        <v>98720</v>
      </c>
    </row>
    <row r="528" spans="1:2" x14ac:dyDescent="0.5">
      <c r="A528">
        <v>791.885009765625</v>
      </c>
      <c r="B528">
        <v>88710</v>
      </c>
    </row>
    <row r="529" spans="1:2" x14ac:dyDescent="0.5">
      <c r="A529">
        <v>791.89697265625</v>
      </c>
      <c r="B529">
        <v>42090</v>
      </c>
    </row>
    <row r="530" spans="1:2" x14ac:dyDescent="0.5">
      <c r="A530">
        <v>791.90997314453125</v>
      </c>
      <c r="B530">
        <v>11400</v>
      </c>
    </row>
    <row r="531" spans="1:2" x14ac:dyDescent="0.5">
      <c r="A531">
        <v>791.9219970703125</v>
      </c>
      <c r="B531">
        <v>2861</v>
      </c>
    </row>
    <row r="532" spans="1:2" x14ac:dyDescent="0.5">
      <c r="A532">
        <v>791.93402099609375</v>
      </c>
      <c r="B532">
        <v>1142</v>
      </c>
    </row>
    <row r="533" spans="1:2" x14ac:dyDescent="0.5">
      <c r="A533">
        <v>791.947021484375</v>
      </c>
      <c r="B533">
        <v>747.5</v>
      </c>
    </row>
    <row r="534" spans="1:2" x14ac:dyDescent="0.5">
      <c r="A534">
        <v>791.958984375</v>
      </c>
      <c r="B534">
        <v>612.79998779296875</v>
      </c>
    </row>
    <row r="535" spans="1:2" x14ac:dyDescent="0.5">
      <c r="A535">
        <v>791.97100830078125</v>
      </c>
      <c r="B535">
        <v>496.79998779296875</v>
      </c>
    </row>
    <row r="536" spans="1:2" x14ac:dyDescent="0.5">
      <c r="A536">
        <v>791.98297119140625</v>
      </c>
      <c r="B536">
        <v>327</v>
      </c>
    </row>
    <row r="537" spans="1:2" x14ac:dyDescent="0.5">
      <c r="A537">
        <v>791.9959716796875</v>
      </c>
      <c r="B537">
        <v>247.30000305175781</v>
      </c>
    </row>
    <row r="538" spans="1:2" x14ac:dyDescent="0.5">
      <c r="A538">
        <v>792.00799560546875</v>
      </c>
      <c r="B538">
        <v>339</v>
      </c>
    </row>
    <row r="539" spans="1:2" x14ac:dyDescent="0.5">
      <c r="A539">
        <v>792.02001953125</v>
      </c>
      <c r="B539">
        <v>497</v>
      </c>
    </row>
    <row r="540" spans="1:2" x14ac:dyDescent="0.5">
      <c r="A540">
        <v>792.03302001953125</v>
      </c>
      <c r="B540">
        <v>541.79998779296875</v>
      </c>
    </row>
    <row r="541" spans="1:2" x14ac:dyDescent="0.5">
      <c r="A541">
        <v>792.04498291015625</v>
      </c>
      <c r="B541">
        <v>432.20001220703125</v>
      </c>
    </row>
    <row r="542" spans="1:2" x14ac:dyDescent="0.5">
      <c r="A542">
        <v>792.0570068359375</v>
      </c>
      <c r="B542">
        <v>276.79998779296875</v>
      </c>
    </row>
    <row r="543" spans="1:2" x14ac:dyDescent="0.5">
      <c r="A543">
        <v>792.0689697265625</v>
      </c>
      <c r="B543">
        <v>223.19999694824219</v>
      </c>
    </row>
    <row r="544" spans="1:2" x14ac:dyDescent="0.5">
      <c r="A544">
        <v>792.08197021484375</v>
      </c>
      <c r="B544">
        <v>299</v>
      </c>
    </row>
    <row r="545" spans="1:2" x14ac:dyDescent="0.5">
      <c r="A545">
        <v>792.093994140625</v>
      </c>
      <c r="B545">
        <v>323.5</v>
      </c>
    </row>
    <row r="546" spans="1:2" x14ac:dyDescent="0.5">
      <c r="A546">
        <v>792.10601806640625</v>
      </c>
      <c r="B546">
        <v>264</v>
      </c>
    </row>
    <row r="547" spans="1:2" x14ac:dyDescent="0.5">
      <c r="A547">
        <v>792.1190185546875</v>
      </c>
      <c r="B547">
        <v>256</v>
      </c>
    </row>
    <row r="548" spans="1:2" x14ac:dyDescent="0.5">
      <c r="A548">
        <v>792.1309814453125</v>
      </c>
      <c r="B548">
        <v>259.5</v>
      </c>
    </row>
    <row r="549" spans="1:2" x14ac:dyDescent="0.5">
      <c r="A549">
        <v>792.14300537109375</v>
      </c>
      <c r="B549">
        <v>223.19999694824219</v>
      </c>
    </row>
    <row r="550" spans="1:2" x14ac:dyDescent="0.5">
      <c r="A550">
        <v>792.155029296875</v>
      </c>
      <c r="B550">
        <v>217</v>
      </c>
    </row>
    <row r="551" spans="1:2" x14ac:dyDescent="0.5">
      <c r="A551">
        <v>792.16802978515625</v>
      </c>
      <c r="B551">
        <v>239.30000305175781</v>
      </c>
    </row>
    <row r="552" spans="1:2" x14ac:dyDescent="0.5">
      <c r="A552">
        <v>792.17999267578125</v>
      </c>
      <c r="B552">
        <v>262.5</v>
      </c>
    </row>
    <row r="553" spans="1:2" x14ac:dyDescent="0.5">
      <c r="A553">
        <v>792.1920166015625</v>
      </c>
      <c r="B553">
        <v>317.79998779296875</v>
      </c>
    </row>
    <row r="554" spans="1:2" x14ac:dyDescent="0.5">
      <c r="A554">
        <v>792.20501708984375</v>
      </c>
      <c r="B554">
        <v>328.79998779296875</v>
      </c>
    </row>
    <row r="555" spans="1:2" x14ac:dyDescent="0.5">
      <c r="A555">
        <v>792.21697998046875</v>
      </c>
      <c r="B555">
        <v>242.19999694824219</v>
      </c>
    </row>
    <row r="556" spans="1:2" x14ac:dyDescent="0.5">
      <c r="A556">
        <v>792.22900390625</v>
      </c>
      <c r="B556">
        <v>210</v>
      </c>
    </row>
    <row r="557" spans="1:2" x14ac:dyDescent="0.5">
      <c r="A557">
        <v>792.24102783203125</v>
      </c>
      <c r="B557">
        <v>276</v>
      </c>
    </row>
    <row r="558" spans="1:2" x14ac:dyDescent="0.5">
      <c r="A558">
        <v>792.2540283203125</v>
      </c>
      <c r="B558">
        <v>350</v>
      </c>
    </row>
    <row r="559" spans="1:2" x14ac:dyDescent="0.5">
      <c r="A559">
        <v>792.2659912109375</v>
      </c>
      <c r="B559">
        <v>375.70001220703125</v>
      </c>
    </row>
    <row r="560" spans="1:2" x14ac:dyDescent="0.5">
      <c r="A560">
        <v>792.27801513671875</v>
      </c>
      <c r="B560">
        <v>333.5</v>
      </c>
    </row>
    <row r="561" spans="1:2" x14ac:dyDescent="0.5">
      <c r="A561">
        <v>792.291015625</v>
      </c>
      <c r="B561">
        <v>349.29998779296875</v>
      </c>
    </row>
    <row r="562" spans="1:2" x14ac:dyDescent="0.5">
      <c r="A562">
        <v>792.302978515625</v>
      </c>
      <c r="B562">
        <v>565.5</v>
      </c>
    </row>
    <row r="563" spans="1:2" x14ac:dyDescent="0.5">
      <c r="A563">
        <v>792.31500244140625</v>
      </c>
      <c r="B563">
        <v>838</v>
      </c>
    </row>
    <row r="564" spans="1:2" x14ac:dyDescent="0.5">
      <c r="A564">
        <v>792.3270263671875</v>
      </c>
      <c r="B564">
        <v>1533</v>
      </c>
    </row>
    <row r="565" spans="1:2" x14ac:dyDescent="0.5">
      <c r="A565">
        <v>792.34002685546875</v>
      </c>
      <c r="B565">
        <v>5210</v>
      </c>
    </row>
    <row r="566" spans="1:2" x14ac:dyDescent="0.5">
      <c r="A566">
        <v>792.35198974609375</v>
      </c>
      <c r="B566">
        <v>20740</v>
      </c>
    </row>
    <row r="567" spans="1:2" x14ac:dyDescent="0.5">
      <c r="A567">
        <v>792.364013671875</v>
      </c>
      <c r="B567">
        <v>62010</v>
      </c>
    </row>
    <row r="568" spans="1:2" x14ac:dyDescent="0.5">
      <c r="A568">
        <v>792.37701416015625</v>
      </c>
      <c r="B568">
        <v>103000</v>
      </c>
    </row>
    <row r="569" spans="1:2" x14ac:dyDescent="0.5">
      <c r="A569">
        <v>792.38897705078125</v>
      </c>
      <c r="B569">
        <v>90110</v>
      </c>
    </row>
    <row r="570" spans="1:2" x14ac:dyDescent="0.5">
      <c r="A570">
        <v>792.4010009765625</v>
      </c>
      <c r="B570">
        <v>41010</v>
      </c>
    </row>
    <row r="571" spans="1:2" x14ac:dyDescent="0.5">
      <c r="A571">
        <v>792.41302490234375</v>
      </c>
      <c r="B571">
        <v>10400</v>
      </c>
    </row>
    <row r="572" spans="1:2" x14ac:dyDescent="0.5">
      <c r="A572">
        <v>792.426025390625</v>
      </c>
      <c r="B572">
        <v>2408</v>
      </c>
    </row>
    <row r="573" spans="1:2" x14ac:dyDescent="0.5">
      <c r="A573">
        <v>792.43798828125</v>
      </c>
      <c r="B573">
        <v>811</v>
      </c>
    </row>
    <row r="574" spans="1:2" x14ac:dyDescent="0.5">
      <c r="A574">
        <v>792.45001220703125</v>
      </c>
      <c r="B574">
        <v>574</v>
      </c>
    </row>
    <row r="575" spans="1:2" x14ac:dyDescent="0.5">
      <c r="A575">
        <v>792.4630126953125</v>
      </c>
      <c r="B575">
        <v>581.29998779296875</v>
      </c>
    </row>
    <row r="576" spans="1:2" x14ac:dyDescent="0.5">
      <c r="A576">
        <v>792.4749755859375</v>
      </c>
      <c r="B576">
        <v>533.79998779296875</v>
      </c>
    </row>
    <row r="577" spans="1:2" x14ac:dyDescent="0.5">
      <c r="A577">
        <v>792.48699951171875</v>
      </c>
      <c r="B577">
        <v>411.70001220703125</v>
      </c>
    </row>
    <row r="578" spans="1:2" x14ac:dyDescent="0.5">
      <c r="A578">
        <v>792.4990234375</v>
      </c>
      <c r="B578">
        <v>315</v>
      </c>
    </row>
    <row r="579" spans="1:2" x14ac:dyDescent="0.5">
      <c r="A579">
        <v>792.51202392578125</v>
      </c>
      <c r="B579">
        <v>313.5</v>
      </c>
    </row>
    <row r="580" spans="1:2" x14ac:dyDescent="0.5">
      <c r="A580">
        <v>792.52398681640625</v>
      </c>
      <c r="B580">
        <v>361.5</v>
      </c>
    </row>
    <row r="581" spans="1:2" x14ac:dyDescent="0.5">
      <c r="A581">
        <v>792.5360107421875</v>
      </c>
      <c r="B581">
        <v>339</v>
      </c>
    </row>
    <row r="582" spans="1:2" x14ac:dyDescent="0.5">
      <c r="A582">
        <v>792.54901123046875</v>
      </c>
      <c r="B582">
        <v>288.20001220703125</v>
      </c>
    </row>
    <row r="583" spans="1:2" x14ac:dyDescent="0.5">
      <c r="A583">
        <v>792.56097412109375</v>
      </c>
      <c r="B583">
        <v>272.5</v>
      </c>
    </row>
    <row r="584" spans="1:2" x14ac:dyDescent="0.5">
      <c r="A584">
        <v>792.572998046875</v>
      </c>
      <c r="B584">
        <v>258.29998779296875</v>
      </c>
    </row>
    <row r="585" spans="1:2" x14ac:dyDescent="0.5">
      <c r="A585">
        <v>792.58599853515625</v>
      </c>
      <c r="B585">
        <v>249.80000305175781</v>
      </c>
    </row>
    <row r="586" spans="1:2" x14ac:dyDescent="0.5">
      <c r="A586">
        <v>792.5980224609375</v>
      </c>
      <c r="B586">
        <v>236.19999694824219</v>
      </c>
    </row>
    <row r="587" spans="1:2" x14ac:dyDescent="0.5">
      <c r="A587">
        <v>792.6099853515625</v>
      </c>
      <c r="B587">
        <v>257.79998779296875</v>
      </c>
    </row>
    <row r="588" spans="1:2" x14ac:dyDescent="0.5">
      <c r="A588">
        <v>792.62200927734375</v>
      </c>
      <c r="B588">
        <v>301.5</v>
      </c>
    </row>
    <row r="589" spans="1:2" x14ac:dyDescent="0.5">
      <c r="A589">
        <v>792.635009765625</v>
      </c>
      <c r="B589">
        <v>326</v>
      </c>
    </row>
    <row r="590" spans="1:2" x14ac:dyDescent="0.5">
      <c r="A590">
        <v>792.64697265625</v>
      </c>
      <c r="B590">
        <v>352.29998779296875</v>
      </c>
    </row>
    <row r="591" spans="1:2" x14ac:dyDescent="0.5">
      <c r="A591">
        <v>792.65899658203125</v>
      </c>
      <c r="B591">
        <v>357.5</v>
      </c>
    </row>
    <row r="592" spans="1:2" x14ac:dyDescent="0.5">
      <c r="A592">
        <v>792.6719970703125</v>
      </c>
      <c r="B592">
        <v>338.79998779296875</v>
      </c>
    </row>
    <row r="593" spans="1:2" x14ac:dyDescent="0.5">
      <c r="A593">
        <v>792.68402099609375</v>
      </c>
      <c r="B593">
        <v>312.70001220703125</v>
      </c>
    </row>
    <row r="594" spans="1:2" x14ac:dyDescent="0.5">
      <c r="A594">
        <v>792.69598388671875</v>
      </c>
      <c r="B594">
        <v>270.5</v>
      </c>
    </row>
    <row r="595" spans="1:2" x14ac:dyDescent="0.5">
      <c r="A595">
        <v>792.7080078125</v>
      </c>
      <c r="B595">
        <v>231</v>
      </c>
    </row>
    <row r="596" spans="1:2" x14ac:dyDescent="0.5">
      <c r="A596">
        <v>792.72100830078125</v>
      </c>
      <c r="B596">
        <v>226.30000305175781</v>
      </c>
    </row>
    <row r="597" spans="1:2" x14ac:dyDescent="0.5">
      <c r="A597">
        <v>792.73297119140625</v>
      </c>
      <c r="B597">
        <v>244.5</v>
      </c>
    </row>
    <row r="598" spans="1:2" x14ac:dyDescent="0.5">
      <c r="A598">
        <v>792.7449951171875</v>
      </c>
      <c r="B598">
        <v>291</v>
      </c>
    </row>
    <row r="599" spans="1:2" x14ac:dyDescent="0.5">
      <c r="A599">
        <v>792.75799560546875</v>
      </c>
      <c r="B599">
        <v>347.29998779296875</v>
      </c>
    </row>
    <row r="600" spans="1:2" x14ac:dyDescent="0.5">
      <c r="A600">
        <v>792.77001953125</v>
      </c>
      <c r="B600">
        <v>373.70001220703125</v>
      </c>
    </row>
    <row r="601" spans="1:2" x14ac:dyDescent="0.5">
      <c r="A601">
        <v>792.781982421875</v>
      </c>
      <c r="B601">
        <v>392.79998779296875</v>
      </c>
    </row>
    <row r="602" spans="1:2" x14ac:dyDescent="0.5">
      <c r="A602">
        <v>792.79400634765625</v>
      </c>
      <c r="B602">
        <v>410.29998779296875</v>
      </c>
    </row>
    <row r="603" spans="1:2" x14ac:dyDescent="0.5">
      <c r="A603">
        <v>792.8070068359375</v>
      </c>
      <c r="B603">
        <v>440.5</v>
      </c>
    </row>
    <row r="604" spans="1:2" x14ac:dyDescent="0.5">
      <c r="A604">
        <v>792.8189697265625</v>
      </c>
      <c r="B604">
        <v>584.79998779296875</v>
      </c>
    </row>
    <row r="605" spans="1:2" x14ac:dyDescent="0.5">
      <c r="A605">
        <v>792.83099365234375</v>
      </c>
      <c r="B605">
        <v>1254</v>
      </c>
    </row>
    <row r="606" spans="1:2" x14ac:dyDescent="0.5">
      <c r="A606">
        <v>792.843994140625</v>
      </c>
      <c r="B606">
        <v>4497</v>
      </c>
    </row>
    <row r="607" spans="1:2" x14ac:dyDescent="0.5">
      <c r="A607">
        <v>792.85601806640625</v>
      </c>
      <c r="B607">
        <v>19180</v>
      </c>
    </row>
    <row r="608" spans="1:2" x14ac:dyDescent="0.5">
      <c r="A608">
        <v>792.86798095703125</v>
      </c>
      <c r="B608">
        <v>50960</v>
      </c>
    </row>
    <row r="609" spans="1:2" x14ac:dyDescent="0.5">
      <c r="A609">
        <v>792.8809814453125</v>
      </c>
      <c r="B609">
        <v>73140</v>
      </c>
    </row>
    <row r="610" spans="1:2" x14ac:dyDescent="0.5">
      <c r="A610">
        <v>792.89300537109375</v>
      </c>
      <c r="B610">
        <v>57850</v>
      </c>
    </row>
    <row r="611" spans="1:2" x14ac:dyDescent="0.5">
      <c r="A611">
        <v>792.905029296875</v>
      </c>
      <c r="B611">
        <v>26230</v>
      </c>
    </row>
    <row r="612" spans="1:2" x14ac:dyDescent="0.5">
      <c r="A612">
        <v>792.9169921875</v>
      </c>
      <c r="B612">
        <v>7678</v>
      </c>
    </row>
    <row r="613" spans="1:2" x14ac:dyDescent="0.5">
      <c r="A613">
        <v>792.92999267578125</v>
      </c>
      <c r="B613">
        <v>2049</v>
      </c>
    </row>
    <row r="614" spans="1:2" x14ac:dyDescent="0.5">
      <c r="A614">
        <v>792.9420166015625</v>
      </c>
      <c r="B614">
        <v>781.5</v>
      </c>
    </row>
    <row r="615" spans="1:2" x14ac:dyDescent="0.5">
      <c r="A615">
        <v>792.9539794921875</v>
      </c>
      <c r="B615">
        <v>488.79998779296875</v>
      </c>
    </row>
    <row r="616" spans="1:2" x14ac:dyDescent="0.5">
      <c r="A616">
        <v>792.96697998046875</v>
      </c>
      <c r="B616">
        <v>438.79998779296875</v>
      </c>
    </row>
    <row r="617" spans="1:2" x14ac:dyDescent="0.5">
      <c r="A617">
        <v>792.97900390625</v>
      </c>
      <c r="B617">
        <v>394</v>
      </c>
    </row>
    <row r="618" spans="1:2" x14ac:dyDescent="0.5">
      <c r="A618">
        <v>792.99102783203125</v>
      </c>
      <c r="B618">
        <v>355</v>
      </c>
    </row>
    <row r="619" spans="1:2" x14ac:dyDescent="0.5">
      <c r="A619">
        <v>793.00299072265625</v>
      </c>
      <c r="B619">
        <v>268.79998779296875</v>
      </c>
    </row>
    <row r="620" spans="1:2" x14ac:dyDescent="0.5">
      <c r="A620">
        <v>793.0159912109375</v>
      </c>
      <c r="B620">
        <v>227.69999694824219</v>
      </c>
    </row>
    <row r="621" spans="1:2" x14ac:dyDescent="0.5">
      <c r="A621">
        <v>793.02801513671875</v>
      </c>
      <c r="B621">
        <v>253.30000305175781</v>
      </c>
    </row>
    <row r="622" spans="1:2" x14ac:dyDescent="0.5">
      <c r="A622">
        <v>793.03997802734375</v>
      </c>
      <c r="B622">
        <v>185</v>
      </c>
    </row>
    <row r="623" spans="1:2" x14ac:dyDescent="0.5">
      <c r="A623">
        <v>793.052978515625</v>
      </c>
      <c r="B623">
        <v>122.19999694824219</v>
      </c>
    </row>
    <row r="624" spans="1:2" x14ac:dyDescent="0.5">
      <c r="A624">
        <v>793.06500244140625</v>
      </c>
      <c r="B624">
        <v>160.30000305175781</v>
      </c>
    </row>
    <row r="625" spans="1:2" x14ac:dyDescent="0.5">
      <c r="A625">
        <v>793.0770263671875</v>
      </c>
      <c r="B625">
        <v>213</v>
      </c>
    </row>
    <row r="626" spans="1:2" x14ac:dyDescent="0.5">
      <c r="A626">
        <v>793.09002685546875</v>
      </c>
      <c r="B626">
        <v>237</v>
      </c>
    </row>
    <row r="627" spans="1:2" x14ac:dyDescent="0.5">
      <c r="A627">
        <v>793.10198974609375</v>
      </c>
      <c r="B627">
        <v>224.30000305175781</v>
      </c>
    </row>
    <row r="628" spans="1:2" x14ac:dyDescent="0.5">
      <c r="A628">
        <v>793.114013671875</v>
      </c>
      <c r="B628">
        <v>184.69999694824219</v>
      </c>
    </row>
    <row r="629" spans="1:2" x14ac:dyDescent="0.5">
      <c r="A629">
        <v>793.1259765625</v>
      </c>
      <c r="B629">
        <v>169.5</v>
      </c>
    </row>
    <row r="630" spans="1:2" x14ac:dyDescent="0.5">
      <c r="A630">
        <v>793.13897705078125</v>
      </c>
      <c r="B630">
        <v>176.5</v>
      </c>
    </row>
    <row r="631" spans="1:2" x14ac:dyDescent="0.5">
      <c r="A631">
        <v>793.1510009765625</v>
      </c>
      <c r="B631">
        <v>163.30000305175781</v>
      </c>
    </row>
    <row r="632" spans="1:2" x14ac:dyDescent="0.5">
      <c r="A632">
        <v>793.16302490234375</v>
      </c>
      <c r="B632">
        <v>170.5</v>
      </c>
    </row>
    <row r="633" spans="1:2" x14ac:dyDescent="0.5">
      <c r="A633">
        <v>793.176025390625</v>
      </c>
      <c r="B633">
        <v>205.30000305175781</v>
      </c>
    </row>
    <row r="634" spans="1:2" x14ac:dyDescent="0.5">
      <c r="A634">
        <v>793.18798828125</v>
      </c>
      <c r="B634">
        <v>187</v>
      </c>
    </row>
    <row r="635" spans="1:2" x14ac:dyDescent="0.5">
      <c r="A635">
        <v>793.20001220703125</v>
      </c>
      <c r="B635">
        <v>149.5</v>
      </c>
    </row>
    <row r="636" spans="1:2" x14ac:dyDescent="0.5">
      <c r="A636">
        <v>793.21197509765625</v>
      </c>
      <c r="B636">
        <v>172.80000305175781</v>
      </c>
    </row>
    <row r="637" spans="1:2" x14ac:dyDescent="0.5">
      <c r="A637">
        <v>793.2249755859375</v>
      </c>
      <c r="B637">
        <v>172.5</v>
      </c>
    </row>
    <row r="638" spans="1:2" x14ac:dyDescent="0.5">
      <c r="A638">
        <v>793.23699951171875</v>
      </c>
      <c r="B638">
        <v>153.5</v>
      </c>
    </row>
    <row r="639" spans="1:2" x14ac:dyDescent="0.5">
      <c r="A639">
        <v>793.2490234375</v>
      </c>
      <c r="B639">
        <v>201.5</v>
      </c>
    </row>
    <row r="640" spans="1:2" x14ac:dyDescent="0.5">
      <c r="A640">
        <v>793.26202392578125</v>
      </c>
      <c r="B640">
        <v>237.30000305175781</v>
      </c>
    </row>
    <row r="641" spans="1:2" x14ac:dyDescent="0.5">
      <c r="A641">
        <v>793.27398681640625</v>
      </c>
      <c r="B641">
        <v>275.20001220703125</v>
      </c>
    </row>
    <row r="642" spans="1:2" x14ac:dyDescent="0.5">
      <c r="A642">
        <v>793.2860107421875</v>
      </c>
      <c r="B642">
        <v>356.70001220703125</v>
      </c>
    </row>
    <row r="643" spans="1:2" x14ac:dyDescent="0.5">
      <c r="A643">
        <v>793.29901123046875</v>
      </c>
      <c r="B643">
        <v>488.5</v>
      </c>
    </row>
    <row r="644" spans="1:2" x14ac:dyDescent="0.5">
      <c r="A644">
        <v>793.31097412109375</v>
      </c>
      <c r="B644">
        <v>624.20001220703125</v>
      </c>
    </row>
    <row r="645" spans="1:2" x14ac:dyDescent="0.5">
      <c r="A645">
        <v>793.322998046875</v>
      </c>
      <c r="B645">
        <v>814.79998779296875</v>
      </c>
    </row>
    <row r="646" spans="1:2" x14ac:dyDescent="0.5">
      <c r="A646">
        <v>793.33502197265625</v>
      </c>
      <c r="B646">
        <v>1775</v>
      </c>
    </row>
    <row r="647" spans="1:2" x14ac:dyDescent="0.5">
      <c r="A647">
        <v>793.3480224609375</v>
      </c>
      <c r="B647">
        <v>4934</v>
      </c>
    </row>
    <row r="648" spans="1:2" x14ac:dyDescent="0.5">
      <c r="A648">
        <v>793.3599853515625</v>
      </c>
      <c r="B648">
        <v>13300</v>
      </c>
    </row>
    <row r="649" spans="1:2" x14ac:dyDescent="0.5">
      <c r="A649">
        <v>793.37200927734375</v>
      </c>
      <c r="B649">
        <v>26620</v>
      </c>
    </row>
    <row r="650" spans="1:2" x14ac:dyDescent="0.5">
      <c r="A650">
        <v>793.385009765625</v>
      </c>
      <c r="B650">
        <v>33340</v>
      </c>
    </row>
    <row r="651" spans="1:2" x14ac:dyDescent="0.5">
      <c r="A651">
        <v>793.39697265625</v>
      </c>
      <c r="B651">
        <v>24810</v>
      </c>
    </row>
    <row r="652" spans="1:2" x14ac:dyDescent="0.5">
      <c r="A652">
        <v>793.40899658203125</v>
      </c>
      <c r="B652">
        <v>11180</v>
      </c>
    </row>
    <row r="653" spans="1:2" x14ac:dyDescent="0.5">
      <c r="A653">
        <v>793.4219970703125</v>
      </c>
      <c r="B653">
        <v>3622</v>
      </c>
    </row>
    <row r="654" spans="1:2" x14ac:dyDescent="0.5">
      <c r="A654">
        <v>793.43402099609375</v>
      </c>
      <c r="B654">
        <v>1167</v>
      </c>
    </row>
    <row r="655" spans="1:2" x14ac:dyDescent="0.5">
      <c r="A655">
        <v>793.44598388671875</v>
      </c>
      <c r="B655">
        <v>478</v>
      </c>
    </row>
    <row r="656" spans="1:2" x14ac:dyDescent="0.5">
      <c r="A656">
        <v>793.4580078125</v>
      </c>
      <c r="B656">
        <v>340</v>
      </c>
    </row>
    <row r="657" spans="1:2" x14ac:dyDescent="0.5">
      <c r="A657">
        <v>793.47100830078125</v>
      </c>
      <c r="B657">
        <v>313</v>
      </c>
    </row>
    <row r="658" spans="1:2" x14ac:dyDescent="0.5">
      <c r="A658">
        <v>793.48297119140625</v>
      </c>
      <c r="B658">
        <v>287.70001220703125</v>
      </c>
    </row>
    <row r="659" spans="1:2" x14ac:dyDescent="0.5">
      <c r="A659">
        <v>793.4949951171875</v>
      </c>
      <c r="B659">
        <v>200.69999694824219</v>
      </c>
    </row>
    <row r="660" spans="1:2" x14ac:dyDescent="0.5">
      <c r="A660">
        <v>793.50799560546875</v>
      </c>
      <c r="B660">
        <v>137.30000305175781</v>
      </c>
    </row>
    <row r="661" spans="1:2" x14ac:dyDescent="0.5">
      <c r="A661">
        <v>793.52001953125</v>
      </c>
      <c r="B661">
        <v>151</v>
      </c>
    </row>
    <row r="662" spans="1:2" x14ac:dyDescent="0.5">
      <c r="A662">
        <v>793.531982421875</v>
      </c>
      <c r="B662">
        <v>195</v>
      </c>
    </row>
    <row r="663" spans="1:2" x14ac:dyDescent="0.5">
      <c r="A663">
        <v>793.54400634765625</v>
      </c>
      <c r="B663">
        <v>193</v>
      </c>
    </row>
    <row r="664" spans="1:2" x14ac:dyDescent="0.5">
      <c r="A664">
        <v>793.5570068359375</v>
      </c>
      <c r="B664">
        <v>169</v>
      </c>
    </row>
    <row r="665" spans="1:2" x14ac:dyDescent="0.5">
      <c r="A665">
        <v>793.5689697265625</v>
      </c>
      <c r="B665">
        <v>170.5</v>
      </c>
    </row>
    <row r="666" spans="1:2" x14ac:dyDescent="0.5">
      <c r="A666">
        <v>793.58099365234375</v>
      </c>
      <c r="B666">
        <v>126.5</v>
      </c>
    </row>
    <row r="667" spans="1:2" x14ac:dyDescent="0.5">
      <c r="A667">
        <v>793.593994140625</v>
      </c>
      <c r="B667">
        <v>74.75</v>
      </c>
    </row>
    <row r="668" spans="1:2" x14ac:dyDescent="0.5">
      <c r="A668">
        <v>793.60601806640625</v>
      </c>
      <c r="B668">
        <v>110.30000305175781</v>
      </c>
    </row>
    <row r="669" spans="1:2" x14ac:dyDescent="0.5">
      <c r="A669">
        <v>793.61798095703125</v>
      </c>
      <c r="B669">
        <v>171.19999694824219</v>
      </c>
    </row>
    <row r="670" spans="1:2" x14ac:dyDescent="0.5">
      <c r="A670">
        <v>793.6309814453125</v>
      </c>
      <c r="B670">
        <v>193.80000305175781</v>
      </c>
    </row>
    <row r="671" spans="1:2" x14ac:dyDescent="0.5">
      <c r="A671">
        <v>793.64300537109375</v>
      </c>
      <c r="B671">
        <v>221.69999694824219</v>
      </c>
    </row>
    <row r="672" spans="1:2" x14ac:dyDescent="0.5">
      <c r="A672">
        <v>793.655029296875</v>
      </c>
      <c r="B672">
        <v>230.30000305175781</v>
      </c>
    </row>
    <row r="673" spans="1:2" x14ac:dyDescent="0.5">
      <c r="A673">
        <v>793.6669921875</v>
      </c>
      <c r="B673">
        <v>176.5</v>
      </c>
    </row>
    <row r="674" spans="1:2" x14ac:dyDescent="0.5">
      <c r="A674">
        <v>793.67999267578125</v>
      </c>
      <c r="B674">
        <v>143</v>
      </c>
    </row>
    <row r="675" spans="1:2" x14ac:dyDescent="0.5">
      <c r="A675">
        <v>793.6920166015625</v>
      </c>
      <c r="B675">
        <v>144.80000305175781</v>
      </c>
    </row>
    <row r="676" spans="1:2" x14ac:dyDescent="0.5">
      <c r="A676">
        <v>793.7039794921875</v>
      </c>
      <c r="B676">
        <v>156.5</v>
      </c>
    </row>
    <row r="677" spans="1:2" x14ac:dyDescent="0.5">
      <c r="A677">
        <v>793.71697998046875</v>
      </c>
      <c r="B677">
        <v>157.69999694824219</v>
      </c>
    </row>
    <row r="678" spans="1:2" x14ac:dyDescent="0.5">
      <c r="A678">
        <v>793.72900390625</v>
      </c>
      <c r="B678">
        <v>109.69999694824219</v>
      </c>
    </row>
    <row r="679" spans="1:2" x14ac:dyDescent="0.5">
      <c r="A679">
        <v>793.74102783203125</v>
      </c>
      <c r="B679">
        <v>120.19999694824219</v>
      </c>
    </row>
    <row r="680" spans="1:2" x14ac:dyDescent="0.5">
      <c r="A680">
        <v>793.7540283203125</v>
      </c>
      <c r="B680">
        <v>200</v>
      </c>
    </row>
    <row r="681" spans="1:2" x14ac:dyDescent="0.5">
      <c r="A681">
        <v>793.7659912109375</v>
      </c>
      <c r="B681">
        <v>233</v>
      </c>
    </row>
    <row r="682" spans="1:2" x14ac:dyDescent="0.5">
      <c r="A682">
        <v>793.77801513671875</v>
      </c>
      <c r="B682">
        <v>287.29998779296875</v>
      </c>
    </row>
    <row r="683" spans="1:2" x14ac:dyDescent="0.5">
      <c r="A683">
        <v>793.78997802734375</v>
      </c>
      <c r="B683">
        <v>414</v>
      </c>
    </row>
    <row r="684" spans="1:2" x14ac:dyDescent="0.5">
      <c r="A684">
        <v>793.802978515625</v>
      </c>
      <c r="B684">
        <v>512</v>
      </c>
    </row>
    <row r="685" spans="1:2" x14ac:dyDescent="0.5">
      <c r="A685">
        <v>793.81500244140625</v>
      </c>
      <c r="B685">
        <v>633.20001220703125</v>
      </c>
    </row>
    <row r="686" spans="1:2" x14ac:dyDescent="0.5">
      <c r="A686">
        <v>793.8270263671875</v>
      </c>
      <c r="B686">
        <v>1082</v>
      </c>
    </row>
    <row r="687" spans="1:2" x14ac:dyDescent="0.5">
      <c r="A687">
        <v>793.84002685546875</v>
      </c>
      <c r="B687">
        <v>2044</v>
      </c>
    </row>
    <row r="688" spans="1:2" x14ac:dyDescent="0.5">
      <c r="A688">
        <v>793.85198974609375</v>
      </c>
      <c r="B688">
        <v>4093</v>
      </c>
    </row>
    <row r="689" spans="1:2" x14ac:dyDescent="0.5">
      <c r="A689">
        <v>793.864013671875</v>
      </c>
      <c r="B689">
        <v>7764</v>
      </c>
    </row>
    <row r="690" spans="1:2" x14ac:dyDescent="0.5">
      <c r="A690">
        <v>793.87701416015625</v>
      </c>
      <c r="B690">
        <v>11610</v>
      </c>
    </row>
    <row r="691" spans="1:2" x14ac:dyDescent="0.5">
      <c r="A691">
        <v>793.88897705078125</v>
      </c>
      <c r="B691">
        <v>12030</v>
      </c>
    </row>
    <row r="692" spans="1:2" x14ac:dyDescent="0.5">
      <c r="A692">
        <v>793.9010009765625</v>
      </c>
      <c r="B692">
        <v>8061</v>
      </c>
    </row>
    <row r="693" spans="1:2" x14ac:dyDescent="0.5">
      <c r="A693">
        <v>793.91302490234375</v>
      </c>
      <c r="B693">
        <v>3610</v>
      </c>
    </row>
    <row r="694" spans="1:2" x14ac:dyDescent="0.5">
      <c r="A694">
        <v>793.926025390625</v>
      </c>
      <c r="B694">
        <v>1278</v>
      </c>
    </row>
    <row r="695" spans="1:2" x14ac:dyDescent="0.5">
      <c r="A695">
        <v>793.93798828125</v>
      </c>
      <c r="B695">
        <v>453</v>
      </c>
    </row>
    <row r="696" spans="1:2" x14ac:dyDescent="0.5">
      <c r="A696">
        <v>793.95001220703125</v>
      </c>
      <c r="B696">
        <v>197.80000305175781</v>
      </c>
    </row>
    <row r="697" spans="1:2" x14ac:dyDescent="0.5">
      <c r="A697">
        <v>793.9630126953125</v>
      </c>
      <c r="B697">
        <v>77.25</v>
      </c>
    </row>
    <row r="698" spans="1:2" x14ac:dyDescent="0.5">
      <c r="A698">
        <v>793.9749755859375</v>
      </c>
      <c r="B698">
        <v>62.75</v>
      </c>
    </row>
    <row r="699" spans="1:2" x14ac:dyDescent="0.5">
      <c r="A699">
        <v>793.98699951171875</v>
      </c>
      <c r="B699">
        <v>76.25</v>
      </c>
    </row>
    <row r="700" spans="1:2" x14ac:dyDescent="0.5">
      <c r="A700">
        <v>794</v>
      </c>
      <c r="B700">
        <v>74</v>
      </c>
    </row>
    <row r="701" spans="1:2" x14ac:dyDescent="0.5">
      <c r="A701">
        <v>794.01202392578125</v>
      </c>
      <c r="B701">
        <v>66.5</v>
      </c>
    </row>
    <row r="702" spans="1:2" x14ac:dyDescent="0.5">
      <c r="A702">
        <v>794.02398681640625</v>
      </c>
      <c r="B702">
        <v>57</v>
      </c>
    </row>
    <row r="703" spans="1:2" x14ac:dyDescent="0.5">
      <c r="A703">
        <v>794.0360107421875</v>
      </c>
      <c r="B703">
        <v>57.75</v>
      </c>
    </row>
    <row r="704" spans="1:2" x14ac:dyDescent="0.5">
      <c r="A704">
        <v>794.04901123046875</v>
      </c>
      <c r="B704">
        <v>58.25</v>
      </c>
    </row>
    <row r="705" spans="1:2" x14ac:dyDescent="0.5">
      <c r="A705">
        <v>794.06097412109375</v>
      </c>
      <c r="B705">
        <v>43.5</v>
      </c>
    </row>
    <row r="706" spans="1:2" x14ac:dyDescent="0.5">
      <c r="A706">
        <v>794.072998046875</v>
      </c>
      <c r="B706">
        <v>24</v>
      </c>
    </row>
    <row r="707" spans="1:2" x14ac:dyDescent="0.5">
      <c r="A707">
        <v>794.08599853515625</v>
      </c>
      <c r="B707">
        <v>20.5</v>
      </c>
    </row>
    <row r="708" spans="1:2" x14ac:dyDescent="0.5">
      <c r="A708">
        <v>794.0980224609375</v>
      </c>
      <c r="B708">
        <v>36.75</v>
      </c>
    </row>
    <row r="709" spans="1:2" x14ac:dyDescent="0.5">
      <c r="A709">
        <v>794.1099853515625</v>
      </c>
      <c r="B709">
        <v>75.5</v>
      </c>
    </row>
    <row r="710" spans="1:2" x14ac:dyDescent="0.5">
      <c r="A710">
        <v>794.12298583984375</v>
      </c>
      <c r="B710">
        <v>124.5</v>
      </c>
    </row>
    <row r="711" spans="1:2" x14ac:dyDescent="0.5">
      <c r="A711">
        <v>794.135009765625</v>
      </c>
      <c r="B711">
        <v>137.69999694824219</v>
      </c>
    </row>
    <row r="712" spans="1:2" x14ac:dyDescent="0.5">
      <c r="A712">
        <v>794.14697265625</v>
      </c>
      <c r="B712">
        <v>147.80000305175781</v>
      </c>
    </row>
    <row r="713" spans="1:2" x14ac:dyDescent="0.5">
      <c r="A713">
        <v>794.15899658203125</v>
      </c>
      <c r="B713">
        <v>219.69999694824219</v>
      </c>
    </row>
    <row r="714" spans="1:2" x14ac:dyDescent="0.5">
      <c r="A714">
        <v>794.1719970703125</v>
      </c>
      <c r="B714">
        <v>259.5</v>
      </c>
    </row>
    <row r="715" spans="1:2" x14ac:dyDescent="0.5">
      <c r="A715">
        <v>794.18402099609375</v>
      </c>
      <c r="B715">
        <v>178</v>
      </c>
    </row>
    <row r="716" spans="1:2" x14ac:dyDescent="0.5">
      <c r="A716">
        <v>794.19598388671875</v>
      </c>
      <c r="B716">
        <v>76.75</v>
      </c>
    </row>
    <row r="717" spans="1:2" x14ac:dyDescent="0.5">
      <c r="A717">
        <v>794.208984375</v>
      </c>
      <c r="B717">
        <v>33.5</v>
      </c>
    </row>
    <row r="718" spans="1:2" x14ac:dyDescent="0.5">
      <c r="A718">
        <v>794.22100830078125</v>
      </c>
      <c r="B718">
        <v>39.5</v>
      </c>
    </row>
    <row r="719" spans="1:2" x14ac:dyDescent="0.5">
      <c r="A719">
        <v>794.23297119140625</v>
      </c>
      <c r="B719">
        <v>78</v>
      </c>
    </row>
    <row r="720" spans="1:2" x14ac:dyDescent="0.5">
      <c r="A720">
        <v>794.2459716796875</v>
      </c>
      <c r="B720">
        <v>171.19999694824219</v>
      </c>
    </row>
    <row r="721" spans="1:2" x14ac:dyDescent="0.5">
      <c r="A721">
        <v>794.25799560546875</v>
      </c>
      <c r="B721">
        <v>268.29998779296875</v>
      </c>
    </row>
    <row r="722" spans="1:2" x14ac:dyDescent="0.5">
      <c r="A722">
        <v>794.27001953125</v>
      </c>
      <c r="B722">
        <v>263.20001220703125</v>
      </c>
    </row>
    <row r="723" spans="1:2" x14ac:dyDescent="0.5">
      <c r="A723">
        <v>794.28302001953125</v>
      </c>
      <c r="B723">
        <v>221.69999694824219</v>
      </c>
    </row>
    <row r="724" spans="1:2" x14ac:dyDescent="0.5">
      <c r="A724">
        <v>794.29498291015625</v>
      </c>
      <c r="B724">
        <v>238</v>
      </c>
    </row>
    <row r="725" spans="1:2" x14ac:dyDescent="0.5">
      <c r="A725">
        <v>794.3070068359375</v>
      </c>
      <c r="B725">
        <v>359.5</v>
      </c>
    </row>
    <row r="726" spans="1:2" x14ac:dyDescent="0.5">
      <c r="A726">
        <v>794.3189697265625</v>
      </c>
      <c r="B726">
        <v>671</v>
      </c>
    </row>
    <row r="727" spans="1:2" x14ac:dyDescent="0.5">
      <c r="A727">
        <v>794.33197021484375</v>
      </c>
      <c r="B727">
        <v>1027</v>
      </c>
    </row>
    <row r="728" spans="1:2" x14ac:dyDescent="0.5">
      <c r="A728">
        <v>794.343994140625</v>
      </c>
      <c r="B728">
        <v>1303</v>
      </c>
    </row>
    <row r="729" spans="1:2" x14ac:dyDescent="0.5">
      <c r="A729">
        <v>794.35601806640625</v>
      </c>
      <c r="B729">
        <v>1996</v>
      </c>
    </row>
    <row r="730" spans="1:2" x14ac:dyDescent="0.5">
      <c r="A730">
        <v>794.3690185546875</v>
      </c>
      <c r="B730">
        <v>3328</v>
      </c>
    </row>
    <row r="731" spans="1:2" x14ac:dyDescent="0.5">
      <c r="A731">
        <v>794.3809814453125</v>
      </c>
      <c r="B731">
        <v>4498</v>
      </c>
    </row>
    <row r="732" spans="1:2" x14ac:dyDescent="0.5">
      <c r="A732">
        <v>794.39300537109375</v>
      </c>
      <c r="B732">
        <v>4381</v>
      </c>
    </row>
    <row r="733" spans="1:2" x14ac:dyDescent="0.5">
      <c r="A733">
        <v>794.406005859375</v>
      </c>
      <c r="B733">
        <v>2939</v>
      </c>
    </row>
    <row r="734" spans="1:2" x14ac:dyDescent="0.5">
      <c r="A734">
        <v>794.41802978515625</v>
      </c>
      <c r="B734">
        <v>1458</v>
      </c>
    </row>
    <row r="735" spans="1:2" x14ac:dyDescent="0.5">
      <c r="A735">
        <v>794.42999267578125</v>
      </c>
      <c r="B735">
        <v>649.20001220703125</v>
      </c>
    </row>
    <row r="736" spans="1:2" x14ac:dyDescent="0.5">
      <c r="A736">
        <v>794.4429931640625</v>
      </c>
      <c r="B736">
        <v>287.5</v>
      </c>
    </row>
    <row r="737" spans="1:2" x14ac:dyDescent="0.5">
      <c r="A737">
        <v>794.45501708984375</v>
      </c>
      <c r="B737">
        <v>159.5</v>
      </c>
    </row>
    <row r="738" spans="1:2" x14ac:dyDescent="0.5">
      <c r="A738">
        <v>794.46697998046875</v>
      </c>
      <c r="B738">
        <v>112.69999694824219</v>
      </c>
    </row>
    <row r="739" spans="1:2" x14ac:dyDescent="0.5">
      <c r="A739">
        <v>794.47900390625</v>
      </c>
      <c r="B739">
        <v>93.75</v>
      </c>
    </row>
    <row r="740" spans="1:2" x14ac:dyDescent="0.5">
      <c r="A740">
        <v>794.49200439453125</v>
      </c>
      <c r="B740">
        <v>101.80000305175781</v>
      </c>
    </row>
    <row r="741" spans="1:2" x14ac:dyDescent="0.5">
      <c r="A741">
        <v>794.5040283203125</v>
      </c>
      <c r="B741">
        <v>82</v>
      </c>
    </row>
    <row r="742" spans="1:2" x14ac:dyDescent="0.5">
      <c r="A742">
        <v>794.5159912109375</v>
      </c>
      <c r="B742">
        <v>44</v>
      </c>
    </row>
    <row r="743" spans="1:2" x14ac:dyDescent="0.5">
      <c r="A743">
        <v>794.52899169921875</v>
      </c>
      <c r="B743">
        <v>36.5</v>
      </c>
    </row>
    <row r="744" spans="1:2" x14ac:dyDescent="0.5">
      <c r="A744">
        <v>794.541015625</v>
      </c>
      <c r="B744">
        <v>63.75</v>
      </c>
    </row>
    <row r="745" spans="1:2" x14ac:dyDescent="0.5">
      <c r="A745">
        <v>794.552978515625</v>
      </c>
      <c r="B745">
        <v>70.5</v>
      </c>
    </row>
    <row r="746" spans="1:2" x14ac:dyDescent="0.5">
      <c r="A746">
        <v>794.56597900390625</v>
      </c>
      <c r="B746">
        <v>33</v>
      </c>
    </row>
    <row r="747" spans="1:2" x14ac:dyDescent="0.5">
      <c r="A747">
        <v>794.5780029296875</v>
      </c>
      <c r="B747">
        <v>12</v>
      </c>
    </row>
    <row r="748" spans="1:2" x14ac:dyDescent="0.5">
      <c r="A748">
        <v>794.59002685546875</v>
      </c>
      <c r="B748">
        <v>45</v>
      </c>
    </row>
    <row r="749" spans="1:2" x14ac:dyDescent="0.5">
      <c r="A749">
        <v>794.60198974609375</v>
      </c>
      <c r="B749">
        <v>82.25</v>
      </c>
    </row>
    <row r="750" spans="1:2" x14ac:dyDescent="0.5">
      <c r="A750">
        <v>794.614990234375</v>
      </c>
      <c r="B750">
        <v>69.25</v>
      </c>
    </row>
    <row r="751" spans="1:2" x14ac:dyDescent="0.5">
      <c r="A751">
        <v>794.62701416015625</v>
      </c>
      <c r="B751">
        <v>57.75</v>
      </c>
    </row>
    <row r="752" spans="1:2" x14ac:dyDescent="0.5">
      <c r="A752">
        <v>794.63897705078125</v>
      </c>
      <c r="B752">
        <v>89</v>
      </c>
    </row>
    <row r="753" spans="1:2" x14ac:dyDescent="0.5">
      <c r="A753">
        <v>794.6519775390625</v>
      </c>
      <c r="B753">
        <v>118.30000305175781</v>
      </c>
    </row>
    <row r="754" spans="1:2" x14ac:dyDescent="0.5">
      <c r="A754">
        <v>794.66400146484375</v>
      </c>
      <c r="B754">
        <v>139.5</v>
      </c>
    </row>
    <row r="755" spans="1:2" x14ac:dyDescent="0.5">
      <c r="A755">
        <v>794.676025390625</v>
      </c>
      <c r="B755">
        <v>157</v>
      </c>
    </row>
    <row r="756" spans="1:2" x14ac:dyDescent="0.5">
      <c r="A756">
        <v>794.68902587890625</v>
      </c>
      <c r="B756">
        <v>163.80000305175781</v>
      </c>
    </row>
    <row r="757" spans="1:2" x14ac:dyDescent="0.5">
      <c r="A757">
        <v>794.70098876953125</v>
      </c>
      <c r="B757">
        <v>157.30000305175781</v>
      </c>
    </row>
    <row r="758" spans="1:2" x14ac:dyDescent="0.5">
      <c r="A758">
        <v>794.7130126953125</v>
      </c>
      <c r="B758">
        <v>109.30000305175781</v>
      </c>
    </row>
    <row r="759" spans="1:2" x14ac:dyDescent="0.5">
      <c r="A759">
        <v>794.72601318359375</v>
      </c>
      <c r="B759">
        <v>64.5</v>
      </c>
    </row>
    <row r="760" spans="1:2" x14ac:dyDescent="0.5">
      <c r="A760">
        <v>794.73797607421875</v>
      </c>
      <c r="B760">
        <v>83.25</v>
      </c>
    </row>
    <row r="761" spans="1:2" x14ac:dyDescent="0.5">
      <c r="A761">
        <v>794.75</v>
      </c>
      <c r="B761">
        <v>136.30000305175781</v>
      </c>
    </row>
    <row r="762" spans="1:2" x14ac:dyDescent="0.5">
      <c r="A762">
        <v>794.76202392578125</v>
      </c>
      <c r="B762">
        <v>195.19999694824219</v>
      </c>
    </row>
    <row r="763" spans="1:2" x14ac:dyDescent="0.5">
      <c r="A763">
        <v>794.7750244140625</v>
      </c>
      <c r="B763">
        <v>260.5</v>
      </c>
    </row>
    <row r="764" spans="1:2" x14ac:dyDescent="0.5">
      <c r="A764">
        <v>794.7869873046875</v>
      </c>
      <c r="B764">
        <v>278</v>
      </c>
    </row>
    <row r="765" spans="1:2" x14ac:dyDescent="0.5">
      <c r="A765">
        <v>794.79901123046875</v>
      </c>
      <c r="B765">
        <v>270.29998779296875</v>
      </c>
    </row>
    <row r="766" spans="1:2" x14ac:dyDescent="0.5">
      <c r="A766">
        <v>794.81201171875</v>
      </c>
      <c r="B766">
        <v>387.29998779296875</v>
      </c>
    </row>
    <row r="767" spans="1:2" x14ac:dyDescent="0.5">
      <c r="A767">
        <v>794.823974609375</v>
      </c>
      <c r="B767">
        <v>583.20001220703125</v>
      </c>
    </row>
    <row r="768" spans="1:2" x14ac:dyDescent="0.5">
      <c r="A768">
        <v>794.83599853515625</v>
      </c>
      <c r="B768">
        <v>757.20001220703125</v>
      </c>
    </row>
    <row r="769" spans="1:2" x14ac:dyDescent="0.5">
      <c r="A769">
        <v>794.8489990234375</v>
      </c>
      <c r="B769">
        <v>951</v>
      </c>
    </row>
    <row r="770" spans="1:2" x14ac:dyDescent="0.5">
      <c r="A770">
        <v>794.86102294921875</v>
      </c>
      <c r="B770">
        <v>1121</v>
      </c>
    </row>
    <row r="771" spans="1:2" x14ac:dyDescent="0.5">
      <c r="A771">
        <v>794.87298583984375</v>
      </c>
      <c r="B771">
        <v>1300</v>
      </c>
    </row>
    <row r="772" spans="1:2" x14ac:dyDescent="0.5">
      <c r="A772">
        <v>794.885986328125</v>
      </c>
      <c r="B772">
        <v>1511</v>
      </c>
    </row>
    <row r="773" spans="1:2" x14ac:dyDescent="0.5">
      <c r="A773">
        <v>794.89801025390625</v>
      </c>
      <c r="B773">
        <v>1416</v>
      </c>
    </row>
    <row r="774" spans="1:2" x14ac:dyDescent="0.5">
      <c r="A774">
        <v>794.90997314453125</v>
      </c>
      <c r="B774">
        <v>926</v>
      </c>
    </row>
    <row r="775" spans="1:2" x14ac:dyDescent="0.5">
      <c r="A775">
        <v>794.9219970703125</v>
      </c>
      <c r="B775">
        <v>472.79998779296875</v>
      </c>
    </row>
    <row r="776" spans="1:2" x14ac:dyDescent="0.5">
      <c r="A776">
        <v>794.93499755859375</v>
      </c>
      <c r="B776">
        <v>266.79998779296875</v>
      </c>
    </row>
    <row r="777" spans="1:2" x14ac:dyDescent="0.5">
      <c r="A777">
        <v>794.947021484375</v>
      </c>
      <c r="B777">
        <v>188.5</v>
      </c>
    </row>
    <row r="778" spans="1:2" x14ac:dyDescent="0.5">
      <c r="A778">
        <v>794.958984375</v>
      </c>
      <c r="B778">
        <v>135.69999694824219</v>
      </c>
    </row>
    <row r="779" spans="1:2" x14ac:dyDescent="0.5">
      <c r="A779">
        <v>794.97198486328125</v>
      </c>
      <c r="B779">
        <v>105</v>
      </c>
    </row>
    <row r="780" spans="1:2" x14ac:dyDescent="0.5">
      <c r="A780">
        <v>794.9840087890625</v>
      </c>
      <c r="B780">
        <v>76.5</v>
      </c>
    </row>
    <row r="781" spans="1:2" x14ac:dyDescent="0.5">
      <c r="A781">
        <v>794.9959716796875</v>
      </c>
      <c r="B781">
        <v>54.25</v>
      </c>
    </row>
    <row r="782" spans="1:2" x14ac:dyDescent="0.5">
      <c r="A782">
        <v>795.00897216796875</v>
      </c>
      <c r="B782">
        <v>62.25</v>
      </c>
    </row>
    <row r="783" spans="1:2" x14ac:dyDescent="0.5">
      <c r="A783">
        <v>795.02099609375</v>
      </c>
      <c r="B783">
        <v>59.5</v>
      </c>
    </row>
    <row r="784" spans="1:2" x14ac:dyDescent="0.5">
      <c r="A784">
        <v>795.03302001953125</v>
      </c>
      <c r="B784">
        <v>51.75</v>
      </c>
    </row>
    <row r="785" spans="1:2" x14ac:dyDescent="0.5">
      <c r="A785">
        <v>795.0460205078125</v>
      </c>
      <c r="B785">
        <v>57.5</v>
      </c>
    </row>
    <row r="786" spans="1:2" x14ac:dyDescent="0.5">
      <c r="A786">
        <v>795.0579833984375</v>
      </c>
      <c r="B786">
        <v>62</v>
      </c>
    </row>
    <row r="787" spans="1:2" x14ac:dyDescent="0.5">
      <c r="A787">
        <v>795.07000732421875</v>
      </c>
      <c r="B787">
        <v>58.25</v>
      </c>
    </row>
    <row r="788" spans="1:2" x14ac:dyDescent="0.5">
      <c r="A788">
        <v>795.08197021484375</v>
      </c>
      <c r="B788">
        <v>51.25</v>
      </c>
    </row>
    <row r="789" spans="1:2" x14ac:dyDescent="0.5">
      <c r="A789">
        <v>795.094970703125</v>
      </c>
      <c r="B789">
        <v>38.25</v>
      </c>
    </row>
    <row r="790" spans="1:2" x14ac:dyDescent="0.5">
      <c r="A790">
        <v>795.10699462890625</v>
      </c>
      <c r="B790">
        <v>45</v>
      </c>
    </row>
    <row r="791" spans="1:2" x14ac:dyDescent="0.5">
      <c r="A791">
        <v>795.1190185546875</v>
      </c>
      <c r="B791">
        <v>64.25</v>
      </c>
    </row>
    <row r="792" spans="1:2" x14ac:dyDescent="0.5">
      <c r="A792">
        <v>795.13201904296875</v>
      </c>
      <c r="B792">
        <v>72.75</v>
      </c>
    </row>
    <row r="793" spans="1:2" x14ac:dyDescent="0.5">
      <c r="A793">
        <v>795.14398193359375</v>
      </c>
      <c r="B793">
        <v>93</v>
      </c>
    </row>
    <row r="794" spans="1:2" x14ac:dyDescent="0.5">
      <c r="A794">
        <v>795.156005859375</v>
      </c>
      <c r="B794">
        <v>130</v>
      </c>
    </row>
    <row r="795" spans="1:2" x14ac:dyDescent="0.5">
      <c r="A795">
        <v>795.16900634765625</v>
      </c>
      <c r="B795">
        <v>164</v>
      </c>
    </row>
    <row r="796" spans="1:2" x14ac:dyDescent="0.5">
      <c r="A796">
        <v>795.1810302734375</v>
      </c>
      <c r="B796">
        <v>135</v>
      </c>
    </row>
    <row r="797" spans="1:2" x14ac:dyDescent="0.5">
      <c r="A797">
        <v>795.1929931640625</v>
      </c>
      <c r="B797">
        <v>57.25</v>
      </c>
    </row>
    <row r="798" spans="1:2" x14ac:dyDescent="0.5">
      <c r="A798">
        <v>795.20599365234375</v>
      </c>
      <c r="B798">
        <v>22.5</v>
      </c>
    </row>
    <row r="799" spans="1:2" x14ac:dyDescent="0.5">
      <c r="A799">
        <v>795.218017578125</v>
      </c>
      <c r="B799">
        <v>43</v>
      </c>
    </row>
    <row r="800" spans="1:2" x14ac:dyDescent="0.5">
      <c r="A800">
        <v>795.22998046875</v>
      </c>
      <c r="B800">
        <v>68.5</v>
      </c>
    </row>
    <row r="801" spans="1:2" x14ac:dyDescent="0.5">
      <c r="A801">
        <v>795.24298095703125</v>
      </c>
      <c r="B801">
        <v>76</v>
      </c>
    </row>
    <row r="802" spans="1:2" x14ac:dyDescent="0.5">
      <c r="A802">
        <v>795.2550048828125</v>
      </c>
      <c r="B802">
        <v>80</v>
      </c>
    </row>
    <row r="803" spans="1:2" x14ac:dyDescent="0.5">
      <c r="A803">
        <v>795.26702880859375</v>
      </c>
      <c r="B803">
        <v>93.25</v>
      </c>
    </row>
    <row r="804" spans="1:2" x14ac:dyDescent="0.5">
      <c r="A804">
        <v>795.27899169921875</v>
      </c>
      <c r="B804">
        <v>112.69999694824219</v>
      </c>
    </row>
  </sheetData>
  <sheetProtection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V802"/>
  <sheetViews>
    <sheetView workbookViewId="0"/>
  </sheetViews>
  <sheetFormatPr defaultRowHeight="14.35" x14ac:dyDescent="0.5"/>
  <cols>
    <col min="6" max="6" width="17.703125" customWidth="1"/>
  </cols>
  <sheetData>
    <row r="1" spans="1:22" ht="14.7" thickBot="1" x14ac:dyDescent="0.55000000000000004">
      <c r="A1">
        <v>785.42401123046875</v>
      </c>
      <c r="B1">
        <v>149.5</v>
      </c>
      <c r="C1" s="2" t="s">
        <v>21</v>
      </c>
      <c r="D1">
        <v>785.84002685546875</v>
      </c>
      <c r="E1">
        <v>188500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0.9124205071958601</v>
      </c>
      <c r="M1">
        <f>I$7*(L$1*J1) + $I$4</f>
        <v>185499.57786907654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1.8410305816654302E-2</v>
      </c>
      <c r="O1">
        <f>I$10*(N$1*J1) + $I$4</f>
        <v>3042.1002089243129</v>
      </c>
      <c r="P1">
        <f>IF(ISNUMBER(D1),SUM(M1,O1,V1)-(2*$I$4),"")</f>
        <v>188541.67807800087</v>
      </c>
      <c r="Q1">
        <f>IF(ISNUMBER(P1),P1-E1,"")</f>
        <v>41.6780780008703</v>
      </c>
      <c r="R1">
        <f>IF(ISNUMBER(P1),Q1*Q1,"")</f>
        <v>1737.0621858466288</v>
      </c>
      <c r="S1">
        <f>IF(ISNUMBER(P1),((IF(P1&gt;E1,I$5*(P1-E1),P1-E1)))^2,"")</f>
        <v>1737.0621858466288</v>
      </c>
      <c r="T1">
        <f>IF(ISNUMBER(P1),(M1*D1),"")</f>
        <v>145772993.25431323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9.9174742347486121E-22</v>
      </c>
      <c r="V1">
        <f>I$13*(U$1*J1)+$I$4</f>
        <v>1.4637010215917218E-18</v>
      </c>
    </row>
    <row r="2" spans="1:22" ht="14.7" thickTop="1" x14ac:dyDescent="0.5">
      <c r="A2">
        <v>785.43597412109375</v>
      </c>
      <c r="B2">
        <v>128.5</v>
      </c>
      <c r="C2" s="2" t="s">
        <v>22</v>
      </c>
      <c r="D2">
        <v>786.34197998046875</v>
      </c>
      <c r="E2">
        <v>183800</v>
      </c>
      <c r="F2" s="3" t="s">
        <v>25</v>
      </c>
      <c r="G2" s="4">
        <v>3.77056884765625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48" si="0">IF(ISNUMBER(D2),ROUND((D2-I$2)*$G$6,0),"")</f>
        <v>1</v>
      </c>
      <c r="L2">
        <f t="shared" ref="L2:L48" si="1">IF(ISNUMBER((((EXP(GAMMALN($I$3+1)))/((EXP(GAMMALN(K2+1)))*(EXP(GAMMALN($I$3-K2+1))))))*(($I$8)^K2)*((1-$I$8)^($I$3-K2))),(((EXP(GAMMALN($I$3+1)))/((EXP(GAMMALN(K2+1)))*(EXP(GAMMALN($I$3-K2+1))))))*(($I$8)^K2)*((1-$I$8)^($I$3-K2)),0)</f>
        <v>8.4177062947738468E-2</v>
      </c>
      <c r="M2">
        <f>I$7*((L$1*J2)+(L$2*J1)) + $I$4</f>
        <v>166152.53767706957</v>
      </c>
      <c r="N2">
        <f t="shared" ref="N2:N48" si="2">IF(ISNUMBER((((EXP(GAMMALN($I$22+1)))/((EXP(GAMMALN(K2+1)))*(EXP(GAMMALN($I$22-K2+1))))))*(($I$11)^K2)*((1-$I$11)^($I$22-K2))),(((EXP(GAMMALN($I$22+1)))/((EXP(GAMMALN(K2+1)))*(EXP(GAMMALN($I$22-K2+1))))))*(($I$11)^K2)*((1-$I$11)^($I$22-K2)),0)</f>
        <v>9.1072486006838607E-2</v>
      </c>
      <c r="O2">
        <f>I$10*((N$1*J2)+(N$2*J1)) + $I$4</f>
        <v>17492.888745109147</v>
      </c>
      <c r="P2">
        <f t="shared" ref="P2:P48" si="3">IF(ISNUMBER(D2),SUM(M2,O2,V2)-(2*$I$4),"")</f>
        <v>183645.42642217872</v>
      </c>
      <c r="Q2">
        <f t="shared" ref="Q2:Q48" si="4">IF(ISNUMBER(P2),P2-E2,"")</f>
        <v>-154.57357782128383</v>
      </c>
      <c r="R2">
        <f t="shared" ref="R2:R48" si="5">IF(ISNUMBER(P2),Q2*Q2,"")</f>
        <v>23892.990960472489</v>
      </c>
      <c r="S2">
        <f t="shared" ref="S2:S48" si="6">IF(ISNUMBER(P2),((IF(P2&gt;E2,I$5*(P2-E2),P2-E2)))^2,"")</f>
        <v>23892.990960472489</v>
      </c>
      <c r="T2">
        <f t="shared" ref="T2:T48" si="7">IF(ISNUMBER(P2),(M2*D2),"")</f>
        <v>130652715.45576632</v>
      </c>
      <c r="U2">
        <f t="shared" ref="U2:U48" si="8">IF(ISNUMBER((((EXP(GAMMALN($I$23+1)))/((EXP(GAMMALN(K2+1)))*(EXP(GAMMALN($I$23-K2+1))))))*(($I$14)^K2)*((1-$I$14)^($I$23-K2))),(((EXP(GAMMALN($I$23+1)))/((EXP(GAMMALN(K2+1)))*(EXP(GAMMALN($I$23-K2+1))))))*(($I$14)^K2)*((1-$I$14)^($I$23-K2)),0)</f>
        <v>6.9364782822136214E-18</v>
      </c>
      <c r="V2">
        <f>I$13*((U$1*J2)+(U$2*J1))+$I$4</f>
        <v>1.0238591406939056E-14</v>
      </c>
    </row>
    <row r="3" spans="1:22" x14ac:dyDescent="0.5">
      <c r="A3">
        <v>785.447998046875</v>
      </c>
      <c r="B3">
        <v>121</v>
      </c>
      <c r="D3">
        <v>786.843994140625</v>
      </c>
      <c r="E3">
        <v>129700</v>
      </c>
      <c r="F3" s="7" t="s">
        <v>19</v>
      </c>
      <c r="G3" s="8">
        <f>IF(ISBLANK(G2),"",$G$2*$G$6)</f>
        <v>7.5411376953125</v>
      </c>
      <c r="H3" s="21" t="s">
        <v>432</v>
      </c>
      <c r="I3" s="21">
        <v>7.0011996276336861</v>
      </c>
      <c r="J3">
        <f>'hidden params'!J3</f>
        <v>0.37217999724675188</v>
      </c>
      <c r="K3">
        <f t="shared" si="0"/>
        <v>2</v>
      </c>
      <c r="L3">
        <f t="shared" si="1"/>
        <v>3.3283433103431285E-3</v>
      </c>
      <c r="M3">
        <f>I$7*((L$1*J3)+(L$2*J2)+(L$3*J1)) + $I$4</f>
        <v>83465.766293933309</v>
      </c>
      <c r="N3">
        <f t="shared" si="2"/>
        <v>0.20195642737895997</v>
      </c>
      <c r="O3">
        <f>I$10*((N$1*J3)+(N$2*J2)+(N$3*J1)) + $I$4</f>
        <v>46594.124046228215</v>
      </c>
      <c r="P3">
        <f t="shared" si="3"/>
        <v>130059.89034016155</v>
      </c>
      <c r="Q3">
        <f t="shared" si="4"/>
        <v>359.89034016155347</v>
      </c>
      <c r="R3">
        <f t="shared" si="5"/>
        <v>129521.05694159867</v>
      </c>
      <c r="S3">
        <f t="shared" si="6"/>
        <v>129521.05694159867</v>
      </c>
      <c r="T3">
        <f t="shared" si="7"/>
        <v>65674536.924726434</v>
      </c>
      <c r="U3">
        <f t="shared" si="8"/>
        <v>2.0792781888561141E-14</v>
      </c>
      <c r="V3">
        <f>I$13*((U$1*J3)+(U$2*J2)+(U$3*J1))+$I$4</f>
        <v>3.0695894181095094E-11</v>
      </c>
    </row>
    <row r="4" spans="1:22" x14ac:dyDescent="0.5">
      <c r="A4">
        <v>785.46099853515625</v>
      </c>
      <c r="B4">
        <v>92</v>
      </c>
      <c r="D4">
        <v>787.34600830078125</v>
      </c>
      <c r="E4">
        <v>107300</v>
      </c>
      <c r="F4" s="5" t="s">
        <v>26</v>
      </c>
      <c r="G4" s="6">
        <v>787.0762939453125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7.3115140951958568E-5</v>
      </c>
      <c r="M4">
        <f>I$7*((L$1*J4)+(L$2*J3)+(L$3*J2)+(L$4*J1)) + $I$4</f>
        <v>30332.916357858518</v>
      </c>
      <c r="N4">
        <f t="shared" si="2"/>
        <v>0.26411317438099069</v>
      </c>
      <c r="O4">
        <f>I$10*((N$1*J4)+(N$2*J3)+(N$3*J2)+(N$4*J1)) + $I$4</f>
        <v>76438.32004743263</v>
      </c>
      <c r="P4">
        <f t="shared" si="3"/>
        <v>106771.23640534228</v>
      </c>
      <c r="Q4">
        <f t="shared" si="4"/>
        <v>-528.76359465772111</v>
      </c>
      <c r="R4">
        <f t="shared" si="5"/>
        <v>279590.93903535482</v>
      </c>
      <c r="S4">
        <f t="shared" si="6"/>
        <v>279590.93903535482</v>
      </c>
      <c r="T4">
        <f t="shared" si="7"/>
        <v>23882500.614481375</v>
      </c>
      <c r="U4">
        <f t="shared" si="8"/>
        <v>3.4628288145463001E-11</v>
      </c>
      <c r="V4">
        <f>I$13*((U$1*J4)+(U$2*J3)+(U$3*J2)+(U$4*J1))+$I$4</f>
        <v>5.113188673681399E-8</v>
      </c>
    </row>
    <row r="5" spans="1:22" ht="14.7" thickBot="1" x14ac:dyDescent="0.55000000000000004">
      <c r="A5">
        <v>785.4730224609375</v>
      </c>
      <c r="B5">
        <v>95.25</v>
      </c>
      <c r="D5">
        <v>787.8480224609375</v>
      </c>
      <c r="E5">
        <v>95010</v>
      </c>
      <c r="F5" s="9" t="s">
        <v>27</v>
      </c>
      <c r="G5" s="10">
        <f>($G$4-1.00794)*$G$6</f>
        <v>1572.1367078906251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9.6374873219312027E-7</v>
      </c>
      <c r="M5">
        <f>I$7*((L$1*J5)+(L$2*J4)+(L$3*J3)+(L$4*J2)+(L$5*J1)) + $I$4</f>
        <v>8823.2190373064368</v>
      </c>
      <c r="N5">
        <f t="shared" si="2"/>
        <v>0.22526003296409525</v>
      </c>
      <c r="O5">
        <f>I$10*((N$1*J5)+(N$2*J4)+(N$3*J3)+(N$4*J2)+(N$5*J1)) + $I$4</f>
        <v>86709.31559781378</v>
      </c>
      <c r="P5">
        <f t="shared" si="3"/>
        <v>95532.534686232728</v>
      </c>
      <c r="Q5">
        <f t="shared" si="4"/>
        <v>522.53468623272784</v>
      </c>
      <c r="R5">
        <f t="shared" si="5"/>
        <v>273042.49831633532</v>
      </c>
      <c r="S5">
        <f t="shared" si="6"/>
        <v>273042.49831633532</v>
      </c>
      <c r="T5">
        <f t="shared" si="7"/>
        <v>6951355.6702815732</v>
      </c>
      <c r="U5">
        <f t="shared" si="8"/>
        <v>3.4604034839352338E-8</v>
      </c>
      <c r="V5">
        <f>I$13*((U$1*J5)+(U$2*J4)+(U$3*J3)+(U$4*J2)+(U$5*J1))+$I$4</f>
        <v>5.1112505375574113E-5</v>
      </c>
    </row>
    <row r="6" spans="1:22" ht="14.7" thickTop="1" x14ac:dyDescent="0.5">
      <c r="A6">
        <v>785.4849853515625</v>
      </c>
      <c r="B6">
        <v>151</v>
      </c>
      <c r="D6">
        <v>788.35101318359375</v>
      </c>
      <c r="E6">
        <v>74980</v>
      </c>
      <c r="F6" t="s">
        <v>28</v>
      </c>
      <c r="G6">
        <v>2</v>
      </c>
      <c r="H6" t="s">
        <v>434</v>
      </c>
      <c r="I6">
        <f>SUM(S1:S30)</f>
        <v>3237579.4321347466</v>
      </c>
      <c r="J6">
        <f>'hidden params'!J6</f>
        <v>8.0089009138998458E-3</v>
      </c>
      <c r="K6">
        <f t="shared" si="0"/>
        <v>5</v>
      </c>
      <c r="L6">
        <f t="shared" si="1"/>
        <v>7.6228077895591259E-9</v>
      </c>
      <c r="M6">
        <f>I$7*((L$1*J6)+(L$2*J5)+(L$3*J4)+(L$4*J3)+(L$5*J2)+(L$6*J1)) + $I$4</f>
        <v>2167.1568139766628</v>
      </c>
      <c r="N6">
        <f t="shared" si="2"/>
        <v>0.1306425934485661</v>
      </c>
      <c r="O6">
        <f>I$10*((N$1*J6)+(N$2*J5)+(N$3*J4)+(N$4*J3)+(N$5*J2)+(N$6*J1)) + $I$4</f>
        <v>72489.607496299301</v>
      </c>
      <c r="P6">
        <f t="shared" si="3"/>
        <v>74656.794975785713</v>
      </c>
      <c r="Q6">
        <f t="shared" si="4"/>
        <v>-323.20502421428682</v>
      </c>
      <c r="R6">
        <f t="shared" si="5"/>
        <v>104461.48767735773</v>
      </c>
      <c r="S6">
        <f t="shared" si="6"/>
        <v>104461.48767735773</v>
      </c>
      <c r="T6">
        <f t="shared" si="7"/>
        <v>1708480.2700262312</v>
      </c>
      <c r="U6">
        <f t="shared" si="8"/>
        <v>2.07499526551081E-5</v>
      </c>
      <c r="V6">
        <f>I$13*((U$1*J6)+(U$2*J5)+(U$3*J4)+(U$4*J3)+(U$5*J2)+(U$6*J1))+$I$4</f>
        <v>3.0665509750761214E-2</v>
      </c>
    </row>
    <row r="7" spans="1:22" x14ac:dyDescent="0.5">
      <c r="A7">
        <v>785.49700927734375</v>
      </c>
      <c r="B7">
        <v>176.30000305175781</v>
      </c>
      <c r="D7">
        <v>788.85400390625</v>
      </c>
      <c r="E7">
        <v>46960</v>
      </c>
      <c r="F7" t="s">
        <v>29</v>
      </c>
      <c r="G7" s="11">
        <v>0.10000000149011612</v>
      </c>
      <c r="H7" s="21" t="s">
        <v>435</v>
      </c>
      <c r="I7" s="21">
        <v>203304.91961340499</v>
      </c>
      <c r="J7">
        <f>'hidden params'!J7</f>
        <v>1.6289556013377802E-3</v>
      </c>
      <c r="K7">
        <f t="shared" si="0"/>
        <v>6</v>
      </c>
      <c r="L7">
        <f t="shared" si="1"/>
        <v>3.3502745779665719E-11</v>
      </c>
      <c r="M7">
        <f>I$7*((L$1*J7)+(L$2*J6)+(L$3*J5)+(L$4*J4)+(L$5*J3)+(L$6*J2)+(L$7*J1)) + $I$4</f>
        <v>464.52737735807506</v>
      </c>
      <c r="N7">
        <f t="shared" si="2"/>
        <v>5.1997201067690617E-2</v>
      </c>
      <c r="O7">
        <f>I$10*((N$1*J7)+(N$2*J6)+(N$3*J5)+(N$4*J4)+(N$5*J3)+(N$6*J2)+(N$7*J1)) + $I$4</f>
        <v>46572.582681172942</v>
      </c>
      <c r="P7">
        <f t="shared" si="3"/>
        <v>47047.338743951921</v>
      </c>
      <c r="Q7">
        <f t="shared" si="4"/>
        <v>87.33874395192106</v>
      </c>
      <c r="R7">
        <f t="shared" si="5"/>
        <v>7628.0561950992278</v>
      </c>
      <c r="S7">
        <f t="shared" si="6"/>
        <v>7628.0561950992278</v>
      </c>
      <c r="T7">
        <f t="shared" si="7"/>
        <v>366444.281552987</v>
      </c>
      <c r="U7">
        <f t="shared" si="8"/>
        <v>6.9138788299426667E-3</v>
      </c>
      <c r="V7">
        <f>I$13*((U$1*J7)+(U$2*J6)+(U$3*J5)+(U$4*J4)+(U$5*J3)+(U$6*J2)+(U$7*J1))+$I$4</f>
        <v>10.228685420898582</v>
      </c>
    </row>
    <row r="8" spans="1:22" x14ac:dyDescent="0.5">
      <c r="A8">
        <v>785.510009765625</v>
      </c>
      <c r="B8">
        <v>190.80000305175781</v>
      </c>
      <c r="D8">
        <v>789.35601806640625</v>
      </c>
      <c r="E8">
        <v>25290</v>
      </c>
      <c r="F8" t="s">
        <v>30</v>
      </c>
      <c r="G8" s="11">
        <v>1.9999999552965164E-2</v>
      </c>
      <c r="H8" s="21" t="s">
        <v>436</v>
      </c>
      <c r="I8" s="21">
        <v>1.3005912292845614E-2</v>
      </c>
      <c r="J8">
        <f>'hidden params'!J8</f>
        <v>2.9654445356787595E-4</v>
      </c>
      <c r="K8">
        <f t="shared" si="0"/>
        <v>7</v>
      </c>
      <c r="L8">
        <f t="shared" si="1"/>
        <v>6.3143595993499665E-14</v>
      </c>
      <c r="M8">
        <f>I$7*((L$1*J8)+(L$2*J7)+(L$3*J6)+(L$4*J5)+(L$5*J4)+(L$6*J3)+(L$7*J2)+(L$8*J1)) + $I$4</f>
        <v>88.843708140188966</v>
      </c>
      <c r="N8">
        <f t="shared" si="2"/>
        <v>1.3937594708485357E-2</v>
      </c>
      <c r="O8">
        <f>I$10*((N$1*J8)+(N$2*J7)+(N$3*J6)+(N$4*J5)+(N$5*J4)+(N$6*J3)+(N$7*J2)+(N$8*J1)) + $I$4</f>
        <v>23735.31304000887</v>
      </c>
      <c r="P8">
        <f t="shared" si="3"/>
        <v>25290.378880445372</v>
      </c>
      <c r="Q8">
        <f t="shared" si="4"/>
        <v>0.37888044537248788</v>
      </c>
      <c r="R8">
        <f t="shared" si="5"/>
        <v>0.14355039188565477</v>
      </c>
      <c r="S8">
        <f t="shared" si="6"/>
        <v>0.14355039188565477</v>
      </c>
      <c r="T8">
        <f t="shared" si="7"/>
        <v>70129.315687793525</v>
      </c>
      <c r="U8">
        <f t="shared" si="8"/>
        <v>0.98789297436477075</v>
      </c>
      <c r="V8">
        <f>I$13*((U$1*J8)+(U$2*J7)+(U$3*J6)+(U$4*J5)+(U$5*J4)+(U$6*J3)+(U$7*J2)+(U$8*J1))+$I$4</f>
        <v>1466.2221322963119</v>
      </c>
    </row>
    <row r="9" spans="1:22" x14ac:dyDescent="0.5">
      <c r="A9">
        <v>785.52197265625</v>
      </c>
      <c r="B9">
        <v>239</v>
      </c>
      <c r="D9">
        <v>789.8590087890625</v>
      </c>
      <c r="E9">
        <v>11070</v>
      </c>
      <c r="F9" t="s">
        <v>31</v>
      </c>
      <c r="G9">
        <v>6</v>
      </c>
      <c r="H9" t="s">
        <v>442</v>
      </c>
      <c r="I9">
        <f>I3*I8</f>
        <v>9.1056988301707095E-2</v>
      </c>
      <c r="J9">
        <f>'hidden params'!J9</f>
        <v>4.9062092495307995E-5</v>
      </c>
      <c r="K9">
        <f t="shared" si="0"/>
        <v>8</v>
      </c>
      <c r="L9">
        <f t="shared" si="1"/>
        <v>1.2477054013641905E-19</v>
      </c>
      <c r="M9">
        <f>I$7*((L$1*J9)+(L$2*J8)+(L$3*J7)+(L$4*J6)+(L$5*J5)+(L$6*J4)+(L$7*J3)+(L$8*J2)+(L$9*J1)) + $I$4</f>
        <v>15.404214656606205</v>
      </c>
      <c r="N9">
        <f t="shared" si="2"/>
        <v>2.3773438746728026E-3</v>
      </c>
      <c r="O9">
        <f>I$10*((N$1*J9)+(N$2*J8)+(N$3*J7)+(N$4*J6)+(N$5*J5)+(N$6*J4)+(N$7*J3)+(N$8*J2)+(N$9*J1)) + $I$4</f>
        <v>9857.369492319378</v>
      </c>
      <c r="P9">
        <f t="shared" si="3"/>
        <v>11266.427287570426</v>
      </c>
      <c r="Q9">
        <f t="shared" si="4"/>
        <v>196.42728757042642</v>
      </c>
      <c r="R9">
        <f t="shared" si="5"/>
        <v>38583.679302274999</v>
      </c>
      <c r="S9">
        <f t="shared" si="6"/>
        <v>38583.679302274999</v>
      </c>
      <c r="T9">
        <f t="shared" si="7"/>
        <v>12167.157719840927</v>
      </c>
      <c r="U9">
        <f t="shared" si="8"/>
        <v>0.14799131586482553</v>
      </c>
      <c r="V9">
        <f>I$13*((U$1*J9)+(U$2*J8)+(U$3*J7)+(U$4*J6)+(U$5*J5)+(U$6*J4)+(U$7*J3)+(U$8*J2)+(U$9*J1))+$I$4</f>
        <v>1393.6535805944416</v>
      </c>
    </row>
    <row r="10" spans="1:22" x14ac:dyDescent="0.5">
      <c r="A10">
        <v>785.53399658203125</v>
      </c>
      <c r="B10">
        <v>241.5</v>
      </c>
      <c r="D10">
        <v>790.36199951171875</v>
      </c>
      <c r="E10">
        <v>5034</v>
      </c>
      <c r="F10" s="2" t="s">
        <v>22</v>
      </c>
      <c r="G10">
        <v>785.813232421875</v>
      </c>
      <c r="H10" s="22" t="s">
        <v>450</v>
      </c>
      <c r="I10" s="22">
        <v>165238.98294901615</v>
      </c>
      <c r="J10">
        <f>'hidden params'!J10</f>
        <v>7.4618768218493286E-6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2.4503043176620181</v>
      </c>
      <c r="N10">
        <f t="shared" si="2"/>
        <v>2.2527021495837674E-4</v>
      </c>
      <c r="O10">
        <f>I$10*((N1*J$10)+(N2*J$9)+(N3*J$8)+(N4*J$7)+(N5*J$6)+(N6*J$5)+(N7*J$4)+(N8*J$3)+(N9*J$2)+(N10*J$1)) + $I$4</f>
        <v>3418.6975792479016</v>
      </c>
      <c r="P10">
        <f t="shared" si="3"/>
        <v>4140.5661804659367</v>
      </c>
      <c r="Q10">
        <f t="shared" si="4"/>
        <v>-893.43381953406333</v>
      </c>
      <c r="R10">
        <f t="shared" si="5"/>
        <v>798223.98988722521</v>
      </c>
      <c r="S10">
        <f t="shared" si="6"/>
        <v>798223.98988722521</v>
      </c>
      <c r="T10">
        <f t="shared" si="7"/>
        <v>1936.6274199195502</v>
      </c>
      <c r="U10">
        <f t="shared" si="8"/>
        <v>0</v>
      </c>
      <c r="V10">
        <f>I$13*((U1*J$10)+(U2*J$9)+(U3*J$8)+(U4*J$7)+(U5*J$6)+(U6*J$5)+(U7*J$4)+(U8*J$3)+(U9*J$2)+(U10*J$1)) + $I$4</f>
        <v>719.41829690037309</v>
      </c>
    </row>
    <row r="11" spans="1:22" x14ac:dyDescent="0.5">
      <c r="A11">
        <v>785.5460205078125</v>
      </c>
      <c r="B11">
        <v>217.80000305175781</v>
      </c>
      <c r="D11">
        <f>D10 + (1/$G$6)</f>
        <v>790.86199951171875</v>
      </c>
      <c r="E11">
        <v>0</v>
      </c>
      <c r="F11" s="2" t="s">
        <v>32</v>
      </c>
      <c r="G11">
        <v>789.58380126953125</v>
      </c>
      <c r="H11" s="22" t="s">
        <v>451</v>
      </c>
      <c r="I11" s="22">
        <v>0.33851534944213418</v>
      </c>
      <c r="J11">
        <f>'hidden params'!J11</f>
        <v>1.052564504578221E-6</v>
      </c>
      <c r="K11">
        <f t="shared" si="0"/>
        <v>10</v>
      </c>
      <c r="L11">
        <f t="shared" si="1"/>
        <v>0</v>
      </c>
      <c r="M11">
        <f>I$7*((L1*J$11)+(L2*J$10)+(L3*J$9)+(L4*J$8)+(L5*J$7)+(L6*J$6)+(L7*J$5)+(L8*J$4)+(L9*J$3)+(L10*J$2)+(L11*J$1)) + $I$4</f>
        <v>0.36088855702260464</v>
      </c>
      <c r="N11">
        <f t="shared" si="2"/>
        <v>7.6831343859143575E-6</v>
      </c>
      <c r="O11">
        <f>I$10*((N1*J$11)+(N2*J$10)+(N3*J$9)+(N4*J$8)+(N5*J$10)+(N6*J$6)+(N7*J$5)+(N8*J$4)+(N9*J$3)+(N10*J$2)+(N11*J$1)) + $I$4</f>
        <v>952.25636123059303</v>
      </c>
      <c r="P11">
        <f t="shared" si="3"/>
        <v>1218.2220010207695</v>
      </c>
      <c r="Q11">
        <f t="shared" si="4"/>
        <v>1218.2220010207695</v>
      </c>
      <c r="R11">
        <f t="shared" si="5"/>
        <v>1484064.8437710479</v>
      </c>
      <c r="S11">
        <f t="shared" si="6"/>
        <v>1484064.8437710479</v>
      </c>
      <c r="T11">
        <f t="shared" si="7"/>
        <v>285.41304580779604</v>
      </c>
      <c r="U11">
        <f t="shared" si="8"/>
        <v>0</v>
      </c>
      <c r="V11">
        <f>I$13*((U1*J$11)+(U2*J$10)+(U3*J$9)+(U4*J$8)+(U5*J$10)+(U6*J$6)+(U7*J$5)+(U8*J$4)+(U9*J$3)+(U10*J$2)+(U11*J$1)) + $I$4</f>
        <v>265.60475123315399</v>
      </c>
    </row>
    <row r="12" spans="1:22" x14ac:dyDescent="0.5">
      <c r="A12">
        <v>785.55902099609375</v>
      </c>
      <c r="B12">
        <v>241.80000305175781</v>
      </c>
      <c r="D12">
        <f>D11 + (1/$G$6)</f>
        <v>791.36199951171875</v>
      </c>
      <c r="E12">
        <v>0</v>
      </c>
      <c r="F12" t="s">
        <v>33</v>
      </c>
      <c r="G12" t="s">
        <v>34</v>
      </c>
      <c r="H12" t="s">
        <v>455</v>
      </c>
      <c r="I12">
        <f>I11*I22</f>
        <v>3.2722461094140414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>I$7*((L1*J$12)+(L2*J$11)+(L3*J$10)+(L4*J$9)+(L5*J$8)+(L6*J$7)+(L7*J$6)+(L8*J$5)+(L9*J$4)+(L10*J$3)+(L11*J$2)+(L12*J$1)) + $I$4</f>
        <v>4.9577493401472501E-2</v>
      </c>
      <c r="N12">
        <f t="shared" si="2"/>
        <v>0</v>
      </c>
      <c r="O12">
        <f>I$10*((N1*J$12)+(N2*J$11)+(N3*J$10)+(N4*J$9)+(N5*J$8)+(N6*J$10)+(N7*J$6)+(N8*J$5)+(N9*J$4)+(N10*J$3)+(N11*J$2)+(N12*J$1)) + $I$4</f>
        <v>226.313448293032</v>
      </c>
      <c r="P12">
        <f t="shared" si="3"/>
        <v>304.30635349307835</v>
      </c>
      <c r="Q12">
        <f t="shared" si="4"/>
        <v>304.30635349307835</v>
      </c>
      <c r="R12">
        <f t="shared" si="5"/>
        <v>92602.356776254353</v>
      </c>
      <c r="S12">
        <f t="shared" si="6"/>
        <v>92602.356776254353</v>
      </c>
      <c r="T12">
        <f t="shared" si="7"/>
        <v>39.233744308968319</v>
      </c>
      <c r="U12">
        <f t="shared" si="8"/>
        <v>0</v>
      </c>
      <c r="V12">
        <f>I$13*((U1*J$12)+(U2*J$11)+(U3*J$10)+(U4*J$9)+(U5*J$8)+(U6*J$10)+(U7*J$6)+(U8*J$5)+(U9*J$4)+(U10*J$3)+(U11*J$2)+(U12*J$1)) + $I$4</f>
        <v>77.943327706644894</v>
      </c>
    </row>
    <row r="13" spans="1:22" x14ac:dyDescent="0.5">
      <c r="A13">
        <v>785.57098388671875</v>
      </c>
      <c r="B13">
        <v>248.19999694824219</v>
      </c>
      <c r="D13">
        <f>D12 + (1/$G$6)</f>
        <v>791.86199951171875</v>
      </c>
      <c r="E13">
        <v>0</v>
      </c>
      <c r="F13">
        <v>18850</v>
      </c>
      <c r="H13" s="23" t="s">
        <v>511</v>
      </c>
      <c r="I13" s="23">
        <v>1475.880841175509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>I$7*((L1*J$13)+(L2*J$12)+(L3*J$11)+(L4*J$10)+(L5*J$9)+(L6*J$8)+(L7*J$7)+(L8*J$6)+(L9*J$5)+(L10*J$4)+(L11*J$3)+(L12*J$2)+(L13*J$1)) + $I$4</f>
        <v>6.3786762424758985E-3</v>
      </c>
      <c r="N13">
        <f t="shared" si="2"/>
        <v>0</v>
      </c>
      <c r="O13">
        <f>I$10*((N1*J$13)+(N2*J$12)+(N3*J$11)+(N4*J$10)+(N5*J$9)+(N6*J$8)+(N7*J$10)+(N8*J$6)+(N9*J$5)+(N10*J$4)+(N11*J$3)+(N12*J$2)+(N13*J$1)) + $I$4</f>
        <v>45.821756241572366</v>
      </c>
      <c r="P13">
        <f t="shared" si="3"/>
        <v>65.040968131532424</v>
      </c>
      <c r="Q13">
        <f t="shared" si="4"/>
        <v>65.040968131532424</v>
      </c>
      <c r="R13">
        <f t="shared" si="5"/>
        <v>4230.3275354870166</v>
      </c>
      <c r="S13">
        <f t="shared" si="6"/>
        <v>4230.3275354870166</v>
      </c>
      <c r="T13">
        <f t="shared" si="7"/>
        <v>5.0510313236048621</v>
      </c>
      <c r="U13">
        <f t="shared" si="8"/>
        <v>0</v>
      </c>
      <c r="V13">
        <f>I$13*((U1*J$13)+(U2*J$12)+(U3*J$11)+(U4*J$10)+(U5*J$9)+(U6*J$8)+(U7*J$10)+(U8*J$6)+(U9*J$5)+(U10*J$4)+(U11*J$3)+(U12*J$2)+(U13*J$1)) + $I$4</f>
        <v>19.212833213717577</v>
      </c>
    </row>
    <row r="14" spans="1:22" x14ac:dyDescent="0.5">
      <c r="A14">
        <v>785.5830078125</v>
      </c>
      <c r="B14">
        <v>214.5</v>
      </c>
      <c r="E14">
        <v>0</v>
      </c>
      <c r="F14">
        <v>18850</v>
      </c>
      <c r="H14" s="23" t="s">
        <v>512</v>
      </c>
      <c r="I14" s="23">
        <v>0.99900000000000011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>I$7*((L1*J$14)+(L2*J$13)+(L3*J$12)+(L4*J$11)+(L5*J$10)+(L6*J$9)+(L7*J$8)+(L8*J$7)+(L9*J$6)+(L10*J$5)+(L11*J$4)+(L12*J$3)+(L13*J$2)+(L14*J$1)) + $I$4</f>
        <v>7.7503126577292659E-4</v>
      </c>
      <c r="N14">
        <f t="shared" si="2"/>
        <v>0</v>
      </c>
      <c r="O14">
        <f>I$10*((N1*J$14)+(N2*J$13)+(N3*J$12)+(N4*J$11)+(N5*J$10)+(N6*J$9)+(N7*J$8)+(N8*J$10)+(N9*J$6)+(N10*J$5)+(N11*J$4)+(N12*J$3)+(N13*J$2)+(N14*J$1)) + $I$4</f>
        <v>8.5433436239731684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>I$13*((U1*J$14)+(U2*J$13)+(U3*J$12)+(U4*J$11)+(U5*J$10)+(U6*J$9)+(U7*J$8)+(U8*J$10)+(U9*J$6)+(U10*J$5)+(U11*J$4)+(U12*J$3)+(U13*J$2)+(U14*J$1)) + $I$4</f>
        <v>1.7631914667049524</v>
      </c>
    </row>
    <row r="15" spans="1:22" x14ac:dyDescent="0.5">
      <c r="A15">
        <v>785.594970703125</v>
      </c>
      <c r="B15">
        <v>191.80000305175781</v>
      </c>
      <c r="E15">
        <v>0</v>
      </c>
      <c r="H15" t="s">
        <v>510</v>
      </c>
      <c r="I15">
        <f>I14*I23</f>
        <v>6.994198440071588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>I$7*((L1*J$15)+(L2*J$14)+(L3*J$13)+(L4*J$12)+(L5*J$11)+(L6*J$10)+(L7*J$9)+(L8*J$8)+(L9*J$7)+(L10*J$6)+(L11*J$5)+(L12*J$4)+(L13*J$3)+(L14*J$2)+(L15*J$1)) + $I$4</f>
        <v>4.8110921983777571E-5</v>
      </c>
      <c r="N15">
        <f t="shared" si="2"/>
        <v>0</v>
      </c>
      <c r="O15">
        <f>I$10*((N1*J$15)+(N2*J$14)+(N3*J$13)+(N4*J$12)+(N5*J$11)+(N6*J$10)+(N7*J$9)+(N8*J$8)+(N9*J$10)+(N10*J$6)+(N11*J$5)+(N12*J$4)+(N13*J$3)+(N14*J$2)+(N15*J$1)) + $I$4</f>
        <v>1.6562555070616474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>I$13*((U1*J$15)+(U2*J$14)+(U3*J$13)+(U4*J$12)+(U5*J$11)+(U6*J$10)+(U7*J$9)+(U8*J$8)+(U9*J$10)+(U10*J$6)+(U11*J$5)+(U12*J$4)+(U13*J$3)+(U14*J$2)+(U15*J$1)) + $I$4</f>
        <v>0.43449613095562128</v>
      </c>
    </row>
    <row r="16" spans="1:22" x14ac:dyDescent="0.5">
      <c r="A16">
        <v>785.60699462890625</v>
      </c>
      <c r="B16">
        <v>180.30000305175781</v>
      </c>
      <c r="E16">
        <v>0</v>
      </c>
      <c r="F16">
        <v>4955050.2388752364</v>
      </c>
      <c r="H16" t="s">
        <v>452</v>
      </c>
      <c r="I16">
        <f>I7/(I7+I10+I13)</f>
        <v>0.54944337771164919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>I$7*((L1*J$16)+(L2*J$15)+(L3*J$14)+(L4*J$13)+(L5*J$12)+(L6*J$11)+(L7*J$10)+(L8*J$9)+(L9*J$8)+(L10*J$7)+(L11*J$6)+(L12*J$5)+(L13*J$4)+(L14*J$3)+(L15*J$2)+(L16*J$1)) + $I$4</f>
        <v>1.6376817303719868E-6</v>
      </c>
      <c r="N16">
        <f t="shared" si="2"/>
        <v>0</v>
      </c>
      <c r="O16">
        <f>I$10*((N1*J$16)+(N2*J$15)+(N3*J$14)+(N4*J$13)+(N5*J$12)+(N6*J$11)+(N7*J$10)+(N8*J$9)+(N9*J$8)+(N10*J$10)+(N11*J$6)+(N12*J$5)+(N13*J$4)+(N14*J$3)+(N15*J$2)+(N16*J$1)) + $I$4</f>
        <v>0.33273784363423853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>I$13*((U1*J$16)+(U2*J$15)+(U3*J$14)+(U4*J$13)+(U5*J$12)+(U6*J$11)+(U7*J$10)+(U8*J$9)+(U9*J$8)+(U10*J$10)+(U11*J$6)+(U12*J$5)+(U13*J$4)+(U14*J$3)+(U15*J$2)+(U16*J$1)) + $I$4</f>
        <v>0.1363798210441905</v>
      </c>
    </row>
    <row r="17" spans="1:22" x14ac:dyDescent="0.5">
      <c r="A17">
        <v>785.6199951171875</v>
      </c>
      <c r="B17">
        <v>202</v>
      </c>
      <c r="E17">
        <v>0</v>
      </c>
      <c r="F17">
        <v>4684300.318804523</v>
      </c>
      <c r="H17" t="s">
        <v>453</v>
      </c>
      <c r="I17">
        <f>I10/(I10+I7+I13)</f>
        <v>0.44656796841800972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ref="M17:M48" si="9">I$7*((L2*J$16)+(L3*J$15)+(L4*J$14)+(L5*J$13)+(L6*J$12)+(L7*J$11)+(L8*J$10)+(L9*J$9)+(L10*J$8)+(L11*J$7)+(L12*J$6)+(L13*J$5)+(L14*J$4)+(L15*J$3)+(L16*J$2)+(L17*J$1)) + $I$4</f>
        <v>3.3330595893287513E-8</v>
      </c>
      <c r="N17">
        <f t="shared" si="2"/>
        <v>0</v>
      </c>
      <c r="O17">
        <f t="shared" ref="O17:O48" si="10">I$10*((N2*J$16)+(N3*J$15)+(N4*J$14)+(N5*J$13)+(N6*J$12)+(N7*J$11)+(N8*J$10)+(N9*J$9)+(N10*J$8)+(N11*J$10)+(N12*J$6)+(N13*J$5)+(N14*J$4)+(N15*J$3)+(N16*J$2)+(N17*J$1)) + $I$4</f>
        <v>6.0267079722820464E-2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ref="V17:V48" si="11">I$13*((U2*J$16)+(U3*J$15)+(U4*J$14)+(U5*J$13)+(U6*J$12)+(U7*J$11)+(U8*J$10)+(U9*J$9)+(U10*J$8)+(U11*J$10)+(U12*J$6)+(U13*J$5)+(U14*J$4)+(U15*J$3)+(U16*J$2)+(U17*J$1)) + $I$4</f>
        <v>2.160627490247009E-2</v>
      </c>
    </row>
    <row r="18" spans="1:22" x14ac:dyDescent="0.5">
      <c r="A18">
        <v>785.63201904296875</v>
      </c>
      <c r="B18">
        <v>232.5</v>
      </c>
      <c r="E18">
        <v>0</v>
      </c>
      <c r="F18">
        <v>68725925262.771179</v>
      </c>
      <c r="H18" t="s">
        <v>508</v>
      </c>
      <c r="I18">
        <f>I13/(I13+I10+I7)</f>
        <v>3.9886538703410405E-3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4.1970503607789689E-10</v>
      </c>
      <c r="N18">
        <f t="shared" si="2"/>
        <v>0</v>
      </c>
      <c r="O18">
        <f t="shared" si="10"/>
        <v>9.1932790026090071E-3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3.1658724711904626E-3</v>
      </c>
    </row>
    <row r="19" spans="1:22" x14ac:dyDescent="0.5">
      <c r="A19">
        <v>785.64398193359375</v>
      </c>
      <c r="B19">
        <v>240.5</v>
      </c>
      <c r="E19">
        <v>0</v>
      </c>
      <c r="H19" t="s">
        <v>441</v>
      </c>
      <c r="I19">
        <v>119.16878227134804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3.2207368431343036E-12</v>
      </c>
      <c r="N19">
        <f t="shared" si="2"/>
        <v>0</v>
      </c>
      <c r="O19">
        <f t="shared" si="10"/>
        <v>1.2630495313349114E-3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4.3227057765966024E-4</v>
      </c>
    </row>
    <row r="20" spans="1:22" x14ac:dyDescent="0.5">
      <c r="A20">
        <v>785.656005859375</v>
      </c>
      <c r="B20">
        <v>280.5</v>
      </c>
      <c r="E20">
        <v>0</v>
      </c>
      <c r="F20">
        <v>7.785106339540325E-2</v>
      </c>
      <c r="H20" t="s">
        <v>447</v>
      </c>
      <c r="I20">
        <f>'hidden params'!I20</f>
        <v>0.86622543507064709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1.3855138081732755E-14</v>
      </c>
      <c r="N20">
        <f t="shared" si="2"/>
        <v>0</v>
      </c>
      <c r="O20">
        <f t="shared" si="10"/>
        <v>1.5971425372743729E-4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5.5243219072398208E-5</v>
      </c>
    </row>
    <row r="21" spans="1:22" x14ac:dyDescent="0.5">
      <c r="A21">
        <v>785.66900634765625</v>
      </c>
      <c r="B21">
        <v>302.70001220703125</v>
      </c>
      <c r="E21">
        <v>0</v>
      </c>
      <c r="F21">
        <v>0.29330881901694872</v>
      </c>
      <c r="H21" t="s">
        <v>448</v>
      </c>
      <c r="I21">
        <f>'hidden params'!I21</f>
        <v>13.753941147222903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2.5699862745059138E-17</v>
      </c>
      <c r="N21">
        <f t="shared" si="2"/>
        <v>0</v>
      </c>
      <c r="O21">
        <f t="shared" si="10"/>
        <v>1.7826473345197123E-5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6.6538491473621339E-6</v>
      </c>
    </row>
    <row r="22" spans="1:22" x14ac:dyDescent="0.5">
      <c r="A22">
        <v>785.6810302734375</v>
      </c>
      <c r="B22">
        <v>256.70001220703125</v>
      </c>
      <c r="E22">
        <v>0</v>
      </c>
      <c r="F22">
        <v>200698.76948320089</v>
      </c>
      <c r="H22" s="22" t="s">
        <v>454</v>
      </c>
      <c r="I22" s="22">
        <v>9.6664630268808516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5.0781580984093759E-23</v>
      </c>
      <c r="N22">
        <f t="shared" si="2"/>
        <v>0</v>
      </c>
      <c r="O22">
        <f t="shared" si="10"/>
        <v>1.5990106358965151E-6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4.3725401035733542E-7</v>
      </c>
    </row>
    <row r="23" spans="1:22" x14ac:dyDescent="0.5">
      <c r="A23">
        <v>785.6929931640625</v>
      </c>
      <c r="B23">
        <v>236</v>
      </c>
      <c r="E23">
        <v>0</v>
      </c>
      <c r="F23">
        <v>1.0009999999999999</v>
      </c>
      <c r="H23" s="23" t="s">
        <v>509</v>
      </c>
      <c r="I23" s="23">
        <v>7.0011996397112988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9.6228108670575035E-8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</v>
      </c>
    </row>
    <row r="24" spans="1:22" x14ac:dyDescent="0.5">
      <c r="A24">
        <v>785.70501708984375</v>
      </c>
      <c r="B24">
        <v>266.5</v>
      </c>
      <c r="E24">
        <v>0</v>
      </c>
      <c r="F24">
        <v>11.150044544367786</v>
      </c>
      <c r="H24" t="s">
        <v>443</v>
      </c>
      <c r="I24">
        <v>14838172166.773844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2.5415415687648023E-9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</v>
      </c>
    </row>
    <row r="25" spans="1:22" x14ac:dyDescent="0.5">
      <c r="A25">
        <v>785.718017578125</v>
      </c>
      <c r="B25">
        <v>315.20001220703125</v>
      </c>
      <c r="E25">
        <v>0</v>
      </c>
      <c r="H25" t="s">
        <v>449</v>
      </c>
      <c r="I25">
        <v>14355759663.462952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0</v>
      </c>
    </row>
    <row r="26" spans="1:22" x14ac:dyDescent="0.5">
      <c r="A26">
        <v>785.72998046875</v>
      </c>
      <c r="B26">
        <v>353.79998779296875</v>
      </c>
      <c r="E26">
        <v>0</v>
      </c>
      <c r="H26" t="s">
        <v>507</v>
      </c>
      <c r="I26">
        <v>4333357.7338763652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5">
      <c r="A27">
        <v>785.74200439453125</v>
      </c>
      <c r="B27">
        <v>365</v>
      </c>
      <c r="E27">
        <v>0</v>
      </c>
      <c r="H27" t="s">
        <v>470</v>
      </c>
      <c r="I27">
        <f xml:space="preserve"> 1 + 1.5*EXP(-(I22 * 0.000239 * I19))</f>
        <v>2.1390006988936303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5">
      <c r="A28">
        <v>785.7540283203125</v>
      </c>
      <c r="B28">
        <v>455</v>
      </c>
      <c r="E28">
        <v>0</v>
      </c>
      <c r="H28" t="s">
        <v>469</v>
      </c>
      <c r="I28">
        <f>MIN((ABS((I3*I8)-I23*I14))/((AVERAGE((I3*I8*(1-I8)),(I23*I14*(1-I14))))),(ABS((I23*I14)-I22*I11))/((AVERAGE((I23*I14*(1-I14)),(I22*I11*(1-I11))))))</f>
        <v>3.4279463331729616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5">
      <c r="A29">
        <v>785.76702880859375</v>
      </c>
      <c r="B29">
        <v>698.5</v>
      </c>
      <c r="H29" t="s">
        <v>471</v>
      </c>
      <c r="I29">
        <f>(I25-I26)/I26</f>
        <v>3311.8489603421544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5">
      <c r="A30">
        <v>785.77899169921875</v>
      </c>
      <c r="B30">
        <v>1062</v>
      </c>
      <c r="H30" t="s">
        <v>513</v>
      </c>
      <c r="I30">
        <f>(I26-I6)/I6</f>
        <v>0.33845603627988852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5">
      <c r="A31">
        <v>785.791015625</v>
      </c>
      <c r="B31">
        <v>1876</v>
      </c>
      <c r="H31" t="s">
        <v>472</v>
      </c>
      <c r="I31">
        <f>(0.25* 0.0058*I22*I19)*EXP(-((I17-0.5)^2)/(2*((0.174318)^2)))</f>
        <v>1.5936614797288098</v>
      </c>
      <c r="J31">
        <f>'hidden params'!J31</f>
        <v>0</v>
      </c>
      <c r="K31" t="str">
        <f t="shared" si="0"/>
        <v/>
      </c>
      <c r="L31">
        <f t="shared" si="1"/>
        <v>0</v>
      </c>
      <c r="M31">
        <f t="shared" si="9"/>
        <v>0</v>
      </c>
      <c r="N31">
        <f t="shared" si="2"/>
        <v>0</v>
      </c>
      <c r="O31">
        <f t="shared" si="10"/>
        <v>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>
        <f t="shared" si="8"/>
        <v>0</v>
      </c>
      <c r="V31">
        <f t="shared" si="11"/>
        <v>0</v>
      </c>
    </row>
    <row r="32" spans="1:22" x14ac:dyDescent="0.5">
      <c r="A32">
        <v>785.802978515625</v>
      </c>
      <c r="B32">
        <v>6348</v>
      </c>
      <c r="H32" t="s">
        <v>495</v>
      </c>
      <c r="I32">
        <f xml:space="preserve"> 1/ (0.01 * $R$69)</f>
        <v>12.89256749538211</v>
      </c>
      <c r="J32">
        <f>'hidden params'!J32</f>
        <v>0</v>
      </c>
      <c r="K32" t="str">
        <f t="shared" si="0"/>
        <v/>
      </c>
      <c r="L32">
        <f t="shared" si="1"/>
        <v>0</v>
      </c>
      <c r="M32">
        <f t="shared" si="9"/>
        <v>0</v>
      </c>
      <c r="N32">
        <f t="shared" si="2"/>
        <v>0</v>
      </c>
      <c r="O32">
        <f t="shared" si="10"/>
        <v>0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>
        <f t="shared" si="8"/>
        <v>0</v>
      </c>
      <c r="V32">
        <f t="shared" si="11"/>
        <v>0</v>
      </c>
    </row>
    <row r="33" spans="1:22" x14ac:dyDescent="0.5">
      <c r="A33">
        <v>785.81597900390625</v>
      </c>
      <c r="B33">
        <v>38800</v>
      </c>
      <c r="F33">
        <v>5034</v>
      </c>
      <c r="H33" t="s">
        <v>496</v>
      </c>
      <c r="I33">
        <f xml:space="preserve"> 1/ (0.01 * $R$72)</f>
        <v>7.7124682361253178</v>
      </c>
      <c r="K33" t="str">
        <f t="shared" si="0"/>
        <v/>
      </c>
      <c r="L33">
        <f t="shared" si="1"/>
        <v>0</v>
      </c>
      <c r="M33">
        <f t="shared" si="9"/>
        <v>0</v>
      </c>
      <c r="N33">
        <f t="shared" si="2"/>
        <v>0</v>
      </c>
      <c r="O33">
        <f t="shared" si="10"/>
        <v>0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>
        <f t="shared" si="8"/>
        <v>0</v>
      </c>
      <c r="V33">
        <f t="shared" si="11"/>
        <v>0</v>
      </c>
    </row>
    <row r="34" spans="1:22" x14ac:dyDescent="0.5">
      <c r="A34">
        <v>785.8280029296875</v>
      </c>
      <c r="B34">
        <v>125400</v>
      </c>
      <c r="H34" t="s">
        <v>517</v>
      </c>
      <c r="I34">
        <f xml:space="preserve"> 1/ (0.01 * $R$75)</f>
        <v>0.20752948335682397</v>
      </c>
      <c r="K34" t="str">
        <f t="shared" si="0"/>
        <v/>
      </c>
      <c r="L34">
        <f t="shared" si="1"/>
        <v>0</v>
      </c>
      <c r="M34">
        <f t="shared" si="9"/>
        <v>0</v>
      </c>
      <c r="N34">
        <f t="shared" si="2"/>
        <v>0</v>
      </c>
      <c r="O34">
        <f t="shared" si="10"/>
        <v>0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 t="str">
        <f t="shared" si="7"/>
        <v/>
      </c>
      <c r="U34">
        <f t="shared" si="8"/>
        <v>0</v>
      </c>
      <c r="V34">
        <f t="shared" si="11"/>
        <v>0</v>
      </c>
    </row>
    <row r="35" spans="1:22" ht="14.7" thickBot="1" x14ac:dyDescent="0.55000000000000004">
      <c r="A35">
        <v>785.84002685546875</v>
      </c>
      <c r="B35">
        <v>188500</v>
      </c>
      <c r="K35" t="str">
        <f t="shared" si="0"/>
        <v/>
      </c>
      <c r="L35">
        <f t="shared" si="1"/>
        <v>0</v>
      </c>
      <c r="M35">
        <f t="shared" si="9"/>
        <v>0</v>
      </c>
      <c r="N35">
        <f t="shared" si="2"/>
        <v>0</v>
      </c>
      <c r="O35">
        <f t="shared" si="10"/>
        <v>0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 t="str">
        <f t="shared" si="7"/>
        <v/>
      </c>
      <c r="U35">
        <f t="shared" si="8"/>
        <v>0</v>
      </c>
      <c r="V35">
        <f t="shared" si="11"/>
        <v>0</v>
      </c>
    </row>
    <row r="36" spans="1:22" x14ac:dyDescent="0.5">
      <c r="A36">
        <v>785.85198974609375</v>
      </c>
      <c r="B36">
        <v>137700</v>
      </c>
      <c r="G36" s="14">
        <v>30</v>
      </c>
      <c r="H36" s="15" t="s">
        <v>502</v>
      </c>
      <c r="I36" s="18" t="s">
        <v>503</v>
      </c>
      <c r="K36" t="str">
        <f t="shared" si="0"/>
        <v/>
      </c>
      <c r="L36">
        <f t="shared" si="1"/>
        <v>0</v>
      </c>
      <c r="M36">
        <f t="shared" si="9"/>
        <v>0</v>
      </c>
      <c r="N36">
        <f t="shared" si="2"/>
        <v>0</v>
      </c>
      <c r="O36">
        <f t="shared" si="10"/>
        <v>0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>
        <f t="shared" si="8"/>
        <v>0</v>
      </c>
      <c r="V36">
        <f t="shared" si="11"/>
        <v>0</v>
      </c>
    </row>
    <row r="37" spans="1:22" x14ac:dyDescent="0.5">
      <c r="A37">
        <v>785.864990234375</v>
      </c>
      <c r="B37">
        <v>48520</v>
      </c>
      <c r="G37" s="13" t="s">
        <v>458</v>
      </c>
      <c r="H37">
        <f>AVERAGE(K101:K110)</f>
        <v>0.14501414949504049</v>
      </c>
      <c r="I37" s="19">
        <f>STDEV(K101:K110)</f>
        <v>7.9324670182353535E-2</v>
      </c>
      <c r="K37" t="str">
        <f t="shared" si="0"/>
        <v/>
      </c>
      <c r="L37">
        <f t="shared" si="1"/>
        <v>0</v>
      </c>
      <c r="M37">
        <f t="shared" si="9"/>
        <v>0</v>
      </c>
      <c r="N37">
        <f t="shared" si="2"/>
        <v>0</v>
      </c>
      <c r="O37">
        <f t="shared" si="10"/>
        <v>0</v>
      </c>
      <c r="P37" t="str">
        <f t="shared" si="3"/>
        <v/>
      </c>
      <c r="Q37" t="str">
        <f t="shared" si="4"/>
        <v/>
      </c>
      <c r="R37" t="str">
        <f t="shared" si="5"/>
        <v/>
      </c>
      <c r="S37" t="str">
        <f t="shared" si="6"/>
        <v/>
      </c>
      <c r="T37" t="str">
        <f t="shared" si="7"/>
        <v/>
      </c>
      <c r="U37">
        <f t="shared" si="8"/>
        <v>0</v>
      </c>
      <c r="V37">
        <f t="shared" si="11"/>
        <v>0</v>
      </c>
    </row>
    <row r="38" spans="1:22" x14ac:dyDescent="0.5">
      <c r="A38">
        <v>785.87701416015625</v>
      </c>
      <c r="B38">
        <v>8992</v>
      </c>
      <c r="G38" s="13" t="s">
        <v>460</v>
      </c>
      <c r="H38">
        <f>AVERAGE(M101:M110)</f>
        <v>3.3602614316024102</v>
      </c>
      <c r="I38" s="19">
        <f>STDEV(M101:M110)</f>
        <v>0.1801958408938108</v>
      </c>
      <c r="K38" t="str">
        <f t="shared" si="0"/>
        <v/>
      </c>
      <c r="L38">
        <f t="shared" si="1"/>
        <v>0</v>
      </c>
      <c r="M38">
        <f t="shared" si="9"/>
        <v>0</v>
      </c>
      <c r="N38">
        <f t="shared" si="2"/>
        <v>0</v>
      </c>
      <c r="O38">
        <f t="shared" si="10"/>
        <v>0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 t="str">
        <f t="shared" si="7"/>
        <v/>
      </c>
      <c r="U38">
        <f t="shared" si="8"/>
        <v>0</v>
      </c>
      <c r="V38">
        <f t="shared" si="11"/>
        <v>0</v>
      </c>
    </row>
    <row r="39" spans="1:22" x14ac:dyDescent="0.5">
      <c r="A39">
        <v>785.88897705078125</v>
      </c>
      <c r="B39">
        <v>1883</v>
      </c>
      <c r="G39" s="13" t="s">
        <v>462</v>
      </c>
      <c r="H39">
        <f>AVERAGE(O101:O110)</f>
        <v>13.740187206075678</v>
      </c>
      <c r="I39" s="19">
        <f>STDEV(O101:O110)</f>
        <v>1.8724445165742407E-15</v>
      </c>
      <c r="K39" t="str">
        <f t="shared" si="0"/>
        <v/>
      </c>
      <c r="L39">
        <f t="shared" si="1"/>
        <v>0</v>
      </c>
      <c r="M39">
        <f t="shared" si="9"/>
        <v>0</v>
      </c>
      <c r="N39">
        <f t="shared" si="2"/>
        <v>0</v>
      </c>
      <c r="O39">
        <f t="shared" si="10"/>
        <v>0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</v>
      </c>
      <c r="V39">
        <f t="shared" si="11"/>
        <v>0</v>
      </c>
    </row>
    <row r="40" spans="1:22" x14ac:dyDescent="0.5">
      <c r="A40">
        <v>785.9010009765625</v>
      </c>
      <c r="B40">
        <v>1073</v>
      </c>
      <c r="G40" s="13" t="s">
        <v>504</v>
      </c>
      <c r="H40">
        <f>AVERAGE(Q101:Q110)</f>
        <v>0.5477184183105489</v>
      </c>
      <c r="I40" s="19">
        <f>STDEV(Q101:Q110)</f>
        <v>3.6107675784173107E-2</v>
      </c>
      <c r="K40" t="str">
        <f t="shared" si="0"/>
        <v/>
      </c>
      <c r="L40">
        <f t="shared" si="1"/>
        <v>0</v>
      </c>
      <c r="M40">
        <f t="shared" si="9"/>
        <v>0</v>
      </c>
      <c r="N40">
        <f t="shared" si="2"/>
        <v>0</v>
      </c>
      <c r="O40">
        <f t="shared" si="10"/>
        <v>0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>
        <f t="shared" si="8"/>
        <v>0</v>
      </c>
      <c r="V40">
        <f t="shared" si="11"/>
        <v>0</v>
      </c>
    </row>
    <row r="41" spans="1:22" x14ac:dyDescent="0.5">
      <c r="A41">
        <v>785.91302490234375</v>
      </c>
      <c r="B41">
        <v>1359</v>
      </c>
      <c r="G41" s="13" t="s">
        <v>505</v>
      </c>
      <c r="H41">
        <f>AVERAGE(R101:R110)</f>
        <v>0.40403982156565804</v>
      </c>
      <c r="I41" s="19">
        <f>STDEV(R101:R110)</f>
        <v>3.6222761319828524E-2</v>
      </c>
      <c r="K41" t="str">
        <f t="shared" si="0"/>
        <v/>
      </c>
      <c r="L41">
        <f t="shared" si="1"/>
        <v>0</v>
      </c>
      <c r="M41">
        <f t="shared" si="9"/>
        <v>0</v>
      </c>
      <c r="N41">
        <f t="shared" si="2"/>
        <v>0</v>
      </c>
      <c r="O41">
        <f t="shared" si="10"/>
        <v>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>
        <f t="shared" si="8"/>
        <v>0</v>
      </c>
      <c r="V41">
        <f t="shared" si="11"/>
        <v>0</v>
      </c>
    </row>
    <row r="42" spans="1:22" ht="14.7" thickBot="1" x14ac:dyDescent="0.55000000000000004">
      <c r="A42">
        <v>785.926025390625</v>
      </c>
      <c r="B42">
        <v>1417</v>
      </c>
      <c r="G42" s="16" t="s">
        <v>506</v>
      </c>
      <c r="H42" s="17">
        <f>AVERAGE(S101:S110)</f>
        <v>4.8241760123793102E-2</v>
      </c>
      <c r="I42" s="20">
        <f>STDEV(S101:S110)</f>
        <v>1.3582095406982472E-3</v>
      </c>
      <c r="K42" t="str">
        <f t="shared" si="0"/>
        <v/>
      </c>
      <c r="L42">
        <f t="shared" si="1"/>
        <v>0</v>
      </c>
      <c r="M42">
        <f t="shared" si="9"/>
        <v>0</v>
      </c>
      <c r="N42">
        <f t="shared" si="2"/>
        <v>0</v>
      </c>
      <c r="O42">
        <f t="shared" si="10"/>
        <v>0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T42" t="str">
        <f t="shared" si="7"/>
        <v/>
      </c>
      <c r="U42">
        <f t="shared" si="8"/>
        <v>0</v>
      </c>
      <c r="V42">
        <f t="shared" si="11"/>
        <v>0</v>
      </c>
    </row>
    <row r="43" spans="1:22" x14ac:dyDescent="0.5">
      <c r="A43">
        <v>785.93798828125</v>
      </c>
      <c r="B43">
        <v>1105</v>
      </c>
      <c r="F43">
        <v>119.16878227134804</v>
      </c>
      <c r="K43" t="str">
        <f t="shared" si="0"/>
        <v/>
      </c>
      <c r="L43">
        <f t="shared" si="1"/>
        <v>0</v>
      </c>
      <c r="M43">
        <f t="shared" si="9"/>
        <v>0</v>
      </c>
      <c r="N43">
        <f t="shared" si="2"/>
        <v>0</v>
      </c>
      <c r="O43">
        <f t="shared" si="10"/>
        <v>0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T43" t="str">
        <f t="shared" si="7"/>
        <v/>
      </c>
      <c r="U43">
        <f t="shared" si="8"/>
        <v>0</v>
      </c>
      <c r="V43">
        <f t="shared" si="11"/>
        <v>0</v>
      </c>
    </row>
    <row r="44" spans="1:22" x14ac:dyDescent="0.5">
      <c r="A44">
        <v>785.95001220703125</v>
      </c>
      <c r="B44">
        <v>815.20001220703125</v>
      </c>
      <c r="F44">
        <f xml:space="preserve"> $F$51 / 2</f>
        <v>119.16878227134804</v>
      </c>
      <c r="K44" t="str">
        <f t="shared" si="0"/>
        <v/>
      </c>
      <c r="L44">
        <f t="shared" si="1"/>
        <v>0</v>
      </c>
      <c r="M44">
        <f t="shared" si="9"/>
        <v>0</v>
      </c>
      <c r="N44">
        <f t="shared" si="2"/>
        <v>0</v>
      </c>
      <c r="O44">
        <f t="shared" si="10"/>
        <v>0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>
        <f t="shared" si="8"/>
        <v>0</v>
      </c>
      <c r="V44">
        <f t="shared" si="11"/>
        <v>0</v>
      </c>
    </row>
    <row r="45" spans="1:22" x14ac:dyDescent="0.5">
      <c r="A45">
        <v>785.96197509765625</v>
      </c>
      <c r="B45">
        <v>629.79998779296875</v>
      </c>
      <c r="K45" t="str">
        <f t="shared" si="0"/>
        <v/>
      </c>
      <c r="L45">
        <f t="shared" si="1"/>
        <v>0</v>
      </c>
      <c r="M45">
        <f t="shared" si="9"/>
        <v>0</v>
      </c>
      <c r="N45">
        <f t="shared" si="2"/>
        <v>0</v>
      </c>
      <c r="O45">
        <f t="shared" si="10"/>
        <v>0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T45" t="str">
        <f t="shared" si="7"/>
        <v/>
      </c>
      <c r="U45">
        <f t="shared" si="8"/>
        <v>0</v>
      </c>
      <c r="V45">
        <f t="shared" si="11"/>
        <v>0</v>
      </c>
    </row>
    <row r="46" spans="1:22" x14ac:dyDescent="0.5">
      <c r="A46">
        <v>785.9749755859375</v>
      </c>
      <c r="B46">
        <v>482.70001220703125</v>
      </c>
      <c r="K46" t="str">
        <f t="shared" si="0"/>
        <v/>
      </c>
      <c r="L46">
        <f t="shared" si="1"/>
        <v>0</v>
      </c>
      <c r="M46">
        <f t="shared" si="9"/>
        <v>0</v>
      </c>
      <c r="N46">
        <f t="shared" si="2"/>
        <v>0</v>
      </c>
      <c r="O46">
        <f t="shared" si="10"/>
        <v>0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 t="str">
        <f t="shared" si="7"/>
        <v/>
      </c>
      <c r="U46">
        <f t="shared" si="8"/>
        <v>0</v>
      </c>
      <c r="V46">
        <f t="shared" si="11"/>
        <v>0</v>
      </c>
    </row>
    <row r="47" spans="1:22" x14ac:dyDescent="0.5">
      <c r="A47">
        <v>785.98699951171875</v>
      </c>
      <c r="B47">
        <v>426.5</v>
      </c>
      <c r="K47" t="str">
        <f t="shared" si="0"/>
        <v/>
      </c>
      <c r="L47">
        <f t="shared" si="1"/>
        <v>0</v>
      </c>
      <c r="M47">
        <f t="shared" si="9"/>
        <v>0</v>
      </c>
      <c r="N47">
        <f t="shared" si="2"/>
        <v>0</v>
      </c>
      <c r="O47">
        <f t="shared" si="10"/>
        <v>0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 t="str">
        <f t="shared" si="7"/>
        <v/>
      </c>
      <c r="U47">
        <f t="shared" si="8"/>
        <v>0</v>
      </c>
      <c r="V47">
        <f t="shared" si="11"/>
        <v>0</v>
      </c>
    </row>
    <row r="48" spans="1:22" x14ac:dyDescent="0.5">
      <c r="A48">
        <v>785.9990234375</v>
      </c>
      <c r="B48">
        <v>402.5</v>
      </c>
      <c r="K48" t="str">
        <f t="shared" si="0"/>
        <v/>
      </c>
      <c r="L48">
        <f t="shared" si="1"/>
        <v>0</v>
      </c>
      <c r="M48">
        <f t="shared" si="9"/>
        <v>0</v>
      </c>
      <c r="N48">
        <f t="shared" si="2"/>
        <v>0</v>
      </c>
      <c r="O48">
        <f t="shared" si="10"/>
        <v>0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>
        <f t="shared" si="8"/>
        <v>0</v>
      </c>
      <c r="V48">
        <f t="shared" si="11"/>
        <v>0</v>
      </c>
    </row>
    <row r="49" spans="1:16" x14ac:dyDescent="0.5">
      <c r="A49">
        <v>786.010986328125</v>
      </c>
      <c r="B49">
        <v>354.5</v>
      </c>
    </row>
    <row r="50" spans="1:16" x14ac:dyDescent="0.5">
      <c r="A50">
        <v>786.02398681640625</v>
      </c>
      <c r="B50">
        <v>311.5</v>
      </c>
      <c r="E50" t="s">
        <v>437</v>
      </c>
      <c r="F50">
        <f>MEDIAN(F54:F68)</f>
        <v>180.59249877929688</v>
      </c>
    </row>
    <row r="51" spans="1:16" x14ac:dyDescent="0.5">
      <c r="A51">
        <v>786.0360107421875</v>
      </c>
      <c r="B51">
        <v>272.5</v>
      </c>
      <c r="E51" t="s">
        <v>438</v>
      </c>
      <c r="F51">
        <f>AVERAGE(F54:F68)</f>
        <v>238.33756454269607</v>
      </c>
    </row>
    <row r="52" spans="1:16" x14ac:dyDescent="0.5">
      <c r="A52">
        <v>786.0479736328125</v>
      </c>
      <c r="B52">
        <v>330.5</v>
      </c>
      <c r="E52" t="s">
        <v>439</v>
      </c>
      <c r="F52">
        <f>SUM(E$1:E$12)</f>
        <v>867644</v>
      </c>
    </row>
    <row r="53" spans="1:16" x14ac:dyDescent="0.5">
      <c r="A53">
        <v>786.05999755859375</v>
      </c>
      <c r="B53">
        <v>558</v>
      </c>
      <c r="E53" t="s">
        <v>440</v>
      </c>
      <c r="F53">
        <f>ABS(F52/F50)</f>
        <v>4804.4298952879135</v>
      </c>
    </row>
    <row r="54" spans="1:16" x14ac:dyDescent="0.5">
      <c r="A54">
        <v>786.072998046875</v>
      </c>
      <c r="B54">
        <v>747.5</v>
      </c>
      <c r="F54">
        <f>AVERAGE(B1:B10)</f>
        <v>158.48500061035156</v>
      </c>
    </row>
    <row r="55" spans="1:16" x14ac:dyDescent="0.5">
      <c r="A55">
        <v>786.08502197265625</v>
      </c>
      <c r="B55">
        <v>717.29998779296875</v>
      </c>
      <c r="F55">
        <v>717.29998779296875</v>
      </c>
    </row>
    <row r="56" spans="1:16" x14ac:dyDescent="0.5">
      <c r="A56">
        <v>786.09698486328125</v>
      </c>
      <c r="B56">
        <v>513.29998779296875</v>
      </c>
      <c r="F56">
        <v>511.20001220703125</v>
      </c>
    </row>
    <row r="57" spans="1:16" x14ac:dyDescent="0.5">
      <c r="A57">
        <v>786.1090087890625</v>
      </c>
      <c r="B57">
        <v>343.79998779296875</v>
      </c>
      <c r="F57">
        <v>494.20001220703125</v>
      </c>
    </row>
    <row r="58" spans="1:16" x14ac:dyDescent="0.5">
      <c r="A58">
        <v>786.12200927734375</v>
      </c>
      <c r="B58">
        <v>330</v>
      </c>
      <c r="F58">
        <v>248</v>
      </c>
    </row>
    <row r="59" spans="1:16" x14ac:dyDescent="0.5">
      <c r="A59">
        <v>786.13397216796875</v>
      </c>
      <c r="B59">
        <v>335</v>
      </c>
      <c r="F59">
        <v>202.69999694824219</v>
      </c>
    </row>
    <row r="60" spans="1:16" x14ac:dyDescent="0.5">
      <c r="A60">
        <v>786.14599609375</v>
      </c>
      <c r="B60">
        <v>316.79998779296875</v>
      </c>
      <c r="F60">
        <v>278.79998779296875</v>
      </c>
    </row>
    <row r="61" spans="1:16" x14ac:dyDescent="0.5">
      <c r="A61">
        <v>786.15802001953125</v>
      </c>
      <c r="B61">
        <v>325.5</v>
      </c>
      <c r="F61">
        <v>223.69999694824219</v>
      </c>
      <c r="I61" s="22"/>
    </row>
    <row r="62" spans="1:16" x14ac:dyDescent="0.5">
      <c r="A62">
        <v>786.1710205078125</v>
      </c>
      <c r="B62">
        <v>372.5</v>
      </c>
      <c r="F62">
        <v>83.5</v>
      </c>
      <c r="I62" s="22"/>
    </row>
    <row r="63" spans="1:16" x14ac:dyDescent="0.5">
      <c r="A63">
        <v>786.1829833984375</v>
      </c>
      <c r="B63">
        <v>449.5</v>
      </c>
      <c r="F63">
        <v>76.25</v>
      </c>
      <c r="I63" s="22"/>
    </row>
    <row r="64" spans="1:16" x14ac:dyDescent="0.5">
      <c r="A64">
        <v>786.19500732421875</v>
      </c>
      <c r="B64">
        <v>468.79998779296875</v>
      </c>
      <c r="F64">
        <v>126.5</v>
      </c>
      <c r="L64" t="s">
        <v>482</v>
      </c>
      <c r="M64" t="s">
        <v>483</v>
      </c>
      <c r="N64" t="s">
        <v>484</v>
      </c>
      <c r="O64" t="s">
        <v>485</v>
      </c>
      <c r="P64" t="s">
        <v>486</v>
      </c>
    </row>
    <row r="65" spans="1:20" x14ac:dyDescent="0.5">
      <c r="A65">
        <v>786.20697021484375</v>
      </c>
      <c r="B65">
        <v>470</v>
      </c>
      <c r="F65">
        <v>70.25</v>
      </c>
      <c r="I65" t="s">
        <v>488</v>
      </c>
      <c r="L65">
        <v>0.99997026269983846</v>
      </c>
      <c r="M65">
        <v>0.99971442374788899</v>
      </c>
      <c r="N65">
        <v>0.99999690378429329</v>
      </c>
      <c r="O65">
        <v>0.999940526283984</v>
      </c>
      <c r="P65">
        <v>0.99982157885195189</v>
      </c>
    </row>
    <row r="66" spans="1:20" x14ac:dyDescent="0.5">
      <c r="A66">
        <v>786.218994140625</v>
      </c>
      <c r="B66">
        <v>533</v>
      </c>
      <c r="F66">
        <v>38.75</v>
      </c>
      <c r="I66" t="s">
        <v>489</v>
      </c>
      <c r="J66" t="s">
        <v>490</v>
      </c>
      <c r="K66" t="s">
        <v>491</v>
      </c>
      <c r="L66" t="s">
        <v>492</v>
      </c>
      <c r="M66" t="s">
        <v>493</v>
      </c>
      <c r="N66" t="s">
        <v>483</v>
      </c>
      <c r="O66" t="s">
        <v>484</v>
      </c>
      <c r="P66" t="s">
        <v>479</v>
      </c>
      <c r="Q66" t="s">
        <v>480</v>
      </c>
      <c r="R66" t="s">
        <v>494</v>
      </c>
      <c r="S66" t="s">
        <v>479</v>
      </c>
      <c r="T66" t="s">
        <v>480</v>
      </c>
    </row>
    <row r="67" spans="1:20" x14ac:dyDescent="0.5">
      <c r="A67">
        <v>786.23199462890625</v>
      </c>
      <c r="B67">
        <v>612.5</v>
      </c>
      <c r="F67">
        <f>AVERAGE(B$792:B$802)</f>
        <v>107.09090909090909</v>
      </c>
      <c r="I67" t="s">
        <v>473</v>
      </c>
      <c r="J67">
        <v>7.0011996276336861</v>
      </c>
      <c r="K67">
        <v>403.26983704184755</v>
      </c>
      <c r="L67">
        <v>1.7361079318479175E-2</v>
      </c>
      <c r="M67">
        <v>2.7764451051977934</v>
      </c>
      <c r="N67">
        <v>-1112.6553655011157</v>
      </c>
      <c r="O67">
        <v>1126.6577647563831</v>
      </c>
      <c r="P67">
        <v>0.98698000806397801</v>
      </c>
      <c r="Q67" s="12" t="s">
        <v>487</v>
      </c>
      <c r="R67">
        <v>5760.0105480515695</v>
      </c>
      <c r="S67">
        <v>1</v>
      </c>
      <c r="T67" s="12" t="s">
        <v>487</v>
      </c>
    </row>
    <row r="68" spans="1:20" x14ac:dyDescent="0.5">
      <c r="A68">
        <v>786.2440185546875</v>
      </c>
      <c r="B68">
        <v>704.29998779296875</v>
      </c>
      <c r="I68" t="s">
        <v>474</v>
      </c>
      <c r="J68">
        <v>1.3005912292845614E-2</v>
      </c>
      <c r="K68">
        <v>0.73513636047186426</v>
      </c>
      <c r="L68">
        <v>1.7691836497513835E-2</v>
      </c>
      <c r="M68">
        <v>2.7764451051977934</v>
      </c>
      <c r="N68">
        <v>-2.0280598373921825</v>
      </c>
      <c r="O68">
        <v>2.0540716619778738</v>
      </c>
      <c r="P68">
        <v>0.98673198780014015</v>
      </c>
      <c r="Q68" s="12" t="s">
        <v>487</v>
      </c>
      <c r="R68">
        <v>5652.3244499830544</v>
      </c>
      <c r="S68">
        <v>1</v>
      </c>
      <c r="T68" s="12" t="s">
        <v>487</v>
      </c>
    </row>
    <row r="69" spans="1:20" x14ac:dyDescent="0.5">
      <c r="A69">
        <v>786.2559814453125</v>
      </c>
      <c r="B69">
        <v>863</v>
      </c>
      <c r="I69" t="s">
        <v>475</v>
      </c>
      <c r="J69">
        <v>203304.91961340499</v>
      </c>
      <c r="K69">
        <v>15769.156894949374</v>
      </c>
      <c r="L69">
        <v>12.89256749538211</v>
      </c>
      <c r="M69">
        <v>2.7764451051977934</v>
      </c>
      <c r="N69">
        <v>159522.72113932675</v>
      </c>
      <c r="O69">
        <v>247087.11808748322</v>
      </c>
      <c r="P69">
        <v>2.0872415174118424E-4</v>
      </c>
      <c r="Q69" t="s">
        <v>481</v>
      </c>
      <c r="R69">
        <v>7.7564069403412654</v>
      </c>
      <c r="S69">
        <v>6.4671274714720572E-3</v>
      </c>
      <c r="T69" t="s">
        <v>481</v>
      </c>
    </row>
    <row r="70" spans="1:20" x14ac:dyDescent="0.5">
      <c r="A70">
        <v>786.26800537109375</v>
      </c>
      <c r="B70">
        <v>972.29998779296875</v>
      </c>
      <c r="I70" t="s">
        <v>476</v>
      </c>
      <c r="J70">
        <v>9.6664630268808516</v>
      </c>
      <c r="K70">
        <v>5.0016514494650179</v>
      </c>
      <c r="L70">
        <v>1.9326542692043818</v>
      </c>
      <c r="M70">
        <v>2.7764451051977934</v>
      </c>
      <c r="N70">
        <v>-4.2203476578917458</v>
      </c>
      <c r="O70">
        <v>23.55327371165345</v>
      </c>
      <c r="P70">
        <v>0.12543194888561368</v>
      </c>
      <c r="Q70" s="12" t="s">
        <v>487</v>
      </c>
      <c r="R70">
        <v>51.74231190411885</v>
      </c>
      <c r="S70">
        <v>0.8742999555961124</v>
      </c>
      <c r="T70" s="12" t="s">
        <v>487</v>
      </c>
    </row>
    <row r="71" spans="1:20" x14ac:dyDescent="0.5">
      <c r="A71">
        <v>786.281005859375</v>
      </c>
      <c r="B71">
        <v>986.29998779296875</v>
      </c>
      <c r="I71" t="s">
        <v>477</v>
      </c>
      <c r="J71">
        <v>0.33851534944213418</v>
      </c>
      <c r="K71">
        <v>0.18105735578430412</v>
      </c>
      <c r="L71">
        <v>1.8696580869402053</v>
      </c>
      <c r="M71">
        <v>2.7764451051977934</v>
      </c>
      <c r="N71">
        <v>-0.16418045978525239</v>
      </c>
      <c r="O71">
        <v>0.84121115866952079</v>
      </c>
      <c r="P71">
        <v>0.13488444506656297</v>
      </c>
      <c r="Q71" s="12" t="s">
        <v>487</v>
      </c>
      <c r="R71">
        <v>53.485715221682753</v>
      </c>
      <c r="S71">
        <v>0.89012894098855799</v>
      </c>
      <c r="T71" s="12" t="s">
        <v>487</v>
      </c>
    </row>
    <row r="72" spans="1:20" x14ac:dyDescent="0.5">
      <c r="A72">
        <v>786.29302978515625</v>
      </c>
      <c r="B72">
        <v>1502</v>
      </c>
      <c r="I72" t="s">
        <v>478</v>
      </c>
      <c r="J72">
        <v>165238.98294901615</v>
      </c>
      <c r="K72">
        <v>21424.915849252287</v>
      </c>
      <c r="L72">
        <v>7.7124682361253178</v>
      </c>
      <c r="M72">
        <v>2.7764451051977934</v>
      </c>
      <c r="N72">
        <v>105753.88021008502</v>
      </c>
      <c r="O72">
        <v>224724.08568794728</v>
      </c>
      <c r="P72">
        <v>1.5212667493332002E-3</v>
      </c>
      <c r="Q72" t="s">
        <v>481</v>
      </c>
      <c r="R72">
        <v>12.966017744047035</v>
      </c>
      <c r="S72">
        <v>4.2324226523683998E-2</v>
      </c>
      <c r="T72" t="s">
        <v>481</v>
      </c>
    </row>
    <row r="73" spans="1:20" x14ac:dyDescent="0.5">
      <c r="A73">
        <v>786.30499267578125</v>
      </c>
      <c r="B73">
        <v>6506</v>
      </c>
      <c r="I73" t="s">
        <v>514</v>
      </c>
      <c r="J73">
        <v>7.0011996397112988</v>
      </c>
      <c r="K73">
        <v>0.40602670466400081</v>
      </c>
      <c r="L73">
        <v>17.243199915889768</v>
      </c>
      <c r="M73">
        <v>2.7764451051977934</v>
      </c>
      <c r="N73">
        <v>5.8738887829673434</v>
      </c>
      <c r="O73">
        <v>8.1285104964552541</v>
      </c>
      <c r="P73">
        <v>6.6374964412383732E-5</v>
      </c>
      <c r="Q73" t="s">
        <v>481</v>
      </c>
      <c r="R73">
        <v>5.7993876129597659</v>
      </c>
      <c r="S73">
        <v>2.1139446448050366E-3</v>
      </c>
      <c r="T73" t="s">
        <v>481</v>
      </c>
    </row>
    <row r="74" spans="1:20" x14ac:dyDescent="0.5">
      <c r="A74">
        <v>786.3170166015625</v>
      </c>
      <c r="B74">
        <v>40180</v>
      </c>
      <c r="I74" t="s">
        <v>515</v>
      </c>
      <c r="J74">
        <v>0.99900000000000011</v>
      </c>
      <c r="K74">
        <v>0.33529313473868239</v>
      </c>
      <c r="L74">
        <v>2.9794824185069921</v>
      </c>
      <c r="M74">
        <v>2.7764451051977934</v>
      </c>
      <c r="N74">
        <v>6.8077017248361169E-2</v>
      </c>
      <c r="O74">
        <v>1.9299229827516391</v>
      </c>
      <c r="P74">
        <v>4.0759744277701071E-2</v>
      </c>
      <c r="Q74" t="s">
        <v>481</v>
      </c>
      <c r="R74">
        <v>33.562876350218453</v>
      </c>
      <c r="S74">
        <v>0.55035721128193493</v>
      </c>
      <c r="T74" s="12" t="s">
        <v>487</v>
      </c>
    </row>
    <row r="75" spans="1:20" x14ac:dyDescent="0.5">
      <c r="A75">
        <v>786.33001708984375</v>
      </c>
      <c r="B75">
        <v>125400</v>
      </c>
      <c r="I75" t="s">
        <v>516</v>
      </c>
      <c r="J75">
        <v>1475.880841175509</v>
      </c>
      <c r="K75">
        <v>7111.6682666139313</v>
      </c>
      <c r="L75">
        <v>0.20752948335682397</v>
      </c>
      <c r="M75">
        <v>2.7764451051977934</v>
      </c>
      <c r="N75">
        <v>-18269.275707455217</v>
      </c>
      <c r="O75">
        <v>21221.037389806235</v>
      </c>
      <c r="P75">
        <v>0.84573383827039694</v>
      </c>
      <c r="Q75" s="12" t="s">
        <v>487</v>
      </c>
      <c r="R75">
        <v>481.85924420223739</v>
      </c>
      <c r="S75">
        <v>0.99999999275431817</v>
      </c>
      <c r="T75" s="12" t="s">
        <v>487</v>
      </c>
    </row>
    <row r="76" spans="1:20" x14ac:dyDescent="0.5">
      <c r="A76">
        <v>786.34197998046875</v>
      </c>
      <c r="B76">
        <v>183800</v>
      </c>
    </row>
    <row r="77" spans="1:20" x14ac:dyDescent="0.5">
      <c r="A77">
        <v>786.35400390625</v>
      </c>
      <c r="B77">
        <v>131400</v>
      </c>
      <c r="I77" t="s">
        <v>497</v>
      </c>
      <c r="J77" t="s">
        <v>498</v>
      </c>
      <c r="K77" t="s">
        <v>469</v>
      </c>
    </row>
    <row r="78" spans="1:20" x14ac:dyDescent="0.5">
      <c r="A78">
        <v>786.36602783203125</v>
      </c>
      <c r="B78">
        <v>45200</v>
      </c>
      <c r="I78">
        <f>MIN(I32:I34)</f>
        <v>0.20752948335682397</v>
      </c>
      <c r="J78">
        <f>I30</f>
        <v>0.33845603627988852</v>
      </c>
      <c r="K78">
        <f>I28</f>
        <v>3.4279463331729616</v>
      </c>
    </row>
    <row r="79" spans="1:20" x14ac:dyDescent="0.5">
      <c r="A79">
        <v>786.3790283203125</v>
      </c>
      <c r="B79">
        <v>7858</v>
      </c>
      <c r="I79">
        <f>8</f>
        <v>8</v>
      </c>
      <c r="J79">
        <f>J80*2</f>
        <v>3.1873229594576196</v>
      </c>
      <c r="K79">
        <v>2</v>
      </c>
    </row>
    <row r="80" spans="1:20" x14ac:dyDescent="0.5">
      <c r="A80">
        <v>786.3909912109375</v>
      </c>
      <c r="B80">
        <v>1364</v>
      </c>
      <c r="I80">
        <f>4</f>
        <v>4</v>
      </c>
      <c r="J80">
        <f>I31</f>
        <v>1.5936614797288098</v>
      </c>
      <c r="K80">
        <v>1.5</v>
      </c>
    </row>
    <row r="81" spans="1:11" x14ac:dyDescent="0.5">
      <c r="A81">
        <v>786.40301513671875</v>
      </c>
      <c r="B81">
        <v>953.29998779296875</v>
      </c>
      <c r="I81">
        <f>2</f>
        <v>2</v>
      </c>
      <c r="J81">
        <f>J80/2</f>
        <v>0.79683073986440489</v>
      </c>
      <c r="K81">
        <v>1</v>
      </c>
    </row>
    <row r="82" spans="1:11" x14ac:dyDescent="0.5">
      <c r="A82">
        <v>786.41497802734375</v>
      </c>
      <c r="B82">
        <v>1232</v>
      </c>
    </row>
    <row r="83" spans="1:11" x14ac:dyDescent="0.5">
      <c r="A83">
        <v>786.427978515625</v>
      </c>
      <c r="B83">
        <v>1206</v>
      </c>
    </row>
    <row r="84" spans="1:11" x14ac:dyDescent="0.5">
      <c r="A84">
        <v>786.44000244140625</v>
      </c>
      <c r="B84">
        <v>943.5</v>
      </c>
    </row>
    <row r="85" spans="1:11" x14ac:dyDescent="0.5">
      <c r="A85">
        <v>786.4520263671875</v>
      </c>
      <c r="B85">
        <v>687.79998779296875</v>
      </c>
    </row>
    <row r="86" spans="1:11" x14ac:dyDescent="0.5">
      <c r="A86">
        <v>786.4639892578125</v>
      </c>
      <c r="B86">
        <v>516.79998779296875</v>
      </c>
    </row>
    <row r="87" spans="1:11" x14ac:dyDescent="0.5">
      <c r="A87">
        <v>786.47698974609375</v>
      </c>
      <c r="B87">
        <v>486</v>
      </c>
    </row>
    <row r="88" spans="1:11" x14ac:dyDescent="0.5">
      <c r="A88">
        <v>786.489013671875</v>
      </c>
      <c r="B88">
        <v>477.70001220703125</v>
      </c>
    </row>
    <row r="89" spans="1:11" x14ac:dyDescent="0.5">
      <c r="A89">
        <v>786.5009765625</v>
      </c>
      <c r="B89">
        <v>398.20001220703125</v>
      </c>
      <c r="I89">
        <v>14355759663.462952</v>
      </c>
    </row>
    <row r="90" spans="1:11" x14ac:dyDescent="0.5">
      <c r="A90">
        <v>786.51300048828125</v>
      </c>
      <c r="B90">
        <v>321.5</v>
      </c>
      <c r="H90" t="s">
        <v>500</v>
      </c>
      <c r="I90">
        <f>((MIN(I24:I25)-I26)/(I98-I97))/((I26/(I96-I98)))</f>
        <v>5519.7482672369233</v>
      </c>
    </row>
    <row r="91" spans="1:11" x14ac:dyDescent="0.5">
      <c r="A91">
        <v>786.5260009765625</v>
      </c>
      <c r="B91">
        <v>263</v>
      </c>
      <c r="H91" t="s">
        <v>501</v>
      </c>
      <c r="I91">
        <f>_xlfn.F.DIST(I90,I96-I97,I96-I98,FALSE)</f>
        <v>8.914458715115097E-13</v>
      </c>
    </row>
    <row r="92" spans="1:11" x14ac:dyDescent="0.5">
      <c r="A92">
        <v>786.53802490234375</v>
      </c>
      <c r="B92">
        <v>268.29998779296875</v>
      </c>
      <c r="I92">
        <f>ROUND(I91,3-(1+INT(LOG10(I91))))</f>
        <v>8.9100000000000004E-13</v>
      </c>
    </row>
    <row r="93" spans="1:11" x14ac:dyDescent="0.5">
      <c r="A93">
        <v>786.54998779296875</v>
      </c>
      <c r="B93">
        <v>382.5</v>
      </c>
      <c r="H93" t="s">
        <v>518</v>
      </c>
      <c r="I93">
        <f>((I26-I6)/(I99-I98))/((I6/(I96-I99)))</f>
        <v>0.22563735751992567</v>
      </c>
    </row>
    <row r="94" spans="1:11" x14ac:dyDescent="0.5">
      <c r="A94">
        <v>786.56201171875</v>
      </c>
      <c r="B94">
        <v>462</v>
      </c>
      <c r="H94" t="s">
        <v>519</v>
      </c>
      <c r="I94">
        <f>_xlfn.F.DIST(I93,I96-I98,I96-I99,FALSE)</f>
        <v>0.55333373912766548</v>
      </c>
    </row>
    <row r="95" spans="1:11" x14ac:dyDescent="0.5">
      <c r="A95">
        <v>786.57501220703125</v>
      </c>
      <c r="B95">
        <v>439.29998779296875</v>
      </c>
      <c r="I95">
        <f>ROUND(I94,3-(1+INT(LOG10(I94))))</f>
        <v>0.55300000000000005</v>
      </c>
    </row>
    <row r="96" spans="1:11" x14ac:dyDescent="0.5">
      <c r="A96">
        <v>786.58697509765625</v>
      </c>
      <c r="B96">
        <v>511.20001220703125</v>
      </c>
      <c r="H96" t="s">
        <v>499</v>
      </c>
      <c r="I96">
        <v>11</v>
      </c>
    </row>
    <row r="97" spans="1:19" x14ac:dyDescent="0.5">
      <c r="A97">
        <v>786.5989990234375</v>
      </c>
      <c r="B97">
        <v>705.29998779296875</v>
      </c>
      <c r="H97" t="s">
        <v>23</v>
      </c>
      <c r="I97">
        <v>3</v>
      </c>
      <c r="J97" t="s">
        <v>464</v>
      </c>
      <c r="K97">
        <f>AVERAGE(K101:K120)</f>
        <v>0.14501414949504049</v>
      </c>
      <c r="L97">
        <f t="shared" ref="L97:P97" si="12">AVERAGE(L101:L120)</f>
        <v>212599.36351901604</v>
      </c>
      <c r="M97">
        <f t="shared" si="12"/>
        <v>3.3602614316024102</v>
      </c>
      <c r="N97">
        <f t="shared" si="12"/>
        <v>156877.53754326384</v>
      </c>
      <c r="O97">
        <f t="shared" si="12"/>
        <v>13.740187206075678</v>
      </c>
      <c r="P97">
        <f t="shared" si="12"/>
        <v>18713.72992358121</v>
      </c>
    </row>
    <row r="98" spans="1:19" x14ac:dyDescent="0.5">
      <c r="A98">
        <v>786.61102294921875</v>
      </c>
      <c r="B98">
        <v>696.79998779296875</v>
      </c>
      <c r="H98" t="s">
        <v>24</v>
      </c>
      <c r="I98">
        <v>6</v>
      </c>
      <c r="J98" t="s">
        <v>465</v>
      </c>
      <c r="K98">
        <f>K99/AVERAGE(K101:K120)</f>
        <v>0.54701331186351887</v>
      </c>
      <c r="L98">
        <f t="shared" ref="L98:P98" si="13">L99/AVERAGE(L101:L120)</f>
        <v>6.9568860002556202E-2</v>
      </c>
      <c r="M98">
        <f t="shared" si="13"/>
        <v>5.3625542107859352E-2</v>
      </c>
      <c r="N98">
        <f t="shared" si="13"/>
        <v>9.5491324444522838E-2</v>
      </c>
      <c r="O98">
        <f t="shared" si="13"/>
        <v>1.3627503675832579E-16</v>
      </c>
      <c r="P98">
        <f t="shared" si="13"/>
        <v>4.821874052263088E-4</v>
      </c>
    </row>
    <row r="99" spans="1:19" x14ac:dyDescent="0.5">
      <c r="A99">
        <v>786.62298583984375</v>
      </c>
      <c r="B99">
        <v>447.29998779296875</v>
      </c>
      <c r="H99" t="s">
        <v>1</v>
      </c>
      <c r="I99">
        <v>9</v>
      </c>
      <c r="J99" t="s">
        <v>456</v>
      </c>
      <c r="K99">
        <f>STDEV(K101:K120)</f>
        <v>7.9324670182353535E-2</v>
      </c>
      <c r="L99">
        <f t="shared" ref="L99:P99" si="14">STDEV(L101:L120)</f>
        <v>14790.295357286981</v>
      </c>
      <c r="M99">
        <f t="shared" si="14"/>
        <v>0.1801958408938108</v>
      </c>
      <c r="N99">
        <f t="shared" si="14"/>
        <v>14980.44383560162</v>
      </c>
      <c r="O99">
        <f t="shared" si="14"/>
        <v>1.8724445165742407E-15</v>
      </c>
      <c r="P99">
        <f t="shared" si="14"/>
        <v>9.0235248739575535</v>
      </c>
    </row>
    <row r="100" spans="1:19" x14ac:dyDescent="0.5">
      <c r="A100">
        <v>786.635986328125</v>
      </c>
      <c r="B100">
        <v>364</v>
      </c>
      <c r="J100" t="s">
        <v>457</v>
      </c>
      <c r="K100" t="s">
        <v>458</v>
      </c>
      <c r="L100" t="s">
        <v>459</v>
      </c>
      <c r="M100" t="s">
        <v>460</v>
      </c>
      <c r="N100" t="s">
        <v>461</v>
      </c>
      <c r="O100" t="s">
        <v>462</v>
      </c>
      <c r="P100" t="s">
        <v>463</v>
      </c>
      <c r="Q100" t="s">
        <v>466</v>
      </c>
      <c r="R100" t="s">
        <v>467</v>
      </c>
      <c r="S100" t="s">
        <v>468</v>
      </c>
    </row>
    <row r="101" spans="1:19" x14ac:dyDescent="0.5">
      <c r="A101">
        <v>786.64801025390625</v>
      </c>
      <c r="B101">
        <v>524</v>
      </c>
      <c r="J101">
        <v>1</v>
      </c>
      <c r="K101">
        <v>0.11380932269871812</v>
      </c>
      <c r="L101">
        <v>220929.2541511629</v>
      </c>
      <c r="M101">
        <v>3.2327593047499623</v>
      </c>
      <c r="N101">
        <v>167797.6270958838</v>
      </c>
      <c r="O101">
        <v>13.74018720607568</v>
      </c>
      <c r="P101">
        <v>18711.722110003222</v>
      </c>
      <c r="Q101">
        <f>L101/SUM(P101,N101,L101)</f>
        <v>0.54223937626635821</v>
      </c>
      <c r="R101">
        <f>N101/SUM(P101,N101,L101)</f>
        <v>0.41183536786483144</v>
      </c>
      <c r="S101">
        <f>P101/SUM(P101,N101,L101)</f>
        <v>4.5925255868810286E-2</v>
      </c>
    </row>
    <row r="102" spans="1:19" x14ac:dyDescent="0.5">
      <c r="A102">
        <v>786.65997314453125</v>
      </c>
      <c r="B102">
        <v>616.20001220703125</v>
      </c>
      <c r="J102">
        <v>2</v>
      </c>
      <c r="K102">
        <v>0.3220163866164894</v>
      </c>
      <c r="L102">
        <v>228409.02018267222</v>
      </c>
      <c r="M102">
        <v>3.7308878745116965</v>
      </c>
      <c r="N102">
        <v>137641.96917571977</v>
      </c>
      <c r="O102">
        <v>13.74018720607568</v>
      </c>
      <c r="P102">
        <v>18712.458545603204</v>
      </c>
      <c r="Q102">
        <f t="shared" ref="Q102:Q110" si="15">L102/SUM(P102,N102,L102)</f>
        <v>0.59363492407330765</v>
      </c>
      <c r="R102">
        <f t="shared" ref="R102:R110" si="16">N102/SUM(P102,N102,L102)</f>
        <v>0.35773140594702152</v>
      </c>
      <c r="S102">
        <f t="shared" ref="S102:S110" si="17">P102/SUM(P102,N102,L102)</f>
        <v>4.8633669979670911E-2</v>
      </c>
    </row>
    <row r="103" spans="1:19" x14ac:dyDescent="0.5">
      <c r="A103">
        <v>786.6719970703125</v>
      </c>
      <c r="B103">
        <v>507.20001220703125</v>
      </c>
      <c r="J103">
        <v>3</v>
      </c>
      <c r="K103">
        <v>0.11924027298888401</v>
      </c>
      <c r="L103">
        <v>221776.89276686692</v>
      </c>
      <c r="M103">
        <v>3.4150849013066611</v>
      </c>
      <c r="N103">
        <v>155959.97921497462</v>
      </c>
      <c r="O103">
        <v>13.74018720607568</v>
      </c>
      <c r="P103">
        <v>18709.249095801657</v>
      </c>
      <c r="Q103">
        <f t="shared" si="15"/>
        <v>0.55941244213468377</v>
      </c>
      <c r="R103">
        <f t="shared" si="16"/>
        <v>0.39339514482077664</v>
      </c>
      <c r="S103">
        <f t="shared" si="17"/>
        <v>4.71924130445395E-2</v>
      </c>
    </row>
    <row r="104" spans="1:19" x14ac:dyDescent="0.5">
      <c r="A104">
        <v>786.68499755859375</v>
      </c>
      <c r="B104">
        <v>361.79998779296875</v>
      </c>
      <c r="J104">
        <v>4</v>
      </c>
      <c r="K104">
        <v>0.13696710124711248</v>
      </c>
      <c r="L104">
        <v>226802.18698463155</v>
      </c>
      <c r="M104">
        <v>3.2572625079113999</v>
      </c>
      <c r="N104">
        <v>138935.46411292604</v>
      </c>
      <c r="O104">
        <v>13.74018720607568</v>
      </c>
      <c r="P104">
        <v>18721.98006859198</v>
      </c>
      <c r="Q104">
        <f t="shared" si="15"/>
        <v>0.58992458140973414</v>
      </c>
      <c r="R104">
        <f t="shared" si="16"/>
        <v>0.3613785501783493</v>
      </c>
      <c r="S104">
        <f t="shared" si="17"/>
        <v>4.8696868411916609E-2</v>
      </c>
    </row>
    <row r="105" spans="1:19" x14ac:dyDescent="0.5">
      <c r="A105">
        <v>786.697021484375</v>
      </c>
      <c r="B105">
        <v>319.5</v>
      </c>
      <c r="J105">
        <v>5</v>
      </c>
      <c r="K105">
        <v>8.5997229833947225E-2</v>
      </c>
      <c r="L105">
        <v>220257.88442736724</v>
      </c>
      <c r="M105">
        <v>3.326385866016218</v>
      </c>
      <c r="N105">
        <v>158882.70987473268</v>
      </c>
      <c r="O105">
        <v>13.74018720607568</v>
      </c>
      <c r="P105">
        <v>18711.080196539333</v>
      </c>
      <c r="Q105">
        <f t="shared" si="15"/>
        <v>0.55361809072421175</v>
      </c>
      <c r="R105">
        <f t="shared" si="16"/>
        <v>0.39935161784841527</v>
      </c>
      <c r="S105">
        <f t="shared" si="17"/>
        <v>4.7030291427372965E-2</v>
      </c>
    </row>
    <row r="106" spans="1:19" x14ac:dyDescent="0.5">
      <c r="A106">
        <v>786.708984375</v>
      </c>
      <c r="B106">
        <v>355.79998779296875</v>
      </c>
      <c r="J106">
        <v>6</v>
      </c>
      <c r="K106">
        <v>9.0002289845163536E-2</v>
      </c>
      <c r="L106">
        <v>183054.59932796127</v>
      </c>
      <c r="M106">
        <v>3.227649169491976</v>
      </c>
      <c r="N106">
        <v>179120.88708237917</v>
      </c>
      <c r="O106">
        <v>13.74018720607568</v>
      </c>
      <c r="P106">
        <v>18707.072733555004</v>
      </c>
      <c r="Q106">
        <f t="shared" si="15"/>
        <v>0.48060640985875175</v>
      </c>
      <c r="R106">
        <f t="shared" si="16"/>
        <v>0.47027852229565653</v>
      </c>
      <c r="S106">
        <f t="shared" si="17"/>
        <v>4.9115067845591658E-2</v>
      </c>
    </row>
    <row r="107" spans="1:19" x14ac:dyDescent="0.5">
      <c r="A107">
        <v>786.72100830078125</v>
      </c>
      <c r="B107">
        <v>407.70001220703125</v>
      </c>
      <c r="J107">
        <v>7</v>
      </c>
      <c r="K107">
        <v>8.9557785404549117E-2</v>
      </c>
      <c r="L107">
        <v>198333.03129442676</v>
      </c>
      <c r="M107">
        <v>3.1419659786195551</v>
      </c>
      <c r="N107">
        <v>173309.80778811179</v>
      </c>
      <c r="O107">
        <v>13.74018720607568</v>
      </c>
      <c r="P107">
        <v>18710.18396077045</v>
      </c>
      <c r="Q107">
        <f t="shared" si="15"/>
        <v>0.50808632080818306</v>
      </c>
      <c r="R107">
        <f t="shared" si="16"/>
        <v>0.44398223545686072</v>
      </c>
      <c r="S107">
        <f t="shared" si="17"/>
        <v>4.793144373495626E-2</v>
      </c>
    </row>
    <row r="108" spans="1:19" x14ac:dyDescent="0.5">
      <c r="A108">
        <v>786.7340087890625</v>
      </c>
      <c r="B108">
        <v>455.79998779296875</v>
      </c>
      <c r="J108">
        <v>8</v>
      </c>
      <c r="K108">
        <v>0.16155777079570782</v>
      </c>
      <c r="L108">
        <v>219775.07330268764</v>
      </c>
      <c r="M108">
        <v>3.4061566901092424</v>
      </c>
      <c r="N108">
        <v>144879.91704241533</v>
      </c>
      <c r="O108">
        <v>13.74018720607568</v>
      </c>
      <c r="P108">
        <v>18736.44697414471</v>
      </c>
      <c r="Q108">
        <f t="shared" si="15"/>
        <v>0.57323938906773841</v>
      </c>
      <c r="R108">
        <f t="shared" si="16"/>
        <v>0.3778903307164232</v>
      </c>
      <c r="S108">
        <f t="shared" si="17"/>
        <v>4.8870280215838488E-2</v>
      </c>
    </row>
    <row r="109" spans="1:19" x14ac:dyDescent="0.5">
      <c r="A109">
        <v>786.7459716796875</v>
      </c>
      <c r="B109">
        <v>464.79998779296875</v>
      </c>
      <c r="J109">
        <v>9</v>
      </c>
      <c r="K109">
        <v>0.24581347950430354</v>
      </c>
      <c r="L109">
        <v>204910.38099435656</v>
      </c>
      <c r="M109">
        <v>3.5841317021947434</v>
      </c>
      <c r="N109">
        <v>144002.84125828985</v>
      </c>
      <c r="O109">
        <v>13.74018720607568</v>
      </c>
      <c r="P109">
        <v>18710.202379169943</v>
      </c>
      <c r="Q109">
        <f t="shared" si="15"/>
        <v>0.5573920682545711</v>
      </c>
      <c r="R109">
        <f t="shared" si="16"/>
        <v>0.39171290948750653</v>
      </c>
      <c r="S109">
        <f t="shared" si="17"/>
        <v>5.0895022257922383E-2</v>
      </c>
    </row>
    <row r="110" spans="1:19" x14ac:dyDescent="0.5">
      <c r="A110">
        <v>786.75799560546875</v>
      </c>
      <c r="B110">
        <v>444</v>
      </c>
      <c r="J110">
        <v>10</v>
      </c>
      <c r="K110">
        <v>8.5179856015529506E-2</v>
      </c>
      <c r="L110">
        <v>201745.31175802779</v>
      </c>
      <c r="M110">
        <v>3.28033032111265</v>
      </c>
      <c r="N110">
        <v>168244.17278720537</v>
      </c>
      <c r="O110">
        <v>13.74018720607568</v>
      </c>
      <c r="P110">
        <v>18706.903171632599</v>
      </c>
      <c r="Q110">
        <f t="shared" si="15"/>
        <v>0.51903058050794937</v>
      </c>
      <c r="R110">
        <f t="shared" si="16"/>
        <v>0.43284213104073871</v>
      </c>
      <c r="S110">
        <f t="shared" si="17"/>
        <v>4.8127288451311985E-2</v>
      </c>
    </row>
    <row r="111" spans="1:19" x14ac:dyDescent="0.5">
      <c r="A111">
        <v>786.77001953125</v>
      </c>
      <c r="B111">
        <v>539</v>
      </c>
      <c r="J111">
        <v>11</v>
      </c>
    </row>
    <row r="112" spans="1:19" x14ac:dyDescent="0.5">
      <c r="A112">
        <v>786.78302001953125</v>
      </c>
      <c r="B112">
        <v>827.5</v>
      </c>
      <c r="J112">
        <v>12</v>
      </c>
    </row>
    <row r="113" spans="1:10" x14ac:dyDescent="0.5">
      <c r="A113">
        <v>786.79498291015625</v>
      </c>
      <c r="B113">
        <v>1680</v>
      </c>
      <c r="J113">
        <v>13</v>
      </c>
    </row>
    <row r="114" spans="1:10" x14ac:dyDescent="0.5">
      <c r="A114">
        <v>786.8070068359375</v>
      </c>
      <c r="B114">
        <v>6164</v>
      </c>
      <c r="J114">
        <v>14</v>
      </c>
    </row>
    <row r="115" spans="1:10" x14ac:dyDescent="0.5">
      <c r="A115">
        <v>786.8189697265625</v>
      </c>
      <c r="B115">
        <v>31350</v>
      </c>
      <c r="J115">
        <v>15</v>
      </c>
    </row>
    <row r="116" spans="1:10" x14ac:dyDescent="0.5">
      <c r="A116">
        <v>786.83197021484375</v>
      </c>
      <c r="B116">
        <v>90300</v>
      </c>
      <c r="J116">
        <v>16</v>
      </c>
    </row>
    <row r="117" spans="1:10" x14ac:dyDescent="0.5">
      <c r="A117">
        <v>786.843994140625</v>
      </c>
      <c r="B117">
        <v>129700</v>
      </c>
      <c r="J117">
        <v>17</v>
      </c>
    </row>
    <row r="118" spans="1:10" x14ac:dyDescent="0.5">
      <c r="A118">
        <v>786.85601806640625</v>
      </c>
      <c r="B118">
        <v>95400</v>
      </c>
      <c r="J118">
        <v>18</v>
      </c>
    </row>
    <row r="119" spans="1:10" x14ac:dyDescent="0.5">
      <c r="A119">
        <v>786.86798095703125</v>
      </c>
      <c r="B119">
        <v>36110</v>
      </c>
      <c r="J119">
        <v>19</v>
      </c>
    </row>
    <row r="120" spans="1:10" x14ac:dyDescent="0.5">
      <c r="A120">
        <v>786.8809814453125</v>
      </c>
      <c r="B120">
        <v>7861</v>
      </c>
      <c r="J120">
        <v>20</v>
      </c>
    </row>
    <row r="121" spans="1:10" x14ac:dyDescent="0.5">
      <c r="A121">
        <v>786.89300537109375</v>
      </c>
      <c r="B121">
        <v>1938</v>
      </c>
    </row>
    <row r="122" spans="1:10" x14ac:dyDescent="0.5">
      <c r="A122">
        <v>786.905029296875</v>
      </c>
      <c r="B122">
        <v>1039</v>
      </c>
    </row>
    <row r="123" spans="1:10" x14ac:dyDescent="0.5">
      <c r="A123">
        <v>786.9169921875</v>
      </c>
      <c r="B123">
        <v>853.5</v>
      </c>
    </row>
    <row r="124" spans="1:10" x14ac:dyDescent="0.5">
      <c r="A124">
        <v>786.92999267578125</v>
      </c>
      <c r="B124">
        <v>689.5</v>
      </c>
    </row>
    <row r="125" spans="1:10" x14ac:dyDescent="0.5">
      <c r="A125">
        <v>786.9420166015625</v>
      </c>
      <c r="B125">
        <v>535.5</v>
      </c>
    </row>
    <row r="126" spans="1:10" x14ac:dyDescent="0.5">
      <c r="A126">
        <v>786.9539794921875</v>
      </c>
      <c r="B126">
        <v>401.29998779296875</v>
      </c>
    </row>
    <row r="127" spans="1:10" x14ac:dyDescent="0.5">
      <c r="A127">
        <v>786.96600341796875</v>
      </c>
      <c r="B127">
        <v>259</v>
      </c>
    </row>
    <row r="128" spans="1:10" x14ac:dyDescent="0.5">
      <c r="A128">
        <v>786.97900390625</v>
      </c>
      <c r="B128">
        <v>253</v>
      </c>
    </row>
    <row r="129" spans="1:2" x14ac:dyDescent="0.5">
      <c r="A129">
        <v>786.99102783203125</v>
      </c>
      <c r="B129">
        <v>339.5</v>
      </c>
    </row>
    <row r="130" spans="1:2" x14ac:dyDescent="0.5">
      <c r="A130">
        <v>787.00299072265625</v>
      </c>
      <c r="B130">
        <v>382</v>
      </c>
    </row>
    <row r="131" spans="1:2" x14ac:dyDescent="0.5">
      <c r="A131">
        <v>787.0150146484375</v>
      </c>
      <c r="B131">
        <v>375</v>
      </c>
    </row>
    <row r="132" spans="1:2" x14ac:dyDescent="0.5">
      <c r="A132">
        <v>787.02801513671875</v>
      </c>
      <c r="B132">
        <v>325</v>
      </c>
    </row>
    <row r="133" spans="1:2" x14ac:dyDescent="0.5">
      <c r="A133">
        <v>787.03997802734375</v>
      </c>
      <c r="B133">
        <v>267</v>
      </c>
    </row>
    <row r="134" spans="1:2" x14ac:dyDescent="0.5">
      <c r="A134">
        <v>787.052001953125</v>
      </c>
      <c r="B134">
        <v>212.69999694824219</v>
      </c>
    </row>
    <row r="135" spans="1:2" x14ac:dyDescent="0.5">
      <c r="A135">
        <v>787.06402587890625</v>
      </c>
      <c r="B135">
        <v>205.80000305175781</v>
      </c>
    </row>
    <row r="136" spans="1:2" x14ac:dyDescent="0.5">
      <c r="A136">
        <v>787.0770263671875</v>
      </c>
      <c r="B136">
        <v>350.70001220703125</v>
      </c>
    </row>
    <row r="137" spans="1:2" x14ac:dyDescent="0.5">
      <c r="A137">
        <v>787.0889892578125</v>
      </c>
      <c r="B137">
        <v>494.20001220703125</v>
      </c>
    </row>
    <row r="138" spans="1:2" x14ac:dyDescent="0.5">
      <c r="A138">
        <v>787.10101318359375</v>
      </c>
      <c r="B138">
        <v>459.79998779296875</v>
      </c>
    </row>
    <row r="139" spans="1:2" x14ac:dyDescent="0.5">
      <c r="A139">
        <v>787.11297607421875</v>
      </c>
      <c r="B139">
        <v>387</v>
      </c>
    </row>
    <row r="140" spans="1:2" x14ac:dyDescent="0.5">
      <c r="A140">
        <v>787.1259765625</v>
      </c>
      <c r="B140">
        <v>365.79998779296875</v>
      </c>
    </row>
    <row r="141" spans="1:2" x14ac:dyDescent="0.5">
      <c r="A141">
        <v>787.13800048828125</v>
      </c>
      <c r="B141">
        <v>303.29998779296875</v>
      </c>
    </row>
    <row r="142" spans="1:2" x14ac:dyDescent="0.5">
      <c r="A142">
        <v>787.1500244140625</v>
      </c>
      <c r="B142">
        <v>229.5</v>
      </c>
    </row>
    <row r="143" spans="1:2" x14ac:dyDescent="0.5">
      <c r="A143">
        <v>787.1619873046875</v>
      </c>
      <c r="B143">
        <v>251.80000305175781</v>
      </c>
    </row>
    <row r="144" spans="1:2" x14ac:dyDescent="0.5">
      <c r="A144">
        <v>787.17498779296875</v>
      </c>
      <c r="B144">
        <v>323.5</v>
      </c>
    </row>
    <row r="145" spans="1:2" x14ac:dyDescent="0.5">
      <c r="A145">
        <v>787.18701171875</v>
      </c>
      <c r="B145">
        <v>387.29998779296875</v>
      </c>
    </row>
    <row r="146" spans="1:2" x14ac:dyDescent="0.5">
      <c r="A146">
        <v>787.198974609375</v>
      </c>
      <c r="B146">
        <v>437.5</v>
      </c>
    </row>
    <row r="147" spans="1:2" x14ac:dyDescent="0.5">
      <c r="A147">
        <v>787.21099853515625</v>
      </c>
      <c r="B147">
        <v>400</v>
      </c>
    </row>
    <row r="148" spans="1:2" x14ac:dyDescent="0.5">
      <c r="A148">
        <v>787.2239990234375</v>
      </c>
      <c r="B148">
        <v>364.79998779296875</v>
      </c>
    </row>
    <row r="149" spans="1:2" x14ac:dyDescent="0.5">
      <c r="A149">
        <v>787.23602294921875</v>
      </c>
      <c r="B149">
        <v>502.70001220703125</v>
      </c>
    </row>
    <row r="150" spans="1:2" x14ac:dyDescent="0.5">
      <c r="A150">
        <v>787.24798583984375</v>
      </c>
      <c r="B150">
        <v>677.5</v>
      </c>
    </row>
    <row r="151" spans="1:2" x14ac:dyDescent="0.5">
      <c r="A151">
        <v>787.260009765625</v>
      </c>
      <c r="B151">
        <v>676.79998779296875</v>
      </c>
    </row>
    <row r="152" spans="1:2" x14ac:dyDescent="0.5">
      <c r="A152">
        <v>787.27301025390625</v>
      </c>
      <c r="B152">
        <v>598.70001220703125</v>
      </c>
    </row>
    <row r="153" spans="1:2" x14ac:dyDescent="0.5">
      <c r="A153">
        <v>787.28497314453125</v>
      </c>
      <c r="B153">
        <v>609</v>
      </c>
    </row>
    <row r="154" spans="1:2" x14ac:dyDescent="0.5">
      <c r="A154">
        <v>787.2969970703125</v>
      </c>
      <c r="B154">
        <v>1190</v>
      </c>
    </row>
    <row r="155" spans="1:2" x14ac:dyDescent="0.5">
      <c r="A155">
        <v>787.30902099609375</v>
      </c>
      <c r="B155">
        <v>4861</v>
      </c>
    </row>
    <row r="156" spans="1:2" x14ac:dyDescent="0.5">
      <c r="A156">
        <v>787.322021484375</v>
      </c>
      <c r="B156">
        <v>23770</v>
      </c>
    </row>
    <row r="157" spans="1:2" x14ac:dyDescent="0.5">
      <c r="A157">
        <v>787.333984375</v>
      </c>
      <c r="B157">
        <v>70810</v>
      </c>
    </row>
    <row r="158" spans="1:2" x14ac:dyDescent="0.5">
      <c r="A158">
        <v>787.34600830078125</v>
      </c>
      <c r="B158">
        <v>107300</v>
      </c>
    </row>
    <row r="159" spans="1:2" x14ac:dyDescent="0.5">
      <c r="A159">
        <v>787.35797119140625</v>
      </c>
      <c r="B159">
        <v>84390</v>
      </c>
    </row>
    <row r="160" spans="1:2" x14ac:dyDescent="0.5">
      <c r="A160">
        <v>787.3709716796875</v>
      </c>
      <c r="B160">
        <v>35560</v>
      </c>
    </row>
    <row r="161" spans="1:2" x14ac:dyDescent="0.5">
      <c r="A161">
        <v>787.38299560546875</v>
      </c>
      <c r="B161">
        <v>8881</v>
      </c>
    </row>
    <row r="162" spans="1:2" x14ac:dyDescent="0.5">
      <c r="A162">
        <v>787.39501953125</v>
      </c>
      <c r="B162">
        <v>1952</v>
      </c>
    </row>
    <row r="163" spans="1:2" x14ac:dyDescent="0.5">
      <c r="A163">
        <v>787.406982421875</v>
      </c>
      <c r="B163">
        <v>907.20001220703125</v>
      </c>
    </row>
    <row r="164" spans="1:2" x14ac:dyDescent="0.5">
      <c r="A164">
        <v>787.41998291015625</v>
      </c>
      <c r="B164">
        <v>745.5</v>
      </c>
    </row>
    <row r="165" spans="1:2" x14ac:dyDescent="0.5">
      <c r="A165">
        <v>787.4320068359375</v>
      </c>
      <c r="B165">
        <v>655.5</v>
      </c>
    </row>
    <row r="166" spans="1:2" x14ac:dyDescent="0.5">
      <c r="A166">
        <v>787.4439697265625</v>
      </c>
      <c r="B166">
        <v>458.20001220703125</v>
      </c>
    </row>
    <row r="167" spans="1:2" x14ac:dyDescent="0.5">
      <c r="A167">
        <v>787.45599365234375</v>
      </c>
      <c r="B167">
        <v>332.5</v>
      </c>
    </row>
    <row r="168" spans="1:2" x14ac:dyDescent="0.5">
      <c r="A168">
        <v>787.468994140625</v>
      </c>
      <c r="B168">
        <v>339.79998779296875</v>
      </c>
    </row>
    <row r="169" spans="1:2" x14ac:dyDescent="0.5">
      <c r="A169">
        <v>787.48101806640625</v>
      </c>
      <c r="B169">
        <v>340.5</v>
      </c>
    </row>
    <row r="170" spans="1:2" x14ac:dyDescent="0.5">
      <c r="A170">
        <v>787.49298095703125</v>
      </c>
      <c r="B170">
        <v>328.79998779296875</v>
      </c>
    </row>
    <row r="171" spans="1:2" x14ac:dyDescent="0.5">
      <c r="A171">
        <v>787.5050048828125</v>
      </c>
      <c r="B171">
        <v>308.70001220703125</v>
      </c>
    </row>
    <row r="172" spans="1:2" x14ac:dyDescent="0.5">
      <c r="A172">
        <v>787.51800537109375</v>
      </c>
      <c r="B172">
        <v>245.30000305175781</v>
      </c>
    </row>
    <row r="173" spans="1:2" x14ac:dyDescent="0.5">
      <c r="A173">
        <v>787.530029296875</v>
      </c>
      <c r="B173">
        <v>220.5</v>
      </c>
    </row>
    <row r="174" spans="1:2" x14ac:dyDescent="0.5">
      <c r="A174">
        <v>787.5419921875</v>
      </c>
      <c r="B174">
        <v>243.5</v>
      </c>
    </row>
    <row r="175" spans="1:2" x14ac:dyDescent="0.5">
      <c r="A175">
        <v>787.55401611328125</v>
      </c>
      <c r="B175">
        <v>270</v>
      </c>
    </row>
    <row r="176" spans="1:2" x14ac:dyDescent="0.5">
      <c r="A176">
        <v>787.5670166015625</v>
      </c>
      <c r="B176">
        <v>283</v>
      </c>
    </row>
    <row r="177" spans="1:2" x14ac:dyDescent="0.5">
      <c r="A177">
        <v>787.5789794921875</v>
      </c>
      <c r="B177">
        <v>238.5</v>
      </c>
    </row>
    <row r="178" spans="1:2" x14ac:dyDescent="0.5">
      <c r="A178">
        <v>787.59100341796875</v>
      </c>
      <c r="B178">
        <v>248</v>
      </c>
    </row>
    <row r="179" spans="1:2" x14ac:dyDescent="0.5">
      <c r="A179">
        <v>787.60302734375</v>
      </c>
      <c r="B179">
        <v>353</v>
      </c>
    </row>
    <row r="180" spans="1:2" x14ac:dyDescent="0.5">
      <c r="A180">
        <v>787.61602783203125</v>
      </c>
      <c r="B180">
        <v>385.70001220703125</v>
      </c>
    </row>
    <row r="181" spans="1:2" x14ac:dyDescent="0.5">
      <c r="A181">
        <v>787.62799072265625</v>
      </c>
      <c r="B181">
        <v>330</v>
      </c>
    </row>
    <row r="182" spans="1:2" x14ac:dyDescent="0.5">
      <c r="A182">
        <v>787.6400146484375</v>
      </c>
      <c r="B182">
        <v>254.5</v>
      </c>
    </row>
    <row r="183" spans="1:2" x14ac:dyDescent="0.5">
      <c r="A183">
        <v>787.6519775390625</v>
      </c>
      <c r="B183">
        <v>197.19999694824219</v>
      </c>
    </row>
    <row r="184" spans="1:2" x14ac:dyDescent="0.5">
      <c r="A184">
        <v>787.66497802734375</v>
      </c>
      <c r="B184">
        <v>205.5</v>
      </c>
    </row>
    <row r="185" spans="1:2" x14ac:dyDescent="0.5">
      <c r="A185">
        <v>787.677001953125</v>
      </c>
      <c r="B185">
        <v>220</v>
      </c>
    </row>
    <row r="186" spans="1:2" x14ac:dyDescent="0.5">
      <c r="A186">
        <v>787.68902587890625</v>
      </c>
      <c r="B186">
        <v>241.80000305175781</v>
      </c>
    </row>
    <row r="187" spans="1:2" x14ac:dyDescent="0.5">
      <c r="A187">
        <v>787.70098876953125</v>
      </c>
      <c r="B187">
        <v>327</v>
      </c>
    </row>
    <row r="188" spans="1:2" x14ac:dyDescent="0.5">
      <c r="A188">
        <v>787.7139892578125</v>
      </c>
      <c r="B188">
        <v>425.79998779296875</v>
      </c>
    </row>
    <row r="189" spans="1:2" x14ac:dyDescent="0.5">
      <c r="A189">
        <v>787.72601318359375</v>
      </c>
      <c r="B189">
        <v>510</v>
      </c>
    </row>
    <row r="190" spans="1:2" x14ac:dyDescent="0.5">
      <c r="A190">
        <v>787.73797607421875</v>
      </c>
      <c r="B190">
        <v>532</v>
      </c>
    </row>
    <row r="191" spans="1:2" x14ac:dyDescent="0.5">
      <c r="A191">
        <v>787.75</v>
      </c>
      <c r="B191">
        <v>512</v>
      </c>
    </row>
    <row r="192" spans="1:2" x14ac:dyDescent="0.5">
      <c r="A192">
        <v>787.76300048828125</v>
      </c>
      <c r="B192">
        <v>559</v>
      </c>
    </row>
    <row r="193" spans="1:2" x14ac:dyDescent="0.5">
      <c r="A193">
        <v>787.7750244140625</v>
      </c>
      <c r="B193">
        <v>652.29998779296875</v>
      </c>
    </row>
    <row r="194" spans="1:2" x14ac:dyDescent="0.5">
      <c r="A194">
        <v>787.7869873046875</v>
      </c>
      <c r="B194">
        <v>797.29998779296875</v>
      </c>
    </row>
    <row r="195" spans="1:2" x14ac:dyDescent="0.5">
      <c r="A195">
        <v>787.79901123046875</v>
      </c>
      <c r="B195">
        <v>1376</v>
      </c>
    </row>
    <row r="196" spans="1:2" x14ac:dyDescent="0.5">
      <c r="A196">
        <v>787.81201171875</v>
      </c>
      <c r="B196">
        <v>4347</v>
      </c>
    </row>
    <row r="197" spans="1:2" x14ac:dyDescent="0.5">
      <c r="A197">
        <v>787.823974609375</v>
      </c>
      <c r="B197">
        <v>20390</v>
      </c>
    </row>
    <row r="198" spans="1:2" x14ac:dyDescent="0.5">
      <c r="A198">
        <v>787.83599853515625</v>
      </c>
      <c r="B198">
        <v>61540</v>
      </c>
    </row>
    <row r="199" spans="1:2" x14ac:dyDescent="0.5">
      <c r="A199">
        <v>787.8480224609375</v>
      </c>
      <c r="B199">
        <v>95010</v>
      </c>
    </row>
    <row r="200" spans="1:2" x14ac:dyDescent="0.5">
      <c r="A200">
        <v>787.86102294921875</v>
      </c>
      <c r="B200">
        <v>77150</v>
      </c>
    </row>
    <row r="201" spans="1:2" x14ac:dyDescent="0.5">
      <c r="A201">
        <v>787.87298583984375</v>
      </c>
      <c r="B201">
        <v>34720</v>
      </c>
    </row>
    <row r="202" spans="1:2" x14ac:dyDescent="0.5">
      <c r="A202">
        <v>787.885009765625</v>
      </c>
      <c r="B202">
        <v>9701</v>
      </c>
    </row>
    <row r="203" spans="1:2" x14ac:dyDescent="0.5">
      <c r="A203">
        <v>787.89697265625</v>
      </c>
      <c r="B203">
        <v>2204</v>
      </c>
    </row>
    <row r="204" spans="1:2" x14ac:dyDescent="0.5">
      <c r="A204">
        <v>787.90997314453125</v>
      </c>
      <c r="B204">
        <v>900</v>
      </c>
    </row>
    <row r="205" spans="1:2" x14ac:dyDescent="0.5">
      <c r="A205">
        <v>787.9219970703125</v>
      </c>
      <c r="B205">
        <v>798.70001220703125</v>
      </c>
    </row>
    <row r="206" spans="1:2" x14ac:dyDescent="0.5">
      <c r="A206">
        <v>787.93402099609375</v>
      </c>
      <c r="B206">
        <v>701.79998779296875</v>
      </c>
    </row>
    <row r="207" spans="1:2" x14ac:dyDescent="0.5">
      <c r="A207">
        <v>787.94598388671875</v>
      </c>
      <c r="B207">
        <v>525.5</v>
      </c>
    </row>
    <row r="208" spans="1:2" x14ac:dyDescent="0.5">
      <c r="A208">
        <v>787.958984375</v>
      </c>
      <c r="B208">
        <v>446</v>
      </c>
    </row>
    <row r="209" spans="1:2" x14ac:dyDescent="0.5">
      <c r="A209">
        <v>787.97100830078125</v>
      </c>
      <c r="B209">
        <v>364.79998779296875</v>
      </c>
    </row>
    <row r="210" spans="1:2" x14ac:dyDescent="0.5">
      <c r="A210">
        <v>787.98297119140625</v>
      </c>
      <c r="B210">
        <v>327.70001220703125</v>
      </c>
    </row>
    <row r="211" spans="1:2" x14ac:dyDescent="0.5">
      <c r="A211">
        <v>787.9949951171875</v>
      </c>
      <c r="B211">
        <v>339.29998779296875</v>
      </c>
    </row>
    <row r="212" spans="1:2" x14ac:dyDescent="0.5">
      <c r="A212">
        <v>788.00799560546875</v>
      </c>
      <c r="B212">
        <v>271</v>
      </c>
    </row>
    <row r="213" spans="1:2" x14ac:dyDescent="0.5">
      <c r="A213">
        <v>788.02001953125</v>
      </c>
      <c r="B213">
        <v>199.5</v>
      </c>
    </row>
    <row r="214" spans="1:2" x14ac:dyDescent="0.5">
      <c r="A214">
        <v>788.031982421875</v>
      </c>
      <c r="B214">
        <v>155</v>
      </c>
    </row>
    <row r="215" spans="1:2" x14ac:dyDescent="0.5">
      <c r="A215">
        <v>788.04400634765625</v>
      </c>
      <c r="B215">
        <v>139.80000305175781</v>
      </c>
    </row>
    <row r="216" spans="1:2" x14ac:dyDescent="0.5">
      <c r="A216">
        <v>788.0570068359375</v>
      </c>
      <c r="B216">
        <v>170</v>
      </c>
    </row>
    <row r="217" spans="1:2" x14ac:dyDescent="0.5">
      <c r="A217">
        <v>788.0689697265625</v>
      </c>
      <c r="B217">
        <v>196.80000305175781</v>
      </c>
    </row>
    <row r="218" spans="1:2" x14ac:dyDescent="0.5">
      <c r="A218">
        <v>788.08099365234375</v>
      </c>
      <c r="B218">
        <v>197.5</v>
      </c>
    </row>
    <row r="219" spans="1:2" x14ac:dyDescent="0.5">
      <c r="A219">
        <v>788.093994140625</v>
      </c>
      <c r="B219">
        <v>202.69999694824219</v>
      </c>
    </row>
    <row r="220" spans="1:2" x14ac:dyDescent="0.5">
      <c r="A220">
        <v>788.10601806640625</v>
      </c>
      <c r="B220">
        <v>217.5</v>
      </c>
    </row>
    <row r="221" spans="1:2" x14ac:dyDescent="0.5">
      <c r="A221">
        <v>788.11798095703125</v>
      </c>
      <c r="B221">
        <v>195.5</v>
      </c>
    </row>
    <row r="222" spans="1:2" x14ac:dyDescent="0.5">
      <c r="A222">
        <v>788.1300048828125</v>
      </c>
      <c r="B222">
        <v>152.80000305175781</v>
      </c>
    </row>
    <row r="223" spans="1:2" x14ac:dyDescent="0.5">
      <c r="A223">
        <v>788.14300537109375</v>
      </c>
      <c r="B223">
        <v>213.80000305175781</v>
      </c>
    </row>
    <row r="224" spans="1:2" x14ac:dyDescent="0.5">
      <c r="A224">
        <v>788.155029296875</v>
      </c>
      <c r="B224">
        <v>337.29998779296875</v>
      </c>
    </row>
    <row r="225" spans="1:2" x14ac:dyDescent="0.5">
      <c r="A225">
        <v>788.1669921875</v>
      </c>
      <c r="B225">
        <v>313.5</v>
      </c>
    </row>
    <row r="226" spans="1:2" x14ac:dyDescent="0.5">
      <c r="A226">
        <v>788.17901611328125</v>
      </c>
      <c r="B226">
        <v>225.69999694824219</v>
      </c>
    </row>
    <row r="227" spans="1:2" x14ac:dyDescent="0.5">
      <c r="A227">
        <v>788.1920166015625</v>
      </c>
      <c r="B227">
        <v>242.5</v>
      </c>
    </row>
    <row r="228" spans="1:2" x14ac:dyDescent="0.5">
      <c r="A228">
        <v>788.2039794921875</v>
      </c>
      <c r="B228">
        <v>277</v>
      </c>
    </row>
    <row r="229" spans="1:2" x14ac:dyDescent="0.5">
      <c r="A229">
        <v>788.21600341796875</v>
      </c>
      <c r="B229">
        <v>283.70001220703125</v>
      </c>
    </row>
    <row r="230" spans="1:2" x14ac:dyDescent="0.5">
      <c r="A230">
        <v>788.22802734375</v>
      </c>
      <c r="B230">
        <v>296.70001220703125</v>
      </c>
    </row>
    <row r="231" spans="1:2" x14ac:dyDescent="0.5">
      <c r="A231">
        <v>788.24102783203125</v>
      </c>
      <c r="B231">
        <v>286.20001220703125</v>
      </c>
    </row>
    <row r="232" spans="1:2" x14ac:dyDescent="0.5">
      <c r="A232">
        <v>788.25299072265625</v>
      </c>
      <c r="B232">
        <v>260.5</v>
      </c>
    </row>
    <row r="233" spans="1:2" x14ac:dyDescent="0.5">
      <c r="A233">
        <v>788.2650146484375</v>
      </c>
      <c r="B233">
        <v>268.29998779296875</v>
      </c>
    </row>
    <row r="234" spans="1:2" x14ac:dyDescent="0.5">
      <c r="A234">
        <v>788.2769775390625</v>
      </c>
      <c r="B234">
        <v>323.5</v>
      </c>
    </row>
    <row r="235" spans="1:2" x14ac:dyDescent="0.5">
      <c r="A235">
        <v>788.28997802734375</v>
      </c>
      <c r="B235">
        <v>452.5</v>
      </c>
    </row>
    <row r="236" spans="1:2" x14ac:dyDescent="0.5">
      <c r="A236">
        <v>788.302001953125</v>
      </c>
      <c r="B236">
        <v>1012</v>
      </c>
    </row>
    <row r="237" spans="1:2" x14ac:dyDescent="0.5">
      <c r="A237">
        <v>788.31402587890625</v>
      </c>
      <c r="B237">
        <v>3883</v>
      </c>
    </row>
    <row r="238" spans="1:2" x14ac:dyDescent="0.5">
      <c r="A238">
        <v>788.32598876953125</v>
      </c>
      <c r="B238">
        <v>16510</v>
      </c>
    </row>
    <row r="239" spans="1:2" x14ac:dyDescent="0.5">
      <c r="A239">
        <v>788.3389892578125</v>
      </c>
      <c r="B239">
        <v>47430</v>
      </c>
    </row>
    <row r="240" spans="1:2" x14ac:dyDescent="0.5">
      <c r="A240">
        <v>788.35101318359375</v>
      </c>
      <c r="B240">
        <v>74980</v>
      </c>
    </row>
    <row r="241" spans="1:2" x14ac:dyDescent="0.5">
      <c r="A241">
        <v>788.36297607421875</v>
      </c>
      <c r="B241">
        <v>63980</v>
      </c>
    </row>
    <row r="242" spans="1:2" x14ac:dyDescent="0.5">
      <c r="A242">
        <v>788.375</v>
      </c>
      <c r="B242">
        <v>29680</v>
      </c>
    </row>
    <row r="243" spans="1:2" x14ac:dyDescent="0.5">
      <c r="A243">
        <v>788.38800048828125</v>
      </c>
      <c r="B243">
        <v>8168</v>
      </c>
    </row>
    <row r="244" spans="1:2" x14ac:dyDescent="0.5">
      <c r="A244">
        <v>788.4000244140625</v>
      </c>
      <c r="B244">
        <v>2067</v>
      </c>
    </row>
    <row r="245" spans="1:2" x14ac:dyDescent="0.5">
      <c r="A245">
        <v>788.4119873046875</v>
      </c>
      <c r="B245">
        <v>898</v>
      </c>
    </row>
    <row r="246" spans="1:2" x14ac:dyDescent="0.5">
      <c r="A246">
        <v>788.42401123046875</v>
      </c>
      <c r="B246">
        <v>762</v>
      </c>
    </row>
    <row r="247" spans="1:2" x14ac:dyDescent="0.5">
      <c r="A247">
        <v>788.43701171875</v>
      </c>
      <c r="B247">
        <v>680</v>
      </c>
    </row>
    <row r="248" spans="1:2" x14ac:dyDescent="0.5">
      <c r="A248">
        <v>788.448974609375</v>
      </c>
      <c r="B248">
        <v>468.29998779296875</v>
      </c>
    </row>
    <row r="249" spans="1:2" x14ac:dyDescent="0.5">
      <c r="A249">
        <v>788.46099853515625</v>
      </c>
      <c r="B249">
        <v>282.79998779296875</v>
      </c>
    </row>
    <row r="250" spans="1:2" x14ac:dyDescent="0.5">
      <c r="A250">
        <v>788.4739990234375</v>
      </c>
      <c r="B250">
        <v>193.30000305175781</v>
      </c>
    </row>
    <row r="251" spans="1:2" x14ac:dyDescent="0.5">
      <c r="A251">
        <v>788.48602294921875</v>
      </c>
      <c r="B251">
        <v>149.5</v>
      </c>
    </row>
    <row r="252" spans="1:2" x14ac:dyDescent="0.5">
      <c r="A252">
        <v>788.49798583984375</v>
      </c>
      <c r="B252">
        <v>172</v>
      </c>
    </row>
    <row r="253" spans="1:2" x14ac:dyDescent="0.5">
      <c r="A253">
        <v>788.510009765625</v>
      </c>
      <c r="B253">
        <v>233.30000305175781</v>
      </c>
    </row>
    <row r="254" spans="1:2" x14ac:dyDescent="0.5">
      <c r="A254">
        <v>788.52301025390625</v>
      </c>
      <c r="B254">
        <v>219.5</v>
      </c>
    </row>
    <row r="255" spans="1:2" x14ac:dyDescent="0.5">
      <c r="A255">
        <v>788.53497314453125</v>
      </c>
      <c r="B255">
        <v>189.30000305175781</v>
      </c>
    </row>
    <row r="256" spans="1:2" x14ac:dyDescent="0.5">
      <c r="A256">
        <v>788.5469970703125</v>
      </c>
      <c r="B256">
        <v>216.80000305175781</v>
      </c>
    </row>
    <row r="257" spans="1:2" x14ac:dyDescent="0.5">
      <c r="A257">
        <v>788.55902099609375</v>
      </c>
      <c r="B257">
        <v>229</v>
      </c>
    </row>
    <row r="258" spans="1:2" x14ac:dyDescent="0.5">
      <c r="A258">
        <v>788.572021484375</v>
      </c>
      <c r="B258">
        <v>243</v>
      </c>
    </row>
    <row r="259" spans="1:2" x14ac:dyDescent="0.5">
      <c r="A259">
        <v>788.583984375</v>
      </c>
      <c r="B259">
        <v>271.20001220703125</v>
      </c>
    </row>
    <row r="260" spans="1:2" x14ac:dyDescent="0.5">
      <c r="A260">
        <v>788.59600830078125</v>
      </c>
      <c r="B260">
        <v>278.79998779296875</v>
      </c>
    </row>
    <row r="261" spans="1:2" x14ac:dyDescent="0.5">
      <c r="A261">
        <v>788.60797119140625</v>
      </c>
      <c r="B261">
        <v>253.30000305175781</v>
      </c>
    </row>
    <row r="262" spans="1:2" x14ac:dyDescent="0.5">
      <c r="A262">
        <v>788.6209716796875</v>
      </c>
      <c r="B262">
        <v>199.5</v>
      </c>
    </row>
    <row r="263" spans="1:2" x14ac:dyDescent="0.5">
      <c r="A263">
        <v>788.63299560546875</v>
      </c>
      <c r="B263">
        <v>184.69999694824219</v>
      </c>
    </row>
    <row r="264" spans="1:2" x14ac:dyDescent="0.5">
      <c r="A264">
        <v>788.64501953125</v>
      </c>
      <c r="B264">
        <v>187.69999694824219</v>
      </c>
    </row>
    <row r="265" spans="1:2" x14ac:dyDescent="0.5">
      <c r="A265">
        <v>788.656982421875</v>
      </c>
      <c r="B265">
        <v>163</v>
      </c>
    </row>
    <row r="266" spans="1:2" x14ac:dyDescent="0.5">
      <c r="A266">
        <v>788.66998291015625</v>
      </c>
      <c r="B266">
        <v>173.5</v>
      </c>
    </row>
    <row r="267" spans="1:2" x14ac:dyDescent="0.5">
      <c r="A267">
        <v>788.6820068359375</v>
      </c>
      <c r="B267">
        <v>183.30000305175781</v>
      </c>
    </row>
    <row r="268" spans="1:2" x14ac:dyDescent="0.5">
      <c r="A268">
        <v>788.6939697265625</v>
      </c>
      <c r="B268">
        <v>175</v>
      </c>
    </row>
    <row r="269" spans="1:2" x14ac:dyDescent="0.5">
      <c r="A269">
        <v>788.70599365234375</v>
      </c>
      <c r="B269">
        <v>222.30000305175781</v>
      </c>
    </row>
    <row r="270" spans="1:2" x14ac:dyDescent="0.5">
      <c r="A270">
        <v>788.718994140625</v>
      </c>
      <c r="B270">
        <v>303</v>
      </c>
    </row>
    <row r="271" spans="1:2" x14ac:dyDescent="0.5">
      <c r="A271">
        <v>788.73101806640625</v>
      </c>
      <c r="B271">
        <v>355.5</v>
      </c>
    </row>
    <row r="272" spans="1:2" x14ac:dyDescent="0.5">
      <c r="A272">
        <v>788.74298095703125</v>
      </c>
      <c r="B272">
        <v>312</v>
      </c>
    </row>
    <row r="273" spans="1:2" x14ac:dyDescent="0.5">
      <c r="A273">
        <v>788.7550048828125</v>
      </c>
      <c r="B273">
        <v>195.5</v>
      </c>
    </row>
    <row r="274" spans="1:2" x14ac:dyDescent="0.5">
      <c r="A274">
        <v>788.76800537109375</v>
      </c>
      <c r="B274">
        <v>166.30000305175781</v>
      </c>
    </row>
    <row r="275" spans="1:2" x14ac:dyDescent="0.5">
      <c r="A275">
        <v>788.780029296875</v>
      </c>
      <c r="B275">
        <v>228.80000305175781</v>
      </c>
    </row>
    <row r="276" spans="1:2" x14ac:dyDescent="0.5">
      <c r="A276">
        <v>788.7919921875</v>
      </c>
      <c r="B276">
        <v>344.20001220703125</v>
      </c>
    </row>
    <row r="277" spans="1:2" x14ac:dyDescent="0.5">
      <c r="A277">
        <v>788.80499267578125</v>
      </c>
      <c r="B277">
        <v>916.20001220703125</v>
      </c>
    </row>
    <row r="278" spans="1:2" x14ac:dyDescent="0.5">
      <c r="A278">
        <v>788.8170166015625</v>
      </c>
      <c r="B278">
        <v>3353</v>
      </c>
    </row>
    <row r="279" spans="1:2" x14ac:dyDescent="0.5">
      <c r="A279">
        <v>788.8289794921875</v>
      </c>
      <c r="B279">
        <v>11800</v>
      </c>
    </row>
    <row r="280" spans="1:2" x14ac:dyDescent="0.5">
      <c r="A280">
        <v>788.84100341796875</v>
      </c>
      <c r="B280">
        <v>30500</v>
      </c>
    </row>
    <row r="281" spans="1:2" x14ac:dyDescent="0.5">
      <c r="A281">
        <v>788.85400390625</v>
      </c>
      <c r="B281">
        <v>46960</v>
      </c>
    </row>
    <row r="282" spans="1:2" x14ac:dyDescent="0.5">
      <c r="A282">
        <v>788.86602783203125</v>
      </c>
      <c r="B282">
        <v>40940</v>
      </c>
    </row>
    <row r="283" spans="1:2" x14ac:dyDescent="0.5">
      <c r="A283">
        <v>788.87799072265625</v>
      </c>
      <c r="B283">
        <v>20390</v>
      </c>
    </row>
    <row r="284" spans="1:2" x14ac:dyDescent="0.5">
      <c r="A284">
        <v>788.8900146484375</v>
      </c>
      <c r="B284">
        <v>6298</v>
      </c>
    </row>
    <row r="285" spans="1:2" x14ac:dyDescent="0.5">
      <c r="A285">
        <v>788.90301513671875</v>
      </c>
      <c r="B285">
        <v>1683</v>
      </c>
    </row>
    <row r="286" spans="1:2" x14ac:dyDescent="0.5">
      <c r="A286">
        <v>788.91497802734375</v>
      </c>
      <c r="B286">
        <v>723.5</v>
      </c>
    </row>
    <row r="287" spans="1:2" x14ac:dyDescent="0.5">
      <c r="A287">
        <v>788.927001953125</v>
      </c>
      <c r="B287">
        <v>422.29998779296875</v>
      </c>
    </row>
    <row r="288" spans="1:2" x14ac:dyDescent="0.5">
      <c r="A288">
        <v>788.93902587890625</v>
      </c>
      <c r="B288">
        <v>249.30000305175781</v>
      </c>
    </row>
    <row r="289" spans="1:2" x14ac:dyDescent="0.5">
      <c r="A289">
        <v>788.9520263671875</v>
      </c>
      <c r="B289">
        <v>209.19999694824219</v>
      </c>
    </row>
    <row r="290" spans="1:2" x14ac:dyDescent="0.5">
      <c r="A290">
        <v>788.9639892578125</v>
      </c>
      <c r="B290">
        <v>167.30000305175781</v>
      </c>
    </row>
    <row r="291" spans="1:2" x14ac:dyDescent="0.5">
      <c r="A291">
        <v>788.97601318359375</v>
      </c>
      <c r="B291">
        <v>146.5</v>
      </c>
    </row>
    <row r="292" spans="1:2" x14ac:dyDescent="0.5">
      <c r="A292">
        <v>788.98797607421875</v>
      </c>
      <c r="B292">
        <v>184.5</v>
      </c>
    </row>
    <row r="293" spans="1:2" x14ac:dyDescent="0.5">
      <c r="A293">
        <v>789.0009765625</v>
      </c>
      <c r="B293">
        <v>190.5</v>
      </c>
    </row>
    <row r="294" spans="1:2" x14ac:dyDescent="0.5">
      <c r="A294">
        <v>789.01300048828125</v>
      </c>
      <c r="B294">
        <v>149.80000305175781</v>
      </c>
    </row>
    <row r="295" spans="1:2" x14ac:dyDescent="0.5">
      <c r="A295">
        <v>789.0250244140625</v>
      </c>
      <c r="B295">
        <v>135</v>
      </c>
    </row>
    <row r="296" spans="1:2" x14ac:dyDescent="0.5">
      <c r="A296">
        <v>789.0369873046875</v>
      </c>
      <c r="B296">
        <v>123</v>
      </c>
    </row>
    <row r="297" spans="1:2" x14ac:dyDescent="0.5">
      <c r="A297">
        <v>789.04998779296875</v>
      </c>
      <c r="B297">
        <v>105.30000305175781</v>
      </c>
    </row>
    <row r="298" spans="1:2" x14ac:dyDescent="0.5">
      <c r="A298">
        <v>789.06201171875</v>
      </c>
      <c r="B298">
        <v>117</v>
      </c>
    </row>
    <row r="299" spans="1:2" x14ac:dyDescent="0.5">
      <c r="A299">
        <v>789.073974609375</v>
      </c>
      <c r="B299">
        <v>167.30000305175781</v>
      </c>
    </row>
    <row r="300" spans="1:2" x14ac:dyDescent="0.5">
      <c r="A300">
        <v>789.08599853515625</v>
      </c>
      <c r="B300">
        <v>223.5</v>
      </c>
    </row>
    <row r="301" spans="1:2" x14ac:dyDescent="0.5">
      <c r="A301">
        <v>789.0989990234375</v>
      </c>
      <c r="B301">
        <v>223.69999694824219</v>
      </c>
    </row>
    <row r="302" spans="1:2" x14ac:dyDescent="0.5">
      <c r="A302">
        <v>789.11102294921875</v>
      </c>
      <c r="B302">
        <v>169.19999694824219</v>
      </c>
    </row>
    <row r="303" spans="1:2" x14ac:dyDescent="0.5">
      <c r="A303">
        <v>789.12298583984375</v>
      </c>
      <c r="B303">
        <v>118.80000305175781</v>
      </c>
    </row>
    <row r="304" spans="1:2" x14ac:dyDescent="0.5">
      <c r="A304">
        <v>789.135986328125</v>
      </c>
      <c r="B304">
        <v>111</v>
      </c>
    </row>
    <row r="305" spans="1:2" x14ac:dyDescent="0.5">
      <c r="A305">
        <v>789.14801025390625</v>
      </c>
      <c r="B305">
        <v>171</v>
      </c>
    </row>
    <row r="306" spans="1:2" x14ac:dyDescent="0.5">
      <c r="A306">
        <v>789.15997314453125</v>
      </c>
      <c r="B306">
        <v>225.5</v>
      </c>
    </row>
    <row r="307" spans="1:2" x14ac:dyDescent="0.5">
      <c r="A307">
        <v>789.1719970703125</v>
      </c>
      <c r="B307">
        <v>183.69999694824219</v>
      </c>
    </row>
    <row r="308" spans="1:2" x14ac:dyDescent="0.5">
      <c r="A308">
        <v>789.18499755859375</v>
      </c>
      <c r="B308">
        <v>125.19999694824219</v>
      </c>
    </row>
    <row r="309" spans="1:2" x14ac:dyDescent="0.5">
      <c r="A309">
        <v>789.197021484375</v>
      </c>
      <c r="B309">
        <v>138.30000305175781</v>
      </c>
    </row>
    <row r="310" spans="1:2" x14ac:dyDescent="0.5">
      <c r="A310">
        <v>789.208984375</v>
      </c>
      <c r="B310">
        <v>196.19999694824219</v>
      </c>
    </row>
    <row r="311" spans="1:2" x14ac:dyDescent="0.5">
      <c r="A311">
        <v>789.22100830078125</v>
      </c>
      <c r="B311">
        <v>223.69999694824219</v>
      </c>
    </row>
    <row r="312" spans="1:2" x14ac:dyDescent="0.5">
      <c r="A312">
        <v>789.2340087890625</v>
      </c>
      <c r="B312">
        <v>186</v>
      </c>
    </row>
    <row r="313" spans="1:2" x14ac:dyDescent="0.5">
      <c r="A313">
        <v>789.2459716796875</v>
      </c>
      <c r="B313">
        <v>178.30000305175781</v>
      </c>
    </row>
    <row r="314" spans="1:2" x14ac:dyDescent="0.5">
      <c r="A314">
        <v>789.25799560546875</v>
      </c>
      <c r="B314">
        <v>203.30000305175781</v>
      </c>
    </row>
    <row r="315" spans="1:2" x14ac:dyDescent="0.5">
      <c r="A315">
        <v>789.27099609375</v>
      </c>
      <c r="B315">
        <v>252.69999694824219</v>
      </c>
    </row>
    <row r="316" spans="1:2" x14ac:dyDescent="0.5">
      <c r="A316">
        <v>789.28302001953125</v>
      </c>
      <c r="B316">
        <v>358</v>
      </c>
    </row>
    <row r="317" spans="1:2" x14ac:dyDescent="0.5">
      <c r="A317">
        <v>789.29498291015625</v>
      </c>
      <c r="B317">
        <v>444.70001220703125</v>
      </c>
    </row>
    <row r="318" spans="1:2" x14ac:dyDescent="0.5">
      <c r="A318">
        <v>789.3070068359375</v>
      </c>
      <c r="B318">
        <v>659</v>
      </c>
    </row>
    <row r="319" spans="1:2" x14ac:dyDescent="0.5">
      <c r="A319">
        <v>789.32000732421875</v>
      </c>
      <c r="B319">
        <v>2031</v>
      </c>
    </row>
    <row r="320" spans="1:2" x14ac:dyDescent="0.5">
      <c r="A320">
        <v>789.33197021484375</v>
      </c>
      <c r="B320">
        <v>7414</v>
      </c>
    </row>
    <row r="321" spans="1:2" x14ac:dyDescent="0.5">
      <c r="A321">
        <v>789.343994140625</v>
      </c>
      <c r="B321">
        <v>17570</v>
      </c>
    </row>
    <row r="322" spans="1:2" x14ac:dyDescent="0.5">
      <c r="A322">
        <v>789.35601806640625</v>
      </c>
      <c r="B322">
        <v>25290</v>
      </c>
    </row>
    <row r="323" spans="1:2" x14ac:dyDescent="0.5">
      <c r="A323">
        <v>789.3690185546875</v>
      </c>
      <c r="B323">
        <v>22220</v>
      </c>
    </row>
    <row r="324" spans="1:2" x14ac:dyDescent="0.5">
      <c r="A324">
        <v>789.3809814453125</v>
      </c>
      <c r="B324">
        <v>11940</v>
      </c>
    </row>
    <row r="325" spans="1:2" x14ac:dyDescent="0.5">
      <c r="A325">
        <v>789.39300537109375</v>
      </c>
      <c r="B325">
        <v>4228</v>
      </c>
    </row>
    <row r="326" spans="1:2" x14ac:dyDescent="0.5">
      <c r="A326">
        <v>789.405029296875</v>
      </c>
      <c r="B326">
        <v>1293</v>
      </c>
    </row>
    <row r="327" spans="1:2" x14ac:dyDescent="0.5">
      <c r="A327">
        <v>789.41802978515625</v>
      </c>
      <c r="B327">
        <v>477.5</v>
      </c>
    </row>
    <row r="328" spans="1:2" x14ac:dyDescent="0.5">
      <c r="A328">
        <v>789.42999267578125</v>
      </c>
      <c r="B328">
        <v>299.29998779296875</v>
      </c>
    </row>
    <row r="329" spans="1:2" x14ac:dyDescent="0.5">
      <c r="A329">
        <v>789.4420166015625</v>
      </c>
      <c r="B329">
        <v>241.80000305175781</v>
      </c>
    </row>
    <row r="330" spans="1:2" x14ac:dyDescent="0.5">
      <c r="A330">
        <v>789.4539794921875</v>
      </c>
      <c r="B330">
        <v>208.30000305175781</v>
      </c>
    </row>
    <row r="331" spans="1:2" x14ac:dyDescent="0.5">
      <c r="A331">
        <v>789.46697998046875</v>
      </c>
      <c r="B331">
        <v>162.69999694824219</v>
      </c>
    </row>
    <row r="332" spans="1:2" x14ac:dyDescent="0.5">
      <c r="A332">
        <v>789.47900390625</v>
      </c>
      <c r="B332">
        <v>139.30000305175781</v>
      </c>
    </row>
    <row r="333" spans="1:2" x14ac:dyDescent="0.5">
      <c r="A333">
        <v>789.49102783203125</v>
      </c>
      <c r="B333">
        <v>144</v>
      </c>
    </row>
    <row r="334" spans="1:2" x14ac:dyDescent="0.5">
      <c r="A334">
        <v>789.5040283203125</v>
      </c>
      <c r="B334">
        <v>123.80000305175781</v>
      </c>
    </row>
    <row r="335" spans="1:2" x14ac:dyDescent="0.5">
      <c r="A335">
        <v>789.5159912109375</v>
      </c>
      <c r="B335">
        <v>117.5</v>
      </c>
    </row>
    <row r="336" spans="1:2" x14ac:dyDescent="0.5">
      <c r="A336">
        <v>789.52801513671875</v>
      </c>
      <c r="B336">
        <v>133</v>
      </c>
    </row>
    <row r="337" spans="1:2" x14ac:dyDescent="0.5">
      <c r="A337">
        <v>789.53997802734375</v>
      </c>
      <c r="B337">
        <v>124.80000305175781</v>
      </c>
    </row>
    <row r="338" spans="1:2" x14ac:dyDescent="0.5">
      <c r="A338">
        <v>789.552978515625</v>
      </c>
      <c r="B338">
        <v>115.30000305175781</v>
      </c>
    </row>
    <row r="339" spans="1:2" x14ac:dyDescent="0.5">
      <c r="A339">
        <v>789.56500244140625</v>
      </c>
      <c r="B339">
        <v>116.30000305175781</v>
      </c>
    </row>
    <row r="340" spans="1:2" x14ac:dyDescent="0.5">
      <c r="A340">
        <v>789.5770263671875</v>
      </c>
      <c r="B340">
        <v>94.75</v>
      </c>
    </row>
    <row r="341" spans="1:2" x14ac:dyDescent="0.5">
      <c r="A341">
        <v>789.5889892578125</v>
      </c>
      <c r="B341">
        <v>68.75</v>
      </c>
    </row>
    <row r="342" spans="1:2" x14ac:dyDescent="0.5">
      <c r="A342">
        <v>789.60198974609375</v>
      </c>
      <c r="B342">
        <v>83.5</v>
      </c>
    </row>
    <row r="343" spans="1:2" x14ac:dyDescent="0.5">
      <c r="A343">
        <v>789.614013671875</v>
      </c>
      <c r="B343">
        <v>123.19999694824219</v>
      </c>
    </row>
    <row r="344" spans="1:2" x14ac:dyDescent="0.5">
      <c r="A344">
        <v>789.6259765625</v>
      </c>
      <c r="B344">
        <v>145</v>
      </c>
    </row>
    <row r="345" spans="1:2" x14ac:dyDescent="0.5">
      <c r="A345">
        <v>789.63800048828125</v>
      </c>
      <c r="B345">
        <v>215.19999694824219</v>
      </c>
    </row>
    <row r="346" spans="1:2" x14ac:dyDescent="0.5">
      <c r="A346">
        <v>789.6510009765625</v>
      </c>
      <c r="B346">
        <v>290</v>
      </c>
    </row>
    <row r="347" spans="1:2" x14ac:dyDescent="0.5">
      <c r="A347">
        <v>789.66302490234375</v>
      </c>
      <c r="B347">
        <v>224.80000305175781</v>
      </c>
    </row>
    <row r="348" spans="1:2" x14ac:dyDescent="0.5">
      <c r="A348">
        <v>789.67498779296875</v>
      </c>
      <c r="B348">
        <v>142</v>
      </c>
    </row>
    <row r="349" spans="1:2" x14ac:dyDescent="0.5">
      <c r="A349">
        <v>789.68798828125</v>
      </c>
      <c r="B349">
        <v>123</v>
      </c>
    </row>
    <row r="350" spans="1:2" x14ac:dyDescent="0.5">
      <c r="A350">
        <v>789.70001220703125</v>
      </c>
      <c r="B350">
        <v>102.80000305175781</v>
      </c>
    </row>
    <row r="351" spans="1:2" x14ac:dyDescent="0.5">
      <c r="A351">
        <v>789.71197509765625</v>
      </c>
      <c r="B351">
        <v>92.25</v>
      </c>
    </row>
    <row r="352" spans="1:2" x14ac:dyDescent="0.5">
      <c r="A352">
        <v>789.7239990234375</v>
      </c>
      <c r="B352">
        <v>109.30000305175781</v>
      </c>
    </row>
    <row r="353" spans="1:2" x14ac:dyDescent="0.5">
      <c r="A353">
        <v>789.73699951171875</v>
      </c>
      <c r="B353">
        <v>132.5</v>
      </c>
    </row>
    <row r="354" spans="1:2" x14ac:dyDescent="0.5">
      <c r="A354">
        <v>789.7490234375</v>
      </c>
      <c r="B354">
        <v>143.30000305175781</v>
      </c>
    </row>
    <row r="355" spans="1:2" x14ac:dyDescent="0.5">
      <c r="A355">
        <v>789.760986328125</v>
      </c>
      <c r="B355">
        <v>137.30000305175781</v>
      </c>
    </row>
    <row r="356" spans="1:2" x14ac:dyDescent="0.5">
      <c r="A356">
        <v>789.77301025390625</v>
      </c>
      <c r="B356">
        <v>125.80000305175781</v>
      </c>
    </row>
    <row r="357" spans="1:2" x14ac:dyDescent="0.5">
      <c r="A357">
        <v>789.7860107421875</v>
      </c>
      <c r="B357">
        <v>154</v>
      </c>
    </row>
    <row r="358" spans="1:2" x14ac:dyDescent="0.5">
      <c r="A358">
        <v>789.7979736328125</v>
      </c>
      <c r="B358">
        <v>268</v>
      </c>
    </row>
    <row r="359" spans="1:2" x14ac:dyDescent="0.5">
      <c r="A359">
        <v>789.80999755859375</v>
      </c>
      <c r="B359">
        <v>524.70001220703125</v>
      </c>
    </row>
    <row r="360" spans="1:2" x14ac:dyDescent="0.5">
      <c r="A360">
        <v>789.822998046875</v>
      </c>
      <c r="B360">
        <v>1262</v>
      </c>
    </row>
    <row r="361" spans="1:2" x14ac:dyDescent="0.5">
      <c r="A361">
        <v>789.83502197265625</v>
      </c>
      <c r="B361">
        <v>3736</v>
      </c>
    </row>
    <row r="362" spans="1:2" x14ac:dyDescent="0.5">
      <c r="A362">
        <v>789.84698486328125</v>
      </c>
      <c r="B362">
        <v>8285</v>
      </c>
    </row>
    <row r="363" spans="1:2" x14ac:dyDescent="0.5">
      <c r="A363">
        <v>789.8590087890625</v>
      </c>
      <c r="B363">
        <v>11070</v>
      </c>
    </row>
    <row r="364" spans="1:2" x14ac:dyDescent="0.5">
      <c r="A364">
        <v>789.87200927734375</v>
      </c>
      <c r="B364">
        <v>9040</v>
      </c>
    </row>
    <row r="365" spans="1:2" x14ac:dyDescent="0.5">
      <c r="A365">
        <v>789.88397216796875</v>
      </c>
      <c r="B365">
        <v>4976</v>
      </c>
    </row>
    <row r="366" spans="1:2" x14ac:dyDescent="0.5">
      <c r="A366">
        <v>789.89599609375</v>
      </c>
      <c r="B366">
        <v>2133</v>
      </c>
    </row>
    <row r="367" spans="1:2" x14ac:dyDescent="0.5">
      <c r="A367">
        <v>789.90802001953125</v>
      </c>
      <c r="B367">
        <v>858.5</v>
      </c>
    </row>
    <row r="368" spans="1:2" x14ac:dyDescent="0.5">
      <c r="A368">
        <v>789.9210205078125</v>
      </c>
      <c r="B368">
        <v>381</v>
      </c>
    </row>
    <row r="369" spans="1:2" x14ac:dyDescent="0.5">
      <c r="A369">
        <v>789.9329833984375</v>
      </c>
      <c r="B369">
        <v>151.80000305175781</v>
      </c>
    </row>
    <row r="370" spans="1:2" x14ac:dyDescent="0.5">
      <c r="A370">
        <v>789.94500732421875</v>
      </c>
      <c r="B370">
        <v>59.5</v>
      </c>
    </row>
    <row r="371" spans="1:2" x14ac:dyDescent="0.5">
      <c r="A371">
        <v>789.95697021484375</v>
      </c>
      <c r="B371">
        <v>52.25</v>
      </c>
    </row>
    <row r="372" spans="1:2" x14ac:dyDescent="0.5">
      <c r="A372">
        <v>789.969970703125</v>
      </c>
      <c r="B372">
        <v>89</v>
      </c>
    </row>
    <row r="373" spans="1:2" x14ac:dyDescent="0.5">
      <c r="A373">
        <v>789.98199462890625</v>
      </c>
      <c r="B373">
        <v>121</v>
      </c>
    </row>
    <row r="374" spans="1:2" x14ac:dyDescent="0.5">
      <c r="A374">
        <v>789.9940185546875</v>
      </c>
      <c r="B374">
        <v>120.19999694824219</v>
      </c>
    </row>
    <row r="375" spans="1:2" x14ac:dyDescent="0.5">
      <c r="A375">
        <v>790.00701904296875</v>
      </c>
      <c r="B375">
        <v>107.5</v>
      </c>
    </row>
    <row r="376" spans="1:2" x14ac:dyDescent="0.5">
      <c r="A376">
        <v>790.01898193359375</v>
      </c>
      <c r="B376">
        <v>116.80000305175781</v>
      </c>
    </row>
    <row r="377" spans="1:2" x14ac:dyDescent="0.5">
      <c r="A377">
        <v>790.031005859375</v>
      </c>
      <c r="B377">
        <v>108.30000305175781</v>
      </c>
    </row>
    <row r="378" spans="1:2" x14ac:dyDescent="0.5">
      <c r="A378">
        <v>790.04302978515625</v>
      </c>
      <c r="B378">
        <v>57.5</v>
      </c>
    </row>
    <row r="379" spans="1:2" x14ac:dyDescent="0.5">
      <c r="A379">
        <v>790.0560302734375</v>
      </c>
      <c r="B379">
        <v>39.25</v>
      </c>
    </row>
    <row r="380" spans="1:2" x14ac:dyDescent="0.5">
      <c r="A380">
        <v>790.0679931640625</v>
      </c>
      <c r="B380">
        <v>59.5</v>
      </c>
    </row>
    <row r="381" spans="1:2" x14ac:dyDescent="0.5">
      <c r="A381">
        <v>790.08001708984375</v>
      </c>
      <c r="B381">
        <v>64.75</v>
      </c>
    </row>
    <row r="382" spans="1:2" x14ac:dyDescent="0.5">
      <c r="A382">
        <v>790.09197998046875</v>
      </c>
      <c r="B382">
        <v>57.5</v>
      </c>
    </row>
    <row r="383" spans="1:2" x14ac:dyDescent="0.5">
      <c r="A383">
        <v>790.10498046875</v>
      </c>
      <c r="B383">
        <v>76.25</v>
      </c>
    </row>
    <row r="384" spans="1:2" x14ac:dyDescent="0.5">
      <c r="A384">
        <v>790.11700439453125</v>
      </c>
      <c r="B384">
        <v>125.5</v>
      </c>
    </row>
    <row r="385" spans="1:2" x14ac:dyDescent="0.5">
      <c r="A385">
        <v>790.1290283203125</v>
      </c>
      <c r="B385">
        <v>133.5</v>
      </c>
    </row>
    <row r="386" spans="1:2" x14ac:dyDescent="0.5">
      <c r="A386">
        <v>790.14202880859375</v>
      </c>
      <c r="B386">
        <v>97.5</v>
      </c>
    </row>
    <row r="387" spans="1:2" x14ac:dyDescent="0.5">
      <c r="A387">
        <v>790.15399169921875</v>
      </c>
      <c r="B387">
        <v>78.25</v>
      </c>
    </row>
    <row r="388" spans="1:2" x14ac:dyDescent="0.5">
      <c r="A388">
        <v>790.166015625</v>
      </c>
      <c r="B388">
        <v>64.25</v>
      </c>
    </row>
    <row r="389" spans="1:2" x14ac:dyDescent="0.5">
      <c r="A389">
        <v>790.177978515625</v>
      </c>
      <c r="B389">
        <v>55.5</v>
      </c>
    </row>
    <row r="390" spans="1:2" x14ac:dyDescent="0.5">
      <c r="A390">
        <v>790.19097900390625</v>
      </c>
      <c r="B390">
        <v>61.75</v>
      </c>
    </row>
    <row r="391" spans="1:2" x14ac:dyDescent="0.5">
      <c r="A391">
        <v>790.2030029296875</v>
      </c>
      <c r="B391">
        <v>89.75</v>
      </c>
    </row>
    <row r="392" spans="1:2" x14ac:dyDescent="0.5">
      <c r="A392">
        <v>790.21502685546875</v>
      </c>
      <c r="B392">
        <v>135</v>
      </c>
    </row>
    <row r="393" spans="1:2" x14ac:dyDescent="0.5">
      <c r="A393">
        <v>790.22698974609375</v>
      </c>
      <c r="B393">
        <v>188</v>
      </c>
    </row>
    <row r="394" spans="1:2" x14ac:dyDescent="0.5">
      <c r="A394">
        <v>790.239990234375</v>
      </c>
      <c r="B394">
        <v>283.29998779296875</v>
      </c>
    </row>
    <row r="395" spans="1:2" x14ac:dyDescent="0.5">
      <c r="A395">
        <v>790.25201416015625</v>
      </c>
      <c r="B395">
        <v>331.5</v>
      </c>
    </row>
    <row r="396" spans="1:2" x14ac:dyDescent="0.5">
      <c r="A396">
        <v>790.26397705078125</v>
      </c>
      <c r="B396">
        <v>303.79998779296875</v>
      </c>
    </row>
    <row r="397" spans="1:2" x14ac:dyDescent="0.5">
      <c r="A397">
        <v>790.2769775390625</v>
      </c>
      <c r="B397">
        <v>267.5</v>
      </c>
    </row>
    <row r="398" spans="1:2" x14ac:dyDescent="0.5">
      <c r="A398">
        <v>790.28900146484375</v>
      </c>
      <c r="B398">
        <v>195.80000305175781</v>
      </c>
    </row>
    <row r="399" spans="1:2" x14ac:dyDescent="0.5">
      <c r="A399">
        <v>790.301025390625</v>
      </c>
      <c r="B399">
        <v>153.80000305175781</v>
      </c>
    </row>
    <row r="400" spans="1:2" x14ac:dyDescent="0.5">
      <c r="A400">
        <v>790.31298828125</v>
      </c>
      <c r="B400">
        <v>314.29998779296875</v>
      </c>
    </row>
    <row r="401" spans="1:2" x14ac:dyDescent="0.5">
      <c r="A401">
        <v>790.32598876953125</v>
      </c>
      <c r="B401">
        <v>967</v>
      </c>
    </row>
    <row r="402" spans="1:2" x14ac:dyDescent="0.5">
      <c r="A402">
        <v>790.3380126953125</v>
      </c>
      <c r="B402">
        <v>2370</v>
      </c>
    </row>
    <row r="403" spans="1:2" x14ac:dyDescent="0.5">
      <c r="A403">
        <v>790.3499755859375</v>
      </c>
      <c r="B403">
        <v>4145</v>
      </c>
    </row>
    <row r="404" spans="1:2" x14ac:dyDescent="0.5">
      <c r="A404">
        <v>790.36199951171875</v>
      </c>
      <c r="B404">
        <v>5034</v>
      </c>
    </row>
    <row r="405" spans="1:2" x14ac:dyDescent="0.5">
      <c r="A405">
        <v>790.375</v>
      </c>
      <c r="B405">
        <v>4192</v>
      </c>
    </row>
    <row r="406" spans="1:2" x14ac:dyDescent="0.5">
      <c r="A406">
        <v>790.38702392578125</v>
      </c>
      <c r="B406">
        <v>2392</v>
      </c>
    </row>
    <row r="407" spans="1:2" x14ac:dyDescent="0.5">
      <c r="A407">
        <v>790.39898681640625</v>
      </c>
      <c r="B407">
        <v>957.20001220703125</v>
      </c>
    </row>
    <row r="408" spans="1:2" x14ac:dyDescent="0.5">
      <c r="A408">
        <v>790.4119873046875</v>
      </c>
      <c r="B408">
        <v>336.5</v>
      </c>
    </row>
    <row r="409" spans="1:2" x14ac:dyDescent="0.5">
      <c r="A409">
        <v>790.42401123046875</v>
      </c>
      <c r="B409">
        <v>162</v>
      </c>
    </row>
    <row r="410" spans="1:2" x14ac:dyDescent="0.5">
      <c r="A410">
        <v>790.43597412109375</v>
      </c>
      <c r="B410">
        <v>85.5</v>
      </c>
    </row>
    <row r="411" spans="1:2" x14ac:dyDescent="0.5">
      <c r="A411">
        <v>790.447998046875</v>
      </c>
      <c r="B411">
        <v>63</v>
      </c>
    </row>
    <row r="412" spans="1:2" x14ac:dyDescent="0.5">
      <c r="A412">
        <v>790.46099853515625</v>
      </c>
      <c r="B412">
        <v>54</v>
      </c>
    </row>
    <row r="413" spans="1:2" x14ac:dyDescent="0.5">
      <c r="A413">
        <v>790.4730224609375</v>
      </c>
      <c r="B413">
        <v>27.75</v>
      </c>
    </row>
    <row r="414" spans="1:2" x14ac:dyDescent="0.5">
      <c r="A414">
        <v>790.4849853515625</v>
      </c>
      <c r="B414">
        <v>51.25</v>
      </c>
    </row>
    <row r="415" spans="1:2" x14ac:dyDescent="0.5">
      <c r="A415">
        <v>790.49700927734375</v>
      </c>
      <c r="B415">
        <v>96.25</v>
      </c>
    </row>
    <row r="416" spans="1:2" x14ac:dyDescent="0.5">
      <c r="A416">
        <v>790.510009765625</v>
      </c>
      <c r="B416">
        <v>83.5</v>
      </c>
    </row>
    <row r="417" spans="1:2" x14ac:dyDescent="0.5">
      <c r="A417">
        <v>790.52197265625</v>
      </c>
      <c r="B417">
        <v>54.75</v>
      </c>
    </row>
    <row r="418" spans="1:2" x14ac:dyDescent="0.5">
      <c r="A418">
        <v>790.53399658203125</v>
      </c>
      <c r="B418">
        <v>56.5</v>
      </c>
    </row>
    <row r="419" spans="1:2" x14ac:dyDescent="0.5">
      <c r="A419">
        <v>790.5469970703125</v>
      </c>
      <c r="B419">
        <v>71</v>
      </c>
    </row>
    <row r="420" spans="1:2" x14ac:dyDescent="0.5">
      <c r="A420">
        <v>790.55902099609375</v>
      </c>
      <c r="B420">
        <v>68.25</v>
      </c>
    </row>
    <row r="421" spans="1:2" x14ac:dyDescent="0.5">
      <c r="A421">
        <v>790.57098388671875</v>
      </c>
      <c r="B421">
        <v>62.5</v>
      </c>
    </row>
    <row r="422" spans="1:2" x14ac:dyDescent="0.5">
      <c r="A422">
        <v>790.5830078125</v>
      </c>
      <c r="B422">
        <v>71.5</v>
      </c>
    </row>
    <row r="423" spans="1:2" x14ac:dyDescent="0.5">
      <c r="A423">
        <v>790.59600830078125</v>
      </c>
      <c r="B423">
        <v>82.75</v>
      </c>
    </row>
    <row r="424" spans="1:2" x14ac:dyDescent="0.5">
      <c r="A424">
        <v>790.60797119140625</v>
      </c>
      <c r="B424">
        <v>126.5</v>
      </c>
    </row>
    <row r="425" spans="1:2" x14ac:dyDescent="0.5">
      <c r="A425">
        <v>790.6199951171875</v>
      </c>
      <c r="B425">
        <v>162.69999694824219</v>
      </c>
    </row>
    <row r="426" spans="1:2" x14ac:dyDescent="0.5">
      <c r="A426">
        <v>790.63299560546875</v>
      </c>
      <c r="B426">
        <v>150</v>
      </c>
    </row>
    <row r="427" spans="1:2" x14ac:dyDescent="0.5">
      <c r="A427">
        <v>790.64501953125</v>
      </c>
      <c r="B427">
        <v>133.69999694824219</v>
      </c>
    </row>
    <row r="428" spans="1:2" x14ac:dyDescent="0.5">
      <c r="A428">
        <v>790.656982421875</v>
      </c>
      <c r="B428">
        <v>123</v>
      </c>
    </row>
    <row r="429" spans="1:2" x14ac:dyDescent="0.5">
      <c r="A429">
        <v>790.66900634765625</v>
      </c>
      <c r="B429">
        <v>127</v>
      </c>
    </row>
    <row r="430" spans="1:2" x14ac:dyDescent="0.5">
      <c r="A430">
        <v>790.6820068359375</v>
      </c>
      <c r="B430">
        <v>123.5</v>
      </c>
    </row>
    <row r="431" spans="1:2" x14ac:dyDescent="0.5">
      <c r="A431">
        <v>790.6939697265625</v>
      </c>
      <c r="B431">
        <v>86.5</v>
      </c>
    </row>
    <row r="432" spans="1:2" x14ac:dyDescent="0.5">
      <c r="A432">
        <v>790.70599365234375</v>
      </c>
      <c r="B432">
        <v>74.25</v>
      </c>
    </row>
    <row r="433" spans="1:2" x14ac:dyDescent="0.5">
      <c r="A433">
        <v>790.718017578125</v>
      </c>
      <c r="B433">
        <v>91.25</v>
      </c>
    </row>
    <row r="434" spans="1:2" x14ac:dyDescent="0.5">
      <c r="A434">
        <v>790.73101806640625</v>
      </c>
      <c r="B434">
        <v>108.30000305175781</v>
      </c>
    </row>
    <row r="435" spans="1:2" x14ac:dyDescent="0.5">
      <c r="A435">
        <v>790.74298095703125</v>
      </c>
      <c r="B435">
        <v>132.5</v>
      </c>
    </row>
    <row r="436" spans="1:2" x14ac:dyDescent="0.5">
      <c r="A436">
        <v>790.7550048828125</v>
      </c>
      <c r="B436">
        <v>171.5</v>
      </c>
    </row>
    <row r="437" spans="1:2" x14ac:dyDescent="0.5">
      <c r="A437">
        <v>790.76800537109375</v>
      </c>
      <c r="B437">
        <v>259.5</v>
      </c>
    </row>
    <row r="438" spans="1:2" x14ac:dyDescent="0.5">
      <c r="A438">
        <v>790.780029296875</v>
      </c>
      <c r="B438">
        <v>357.79998779296875</v>
      </c>
    </row>
    <row r="439" spans="1:2" x14ac:dyDescent="0.5">
      <c r="A439">
        <v>790.7919921875</v>
      </c>
      <c r="B439">
        <v>326.5</v>
      </c>
    </row>
    <row r="440" spans="1:2" x14ac:dyDescent="0.5">
      <c r="A440">
        <v>790.80401611328125</v>
      </c>
      <c r="B440">
        <v>205.5</v>
      </c>
    </row>
    <row r="441" spans="1:2" x14ac:dyDescent="0.5">
      <c r="A441">
        <v>790.8170166015625</v>
      </c>
      <c r="B441">
        <v>222.80000305175781</v>
      </c>
    </row>
    <row r="442" spans="1:2" x14ac:dyDescent="0.5">
      <c r="A442">
        <v>790.8289794921875</v>
      </c>
      <c r="B442">
        <v>506.70001220703125</v>
      </c>
    </row>
    <row r="443" spans="1:2" x14ac:dyDescent="0.5">
      <c r="A443">
        <v>790.84100341796875</v>
      </c>
      <c r="B443">
        <v>1029</v>
      </c>
    </row>
    <row r="444" spans="1:2" x14ac:dyDescent="0.5">
      <c r="A444">
        <v>790.85302734375</v>
      </c>
      <c r="B444">
        <v>1605</v>
      </c>
    </row>
    <row r="445" spans="1:2" x14ac:dyDescent="0.5">
      <c r="A445">
        <v>790.86602783203125</v>
      </c>
      <c r="B445">
        <v>1756</v>
      </c>
    </row>
    <row r="446" spans="1:2" x14ac:dyDescent="0.5">
      <c r="A446">
        <v>790.87799072265625</v>
      </c>
      <c r="B446">
        <v>1329</v>
      </c>
    </row>
    <row r="447" spans="1:2" x14ac:dyDescent="0.5">
      <c r="A447">
        <v>790.8900146484375</v>
      </c>
      <c r="B447">
        <v>802</v>
      </c>
    </row>
    <row r="448" spans="1:2" x14ac:dyDescent="0.5">
      <c r="A448">
        <v>790.90301513671875</v>
      </c>
      <c r="B448">
        <v>419.20001220703125</v>
      </c>
    </row>
    <row r="449" spans="1:2" x14ac:dyDescent="0.5">
      <c r="A449">
        <v>790.91497802734375</v>
      </c>
      <c r="B449">
        <v>177</v>
      </c>
    </row>
    <row r="450" spans="1:2" x14ac:dyDescent="0.5">
      <c r="A450">
        <v>790.927001953125</v>
      </c>
      <c r="B450">
        <v>78.75</v>
      </c>
    </row>
    <row r="451" spans="1:2" x14ac:dyDescent="0.5">
      <c r="A451">
        <v>790.93902587890625</v>
      </c>
      <c r="B451">
        <v>55.5</v>
      </c>
    </row>
    <row r="452" spans="1:2" x14ac:dyDescent="0.5">
      <c r="A452">
        <v>790.9520263671875</v>
      </c>
      <c r="B452">
        <v>51</v>
      </c>
    </row>
    <row r="453" spans="1:2" x14ac:dyDescent="0.5">
      <c r="A453">
        <v>790.9639892578125</v>
      </c>
      <c r="B453">
        <v>53.5</v>
      </c>
    </row>
    <row r="454" spans="1:2" x14ac:dyDescent="0.5">
      <c r="A454">
        <v>790.97601318359375</v>
      </c>
      <c r="B454">
        <v>50</v>
      </c>
    </row>
    <row r="455" spans="1:2" x14ac:dyDescent="0.5">
      <c r="A455">
        <v>790.989013671875</v>
      </c>
      <c r="B455">
        <v>23</v>
      </c>
    </row>
    <row r="456" spans="1:2" x14ac:dyDescent="0.5">
      <c r="A456">
        <v>791.0009765625</v>
      </c>
      <c r="B456">
        <v>15.25</v>
      </c>
    </row>
    <row r="457" spans="1:2" x14ac:dyDescent="0.5">
      <c r="A457">
        <v>791.01300048828125</v>
      </c>
      <c r="B457">
        <v>34</v>
      </c>
    </row>
    <row r="458" spans="1:2" x14ac:dyDescent="0.5">
      <c r="A458">
        <v>791.0250244140625</v>
      </c>
      <c r="B458">
        <v>35.75</v>
      </c>
    </row>
    <row r="459" spans="1:2" x14ac:dyDescent="0.5">
      <c r="A459">
        <v>791.03802490234375</v>
      </c>
      <c r="B459">
        <v>21.5</v>
      </c>
    </row>
    <row r="460" spans="1:2" x14ac:dyDescent="0.5">
      <c r="A460">
        <v>791.04998779296875</v>
      </c>
      <c r="B460">
        <v>15</v>
      </c>
    </row>
    <row r="461" spans="1:2" x14ac:dyDescent="0.5">
      <c r="A461">
        <v>791.06201171875</v>
      </c>
      <c r="B461">
        <v>18.5</v>
      </c>
    </row>
    <row r="462" spans="1:2" x14ac:dyDescent="0.5">
      <c r="A462">
        <v>791.073974609375</v>
      </c>
      <c r="B462">
        <v>31.75</v>
      </c>
    </row>
    <row r="463" spans="1:2" x14ac:dyDescent="0.5">
      <c r="A463">
        <v>791.08697509765625</v>
      </c>
      <c r="B463">
        <v>59.5</v>
      </c>
    </row>
    <row r="464" spans="1:2" x14ac:dyDescent="0.5">
      <c r="A464">
        <v>791.0989990234375</v>
      </c>
      <c r="B464">
        <v>82.5</v>
      </c>
    </row>
    <row r="465" spans="1:2" x14ac:dyDescent="0.5">
      <c r="A465">
        <v>791.11102294921875</v>
      </c>
      <c r="B465">
        <v>70.25</v>
      </c>
    </row>
    <row r="466" spans="1:2" x14ac:dyDescent="0.5">
      <c r="A466">
        <v>791.1240234375</v>
      </c>
      <c r="B466">
        <v>53.25</v>
      </c>
    </row>
    <row r="467" spans="1:2" x14ac:dyDescent="0.5">
      <c r="A467">
        <v>791.135986328125</v>
      </c>
      <c r="B467">
        <v>60.5</v>
      </c>
    </row>
    <row r="468" spans="1:2" x14ac:dyDescent="0.5">
      <c r="A468">
        <v>791.14801025390625</v>
      </c>
      <c r="B468">
        <v>69.75</v>
      </c>
    </row>
    <row r="469" spans="1:2" x14ac:dyDescent="0.5">
      <c r="A469">
        <v>791.15997314453125</v>
      </c>
      <c r="B469">
        <v>60.25</v>
      </c>
    </row>
    <row r="470" spans="1:2" x14ac:dyDescent="0.5">
      <c r="A470">
        <v>791.1729736328125</v>
      </c>
      <c r="B470">
        <v>50.75</v>
      </c>
    </row>
    <row r="471" spans="1:2" x14ac:dyDescent="0.5">
      <c r="A471">
        <v>791.18499755859375</v>
      </c>
      <c r="B471">
        <v>53.5</v>
      </c>
    </row>
    <row r="472" spans="1:2" x14ac:dyDescent="0.5">
      <c r="A472">
        <v>791.197021484375</v>
      </c>
      <c r="B472">
        <v>51</v>
      </c>
    </row>
    <row r="473" spans="1:2" x14ac:dyDescent="0.5">
      <c r="A473">
        <v>791.21002197265625</v>
      </c>
      <c r="B473">
        <v>44.75</v>
      </c>
    </row>
    <row r="474" spans="1:2" x14ac:dyDescent="0.5">
      <c r="A474">
        <v>791.22198486328125</v>
      </c>
      <c r="B474">
        <v>46.25</v>
      </c>
    </row>
    <row r="475" spans="1:2" x14ac:dyDescent="0.5">
      <c r="A475">
        <v>791.2340087890625</v>
      </c>
      <c r="B475">
        <v>64</v>
      </c>
    </row>
    <row r="476" spans="1:2" x14ac:dyDescent="0.5">
      <c r="A476">
        <v>791.2459716796875</v>
      </c>
      <c r="B476">
        <v>133</v>
      </c>
    </row>
    <row r="477" spans="1:2" x14ac:dyDescent="0.5">
      <c r="A477">
        <v>791.25897216796875</v>
      </c>
      <c r="B477">
        <v>221.5</v>
      </c>
    </row>
    <row r="478" spans="1:2" x14ac:dyDescent="0.5">
      <c r="A478">
        <v>791.27099609375</v>
      </c>
      <c r="B478">
        <v>194.5</v>
      </c>
    </row>
    <row r="479" spans="1:2" x14ac:dyDescent="0.5">
      <c r="A479">
        <v>791.28302001953125</v>
      </c>
      <c r="B479">
        <v>112.5</v>
      </c>
    </row>
    <row r="480" spans="1:2" x14ac:dyDescent="0.5">
      <c r="A480">
        <v>791.2960205078125</v>
      </c>
      <c r="B480">
        <v>81.75</v>
      </c>
    </row>
    <row r="481" spans="1:2" x14ac:dyDescent="0.5">
      <c r="A481">
        <v>791.3079833984375</v>
      </c>
      <c r="B481">
        <v>59.5</v>
      </c>
    </row>
    <row r="482" spans="1:2" x14ac:dyDescent="0.5">
      <c r="A482">
        <v>791.32000732421875</v>
      </c>
      <c r="B482">
        <v>76.25</v>
      </c>
    </row>
    <row r="483" spans="1:2" x14ac:dyDescent="0.5">
      <c r="A483">
        <v>791.33197021484375</v>
      </c>
      <c r="B483">
        <v>159.69999694824219</v>
      </c>
    </row>
    <row r="484" spans="1:2" x14ac:dyDescent="0.5">
      <c r="A484">
        <v>791.344970703125</v>
      </c>
      <c r="B484">
        <v>372.79998779296875</v>
      </c>
    </row>
    <row r="485" spans="1:2" x14ac:dyDescent="0.5">
      <c r="A485">
        <v>791.35699462890625</v>
      </c>
      <c r="B485">
        <v>650.5</v>
      </c>
    </row>
    <row r="486" spans="1:2" x14ac:dyDescent="0.5">
      <c r="A486">
        <v>791.3690185546875</v>
      </c>
      <c r="B486">
        <v>680.5</v>
      </c>
    </row>
    <row r="487" spans="1:2" x14ac:dyDescent="0.5">
      <c r="A487">
        <v>791.3809814453125</v>
      </c>
      <c r="B487">
        <v>523.70001220703125</v>
      </c>
    </row>
    <row r="488" spans="1:2" x14ac:dyDescent="0.5">
      <c r="A488">
        <v>791.39398193359375</v>
      </c>
      <c r="B488">
        <v>394.5</v>
      </c>
    </row>
    <row r="489" spans="1:2" x14ac:dyDescent="0.5">
      <c r="A489">
        <v>791.406005859375</v>
      </c>
      <c r="B489">
        <v>238.19999694824219</v>
      </c>
    </row>
    <row r="490" spans="1:2" x14ac:dyDescent="0.5">
      <c r="A490">
        <v>791.41802978515625</v>
      </c>
      <c r="B490">
        <v>107.69999694824219</v>
      </c>
    </row>
    <row r="491" spans="1:2" x14ac:dyDescent="0.5">
      <c r="A491">
        <v>791.4310302734375</v>
      </c>
      <c r="B491">
        <v>69</v>
      </c>
    </row>
    <row r="492" spans="1:2" x14ac:dyDescent="0.5">
      <c r="A492">
        <v>791.4429931640625</v>
      </c>
      <c r="B492">
        <v>57.75</v>
      </c>
    </row>
    <row r="493" spans="1:2" x14ac:dyDescent="0.5">
      <c r="A493">
        <v>791.45501708984375</v>
      </c>
      <c r="B493">
        <v>41</v>
      </c>
    </row>
    <row r="494" spans="1:2" x14ac:dyDescent="0.5">
      <c r="A494">
        <v>791.46697998046875</v>
      </c>
      <c r="B494">
        <v>39</v>
      </c>
    </row>
    <row r="495" spans="1:2" x14ac:dyDescent="0.5">
      <c r="A495">
        <v>791.47998046875</v>
      </c>
      <c r="B495">
        <v>56.75</v>
      </c>
    </row>
    <row r="496" spans="1:2" x14ac:dyDescent="0.5">
      <c r="A496">
        <v>791.49200439453125</v>
      </c>
      <c r="B496">
        <v>56.5</v>
      </c>
    </row>
    <row r="497" spans="1:2" x14ac:dyDescent="0.5">
      <c r="A497">
        <v>791.5040283203125</v>
      </c>
      <c r="B497">
        <v>41.25</v>
      </c>
    </row>
    <row r="498" spans="1:2" x14ac:dyDescent="0.5">
      <c r="A498">
        <v>791.51702880859375</v>
      </c>
      <c r="B498">
        <v>37.25</v>
      </c>
    </row>
    <row r="499" spans="1:2" x14ac:dyDescent="0.5">
      <c r="A499">
        <v>791.52899169921875</v>
      </c>
      <c r="B499">
        <v>26.5</v>
      </c>
    </row>
    <row r="500" spans="1:2" x14ac:dyDescent="0.5">
      <c r="A500">
        <v>791.541015625</v>
      </c>
      <c r="B500">
        <v>10</v>
      </c>
    </row>
    <row r="501" spans="1:2" x14ac:dyDescent="0.5">
      <c r="A501">
        <v>791.552978515625</v>
      </c>
      <c r="B501">
        <v>19.5</v>
      </c>
    </row>
    <row r="502" spans="1:2" x14ac:dyDescent="0.5">
      <c r="A502">
        <v>791.56597900390625</v>
      </c>
      <c r="B502">
        <v>52.5</v>
      </c>
    </row>
    <row r="503" spans="1:2" x14ac:dyDescent="0.5">
      <c r="A503">
        <v>791.5780029296875</v>
      </c>
      <c r="B503">
        <v>64</v>
      </c>
    </row>
    <row r="504" spans="1:2" x14ac:dyDescent="0.5">
      <c r="A504">
        <v>791.59002685546875</v>
      </c>
      <c r="B504">
        <v>47.5</v>
      </c>
    </row>
    <row r="505" spans="1:2" x14ac:dyDescent="0.5">
      <c r="A505">
        <v>791.60302734375</v>
      </c>
      <c r="B505">
        <v>38.75</v>
      </c>
    </row>
    <row r="506" spans="1:2" x14ac:dyDescent="0.5">
      <c r="A506">
        <v>791.614990234375</v>
      </c>
      <c r="B506">
        <v>37.5</v>
      </c>
    </row>
    <row r="507" spans="1:2" x14ac:dyDescent="0.5">
      <c r="A507">
        <v>791.62701416015625</v>
      </c>
      <c r="B507">
        <v>36.5</v>
      </c>
    </row>
    <row r="508" spans="1:2" x14ac:dyDescent="0.5">
      <c r="A508">
        <v>791.63897705078125</v>
      </c>
      <c r="B508">
        <v>41</v>
      </c>
    </row>
    <row r="509" spans="1:2" x14ac:dyDescent="0.5">
      <c r="A509">
        <v>791.6519775390625</v>
      </c>
      <c r="B509">
        <v>58</v>
      </c>
    </row>
    <row r="510" spans="1:2" x14ac:dyDescent="0.5">
      <c r="A510">
        <v>791.66400146484375</v>
      </c>
      <c r="B510">
        <v>77.75</v>
      </c>
    </row>
    <row r="511" spans="1:2" x14ac:dyDescent="0.5">
      <c r="A511">
        <v>791.676025390625</v>
      </c>
      <c r="B511">
        <v>74</v>
      </c>
    </row>
    <row r="512" spans="1:2" x14ac:dyDescent="0.5">
      <c r="A512">
        <v>791.68902587890625</v>
      </c>
      <c r="B512">
        <v>73.75</v>
      </c>
    </row>
    <row r="513" spans="1:2" x14ac:dyDescent="0.5">
      <c r="A513">
        <v>791.70098876953125</v>
      </c>
      <c r="B513">
        <v>100.19999694824219</v>
      </c>
    </row>
    <row r="514" spans="1:2" x14ac:dyDescent="0.5">
      <c r="A514">
        <v>791.7130126953125</v>
      </c>
      <c r="B514">
        <v>109.69999694824219</v>
      </c>
    </row>
    <row r="515" spans="1:2" x14ac:dyDescent="0.5">
      <c r="A515">
        <v>791.7249755859375</v>
      </c>
      <c r="B515">
        <v>84.75</v>
      </c>
    </row>
    <row r="516" spans="1:2" x14ac:dyDescent="0.5">
      <c r="A516">
        <v>791.73797607421875</v>
      </c>
      <c r="B516">
        <v>75.75</v>
      </c>
    </row>
    <row r="517" spans="1:2" x14ac:dyDescent="0.5">
      <c r="A517">
        <v>791.75</v>
      </c>
      <c r="B517">
        <v>86</v>
      </c>
    </row>
    <row r="518" spans="1:2" x14ac:dyDescent="0.5">
      <c r="A518">
        <v>791.76202392578125</v>
      </c>
      <c r="B518">
        <v>86</v>
      </c>
    </row>
    <row r="519" spans="1:2" x14ac:dyDescent="0.5">
      <c r="A519">
        <v>791.7750244140625</v>
      </c>
      <c r="B519">
        <v>104.30000305175781</v>
      </c>
    </row>
    <row r="520" spans="1:2" x14ac:dyDescent="0.5">
      <c r="A520">
        <v>791.7869873046875</v>
      </c>
      <c r="B520">
        <v>140.30000305175781</v>
      </c>
    </row>
    <row r="521" spans="1:2" x14ac:dyDescent="0.5">
      <c r="A521">
        <v>791.79901123046875</v>
      </c>
      <c r="B521">
        <v>150.19999694824219</v>
      </c>
    </row>
    <row r="522" spans="1:2" x14ac:dyDescent="0.5">
      <c r="A522">
        <v>791.81097412109375</v>
      </c>
      <c r="B522">
        <v>144.5</v>
      </c>
    </row>
    <row r="523" spans="1:2" x14ac:dyDescent="0.5">
      <c r="A523">
        <v>791.823974609375</v>
      </c>
      <c r="B523">
        <v>147</v>
      </c>
    </row>
    <row r="524" spans="1:2" x14ac:dyDescent="0.5">
      <c r="A524">
        <v>791.83599853515625</v>
      </c>
      <c r="B524">
        <v>130.5</v>
      </c>
    </row>
    <row r="525" spans="1:2" x14ac:dyDescent="0.5">
      <c r="A525">
        <v>791.8480224609375</v>
      </c>
      <c r="B525">
        <v>148.80000305175781</v>
      </c>
    </row>
    <row r="526" spans="1:2" x14ac:dyDescent="0.5">
      <c r="A526">
        <v>791.8599853515625</v>
      </c>
      <c r="B526">
        <v>325.5</v>
      </c>
    </row>
    <row r="527" spans="1:2" x14ac:dyDescent="0.5">
      <c r="A527">
        <v>791.87298583984375</v>
      </c>
      <c r="B527">
        <v>530.5</v>
      </c>
    </row>
    <row r="528" spans="1:2" x14ac:dyDescent="0.5">
      <c r="A528">
        <v>791.885009765625</v>
      </c>
      <c r="B528">
        <v>496.79998779296875</v>
      </c>
    </row>
    <row r="529" spans="1:2" x14ac:dyDescent="0.5">
      <c r="A529">
        <v>791.89697265625</v>
      </c>
      <c r="B529">
        <v>288.5</v>
      </c>
    </row>
    <row r="530" spans="1:2" x14ac:dyDescent="0.5">
      <c r="A530">
        <v>791.90997314453125</v>
      </c>
      <c r="B530">
        <v>127.80000305175781</v>
      </c>
    </row>
    <row r="531" spans="1:2" x14ac:dyDescent="0.5">
      <c r="A531">
        <v>791.9219970703125</v>
      </c>
      <c r="B531">
        <v>53.5</v>
      </c>
    </row>
    <row r="532" spans="1:2" x14ac:dyDescent="0.5">
      <c r="A532">
        <v>791.93402099609375</v>
      </c>
      <c r="B532">
        <v>28.5</v>
      </c>
    </row>
    <row r="533" spans="1:2" x14ac:dyDescent="0.5">
      <c r="A533">
        <v>791.947021484375</v>
      </c>
      <c r="B533">
        <v>34.5</v>
      </c>
    </row>
    <row r="534" spans="1:2" x14ac:dyDescent="0.5">
      <c r="A534">
        <v>791.958984375</v>
      </c>
      <c r="B534">
        <v>30.25</v>
      </c>
    </row>
    <row r="535" spans="1:2" x14ac:dyDescent="0.5">
      <c r="A535">
        <v>791.97100830078125</v>
      </c>
      <c r="B535">
        <v>22.25</v>
      </c>
    </row>
    <row r="536" spans="1:2" x14ac:dyDescent="0.5">
      <c r="A536">
        <v>791.98297119140625</v>
      </c>
      <c r="B536">
        <v>34</v>
      </c>
    </row>
    <row r="537" spans="1:2" x14ac:dyDescent="0.5">
      <c r="A537">
        <v>791.9959716796875</v>
      </c>
      <c r="B537">
        <v>29.25</v>
      </c>
    </row>
    <row r="538" spans="1:2" x14ac:dyDescent="0.5">
      <c r="A538">
        <v>792.00799560546875</v>
      </c>
      <c r="B538">
        <v>9</v>
      </c>
    </row>
    <row r="539" spans="1:2" x14ac:dyDescent="0.5">
      <c r="A539">
        <v>792.02001953125</v>
      </c>
      <c r="B539">
        <v>0.5</v>
      </c>
    </row>
    <row r="540" spans="1:2" x14ac:dyDescent="0.5">
      <c r="A540">
        <v>792.04498291015625</v>
      </c>
      <c r="B540">
        <v>1.75</v>
      </c>
    </row>
    <row r="541" spans="1:2" x14ac:dyDescent="0.5">
      <c r="A541">
        <v>792.0570068359375</v>
      </c>
      <c r="B541">
        <v>7.5</v>
      </c>
    </row>
    <row r="542" spans="1:2" x14ac:dyDescent="0.5">
      <c r="A542">
        <v>792.0689697265625</v>
      </c>
      <c r="B542">
        <v>16.25</v>
      </c>
    </row>
    <row r="543" spans="1:2" x14ac:dyDescent="0.5">
      <c r="A543">
        <v>792.08197021484375</v>
      </c>
      <c r="B543">
        <v>40.75</v>
      </c>
    </row>
    <row r="544" spans="1:2" x14ac:dyDescent="0.5">
      <c r="A544">
        <v>792.093994140625</v>
      </c>
      <c r="B544">
        <v>93.5</v>
      </c>
    </row>
    <row r="545" spans="1:2" x14ac:dyDescent="0.5">
      <c r="A545">
        <v>792.10601806640625</v>
      </c>
      <c r="B545">
        <v>143</v>
      </c>
    </row>
    <row r="546" spans="1:2" x14ac:dyDescent="0.5">
      <c r="A546">
        <v>792.1190185546875</v>
      </c>
      <c r="B546">
        <v>139.80000305175781</v>
      </c>
    </row>
    <row r="547" spans="1:2" x14ac:dyDescent="0.5">
      <c r="A547">
        <v>792.1309814453125</v>
      </c>
      <c r="B547">
        <v>96.25</v>
      </c>
    </row>
    <row r="548" spans="1:2" x14ac:dyDescent="0.5">
      <c r="A548">
        <v>792.14300537109375</v>
      </c>
      <c r="B548">
        <v>71.75</v>
      </c>
    </row>
    <row r="549" spans="1:2" x14ac:dyDescent="0.5">
      <c r="A549">
        <v>792.155029296875</v>
      </c>
      <c r="B549">
        <v>74</v>
      </c>
    </row>
    <row r="550" spans="1:2" x14ac:dyDescent="0.5">
      <c r="A550">
        <v>792.16802978515625</v>
      </c>
      <c r="B550">
        <v>74.25</v>
      </c>
    </row>
    <row r="551" spans="1:2" x14ac:dyDescent="0.5">
      <c r="A551">
        <v>792.17999267578125</v>
      </c>
      <c r="B551">
        <v>69</v>
      </c>
    </row>
    <row r="552" spans="1:2" x14ac:dyDescent="0.5">
      <c r="A552">
        <v>792.1920166015625</v>
      </c>
      <c r="B552">
        <v>63</v>
      </c>
    </row>
    <row r="553" spans="1:2" x14ac:dyDescent="0.5">
      <c r="A553">
        <v>792.20501708984375</v>
      </c>
      <c r="B553">
        <v>51.75</v>
      </c>
    </row>
    <row r="554" spans="1:2" x14ac:dyDescent="0.5">
      <c r="A554">
        <v>792.21697998046875</v>
      </c>
      <c r="B554">
        <v>37.25</v>
      </c>
    </row>
    <row r="555" spans="1:2" x14ac:dyDescent="0.5">
      <c r="A555">
        <v>792.22900390625</v>
      </c>
      <c r="B555">
        <v>41.75</v>
      </c>
    </row>
    <row r="556" spans="1:2" x14ac:dyDescent="0.5">
      <c r="A556">
        <v>792.24102783203125</v>
      </c>
      <c r="B556">
        <v>96</v>
      </c>
    </row>
    <row r="557" spans="1:2" x14ac:dyDescent="0.5">
      <c r="A557">
        <v>792.2540283203125</v>
      </c>
      <c r="B557">
        <v>155.5</v>
      </c>
    </row>
    <row r="558" spans="1:2" x14ac:dyDescent="0.5">
      <c r="A558">
        <v>792.2659912109375</v>
      </c>
      <c r="B558">
        <v>139.5</v>
      </c>
    </row>
    <row r="559" spans="1:2" x14ac:dyDescent="0.5">
      <c r="A559">
        <v>792.27801513671875</v>
      </c>
      <c r="B559">
        <v>87.5</v>
      </c>
    </row>
    <row r="560" spans="1:2" x14ac:dyDescent="0.5">
      <c r="A560">
        <v>792.291015625</v>
      </c>
      <c r="B560">
        <v>53.75</v>
      </c>
    </row>
    <row r="561" spans="1:2" x14ac:dyDescent="0.5">
      <c r="A561">
        <v>792.302978515625</v>
      </c>
      <c r="B561">
        <v>55</v>
      </c>
    </row>
    <row r="562" spans="1:2" x14ac:dyDescent="0.5">
      <c r="A562">
        <v>792.31500244140625</v>
      </c>
      <c r="B562">
        <v>116.80000305175781</v>
      </c>
    </row>
    <row r="563" spans="1:2" x14ac:dyDescent="0.5">
      <c r="A563">
        <v>792.3270263671875</v>
      </c>
      <c r="B563">
        <v>186.69999694824219</v>
      </c>
    </row>
    <row r="564" spans="1:2" x14ac:dyDescent="0.5">
      <c r="A564">
        <v>792.34002685546875</v>
      </c>
      <c r="B564">
        <v>218</v>
      </c>
    </row>
    <row r="565" spans="1:2" x14ac:dyDescent="0.5">
      <c r="A565">
        <v>792.35198974609375</v>
      </c>
      <c r="B565">
        <v>258</v>
      </c>
    </row>
    <row r="566" spans="1:2" x14ac:dyDescent="0.5">
      <c r="A566">
        <v>792.364013671875</v>
      </c>
      <c r="B566">
        <v>288.79998779296875</v>
      </c>
    </row>
    <row r="567" spans="1:2" x14ac:dyDescent="0.5">
      <c r="A567">
        <v>792.37701416015625</v>
      </c>
      <c r="B567">
        <v>269.20001220703125</v>
      </c>
    </row>
    <row r="568" spans="1:2" x14ac:dyDescent="0.5">
      <c r="A568">
        <v>792.38897705078125</v>
      </c>
      <c r="B568">
        <v>213.5</v>
      </c>
    </row>
    <row r="569" spans="1:2" x14ac:dyDescent="0.5">
      <c r="A569">
        <v>792.4010009765625</v>
      </c>
      <c r="B569">
        <v>123.5</v>
      </c>
    </row>
    <row r="570" spans="1:2" x14ac:dyDescent="0.5">
      <c r="A570">
        <v>792.41302490234375</v>
      </c>
      <c r="B570">
        <v>75.25</v>
      </c>
    </row>
    <row r="571" spans="1:2" x14ac:dyDescent="0.5">
      <c r="A571">
        <v>792.426025390625</v>
      </c>
      <c r="B571">
        <v>82.25</v>
      </c>
    </row>
    <row r="572" spans="1:2" x14ac:dyDescent="0.5">
      <c r="A572">
        <v>792.43798828125</v>
      </c>
      <c r="B572">
        <v>69.5</v>
      </c>
    </row>
    <row r="573" spans="1:2" x14ac:dyDescent="0.5">
      <c r="A573">
        <v>792.45001220703125</v>
      </c>
      <c r="B573">
        <v>33.5</v>
      </c>
    </row>
    <row r="574" spans="1:2" x14ac:dyDescent="0.5">
      <c r="A574">
        <v>792.4630126953125</v>
      </c>
      <c r="B574">
        <v>20.25</v>
      </c>
    </row>
    <row r="575" spans="1:2" x14ac:dyDescent="0.5">
      <c r="A575">
        <v>792.4749755859375</v>
      </c>
      <c r="B575">
        <v>40.5</v>
      </c>
    </row>
    <row r="576" spans="1:2" x14ac:dyDescent="0.5">
      <c r="A576">
        <v>792.48699951171875</v>
      </c>
      <c r="B576">
        <v>55.5</v>
      </c>
    </row>
    <row r="577" spans="1:2" x14ac:dyDescent="0.5">
      <c r="A577">
        <v>792.4990234375</v>
      </c>
      <c r="B577">
        <v>44.5</v>
      </c>
    </row>
    <row r="578" spans="1:2" x14ac:dyDescent="0.5">
      <c r="A578">
        <v>792.51202392578125</v>
      </c>
      <c r="B578">
        <v>24.75</v>
      </c>
    </row>
    <row r="579" spans="1:2" x14ac:dyDescent="0.5">
      <c r="A579">
        <v>792.52398681640625</v>
      </c>
      <c r="B579">
        <v>25.5</v>
      </c>
    </row>
    <row r="580" spans="1:2" x14ac:dyDescent="0.5">
      <c r="A580">
        <v>792.5360107421875</v>
      </c>
      <c r="B580">
        <v>40.75</v>
      </c>
    </row>
    <row r="581" spans="1:2" x14ac:dyDescent="0.5">
      <c r="A581">
        <v>792.54901123046875</v>
      </c>
      <c r="B581">
        <v>45.25</v>
      </c>
    </row>
    <row r="582" spans="1:2" x14ac:dyDescent="0.5">
      <c r="A582">
        <v>792.56097412109375</v>
      </c>
      <c r="B582">
        <v>30.25</v>
      </c>
    </row>
    <row r="583" spans="1:2" x14ac:dyDescent="0.5">
      <c r="A583">
        <v>792.572998046875</v>
      </c>
      <c r="B583">
        <v>15</v>
      </c>
    </row>
    <row r="584" spans="1:2" x14ac:dyDescent="0.5">
      <c r="A584">
        <v>792.58599853515625</v>
      </c>
      <c r="B584">
        <v>46.5</v>
      </c>
    </row>
    <row r="585" spans="1:2" x14ac:dyDescent="0.5">
      <c r="A585">
        <v>792.5980224609375</v>
      </c>
      <c r="B585">
        <v>84</v>
      </c>
    </row>
    <row r="586" spans="1:2" x14ac:dyDescent="0.5">
      <c r="A586">
        <v>792.6099853515625</v>
      </c>
      <c r="B586">
        <v>75.25</v>
      </c>
    </row>
    <row r="587" spans="1:2" x14ac:dyDescent="0.5">
      <c r="A587">
        <v>792.62200927734375</v>
      </c>
      <c r="B587">
        <v>62.25</v>
      </c>
    </row>
    <row r="588" spans="1:2" x14ac:dyDescent="0.5">
      <c r="A588">
        <v>792.635009765625</v>
      </c>
      <c r="B588">
        <v>44.5</v>
      </c>
    </row>
    <row r="589" spans="1:2" x14ac:dyDescent="0.5">
      <c r="A589">
        <v>792.64697265625</v>
      </c>
      <c r="B589">
        <v>39.5</v>
      </c>
    </row>
    <row r="590" spans="1:2" x14ac:dyDescent="0.5">
      <c r="A590">
        <v>792.65899658203125</v>
      </c>
      <c r="B590">
        <v>66.25</v>
      </c>
    </row>
    <row r="591" spans="1:2" x14ac:dyDescent="0.5">
      <c r="A591">
        <v>792.6719970703125</v>
      </c>
      <c r="B591">
        <v>80.25</v>
      </c>
    </row>
    <row r="592" spans="1:2" x14ac:dyDescent="0.5">
      <c r="A592">
        <v>792.68402099609375</v>
      </c>
      <c r="B592">
        <v>85</v>
      </c>
    </row>
    <row r="593" spans="1:2" x14ac:dyDescent="0.5">
      <c r="A593">
        <v>792.69598388671875</v>
      </c>
      <c r="B593">
        <v>85.75</v>
      </c>
    </row>
    <row r="594" spans="1:2" x14ac:dyDescent="0.5">
      <c r="A594">
        <v>792.7080078125</v>
      </c>
      <c r="B594">
        <v>54.5</v>
      </c>
    </row>
    <row r="595" spans="1:2" x14ac:dyDescent="0.5">
      <c r="A595">
        <v>792.72100830078125</v>
      </c>
      <c r="B595">
        <v>18.5</v>
      </c>
    </row>
    <row r="596" spans="1:2" x14ac:dyDescent="0.5">
      <c r="A596">
        <v>792.73297119140625</v>
      </c>
      <c r="B596">
        <v>26.5</v>
      </c>
    </row>
    <row r="597" spans="1:2" x14ac:dyDescent="0.5">
      <c r="A597">
        <v>792.7449951171875</v>
      </c>
      <c r="B597">
        <v>78.75</v>
      </c>
    </row>
    <row r="598" spans="1:2" x14ac:dyDescent="0.5">
      <c r="A598">
        <v>792.75799560546875</v>
      </c>
      <c r="B598">
        <v>107.69999694824219</v>
      </c>
    </row>
    <row r="599" spans="1:2" x14ac:dyDescent="0.5">
      <c r="A599">
        <v>792.77001953125</v>
      </c>
      <c r="B599">
        <v>72</v>
      </c>
    </row>
    <row r="600" spans="1:2" x14ac:dyDescent="0.5">
      <c r="A600">
        <v>792.781982421875</v>
      </c>
      <c r="B600">
        <v>57</v>
      </c>
    </row>
    <row r="601" spans="1:2" x14ac:dyDescent="0.5">
      <c r="A601">
        <v>792.79400634765625</v>
      </c>
      <c r="B601">
        <v>134.30000305175781</v>
      </c>
    </row>
    <row r="602" spans="1:2" x14ac:dyDescent="0.5">
      <c r="A602">
        <v>792.8070068359375</v>
      </c>
      <c r="B602">
        <v>223.19999694824219</v>
      </c>
    </row>
    <row r="603" spans="1:2" x14ac:dyDescent="0.5">
      <c r="A603">
        <v>792.8189697265625</v>
      </c>
      <c r="B603">
        <v>232</v>
      </c>
    </row>
    <row r="604" spans="1:2" x14ac:dyDescent="0.5">
      <c r="A604">
        <v>792.83099365234375</v>
      </c>
      <c r="B604">
        <v>232.80000305175781</v>
      </c>
    </row>
    <row r="605" spans="1:2" x14ac:dyDescent="0.5">
      <c r="A605">
        <v>792.843994140625</v>
      </c>
      <c r="B605">
        <v>270</v>
      </c>
    </row>
    <row r="606" spans="1:2" x14ac:dyDescent="0.5">
      <c r="A606">
        <v>792.85601806640625</v>
      </c>
      <c r="B606">
        <v>280.5</v>
      </c>
    </row>
    <row r="607" spans="1:2" x14ac:dyDescent="0.5">
      <c r="A607">
        <v>792.86798095703125</v>
      </c>
      <c r="B607">
        <v>246.69999694824219</v>
      </c>
    </row>
    <row r="608" spans="1:2" x14ac:dyDescent="0.5">
      <c r="A608">
        <v>792.8809814453125</v>
      </c>
      <c r="B608">
        <v>188.30000305175781</v>
      </c>
    </row>
    <row r="609" spans="1:2" x14ac:dyDescent="0.5">
      <c r="A609">
        <v>792.89300537109375</v>
      </c>
      <c r="B609">
        <v>116</v>
      </c>
    </row>
    <row r="610" spans="1:2" x14ac:dyDescent="0.5">
      <c r="A610">
        <v>792.905029296875</v>
      </c>
      <c r="B610">
        <v>50</v>
      </c>
    </row>
    <row r="611" spans="1:2" x14ac:dyDescent="0.5">
      <c r="A611">
        <v>792.9169921875</v>
      </c>
      <c r="B611">
        <v>47.75</v>
      </c>
    </row>
    <row r="612" spans="1:2" x14ac:dyDescent="0.5">
      <c r="A612">
        <v>792.92999267578125</v>
      </c>
      <c r="B612">
        <v>64</v>
      </c>
    </row>
    <row r="613" spans="1:2" x14ac:dyDescent="0.5">
      <c r="A613">
        <v>792.9420166015625</v>
      </c>
      <c r="B613">
        <v>34.75</v>
      </c>
    </row>
    <row r="614" spans="1:2" x14ac:dyDescent="0.5">
      <c r="A614">
        <v>792.9539794921875</v>
      </c>
      <c r="B614">
        <v>10.5</v>
      </c>
    </row>
    <row r="615" spans="1:2" x14ac:dyDescent="0.5">
      <c r="A615">
        <v>792.96697998046875</v>
      </c>
      <c r="B615">
        <v>4.5</v>
      </c>
    </row>
    <row r="616" spans="1:2" x14ac:dyDescent="0.5">
      <c r="A616">
        <v>792.97900390625</v>
      </c>
      <c r="B616">
        <v>3.5</v>
      </c>
    </row>
    <row r="617" spans="1:2" x14ac:dyDescent="0.5">
      <c r="A617">
        <v>792.99102783203125</v>
      </c>
      <c r="B617">
        <v>8</v>
      </c>
    </row>
    <row r="618" spans="1:2" x14ac:dyDescent="0.5">
      <c r="A618">
        <v>793.00299072265625</v>
      </c>
      <c r="B618">
        <v>8.75</v>
      </c>
    </row>
    <row r="619" spans="1:2" x14ac:dyDescent="0.5">
      <c r="A619">
        <v>793.0159912109375</v>
      </c>
      <c r="B619">
        <v>5.5</v>
      </c>
    </row>
    <row r="620" spans="1:2" x14ac:dyDescent="0.5">
      <c r="A620">
        <v>793.02801513671875</v>
      </c>
      <c r="B620">
        <v>1.75</v>
      </c>
    </row>
    <row r="621" spans="1:2" x14ac:dyDescent="0.5">
      <c r="A621">
        <v>793.03997802734375</v>
      </c>
      <c r="B621">
        <v>0</v>
      </c>
    </row>
    <row r="622" spans="1:2" x14ac:dyDescent="0.5">
      <c r="A622">
        <v>793.052978515625</v>
      </c>
      <c r="B622">
        <v>2.75</v>
      </c>
    </row>
    <row r="623" spans="1:2" x14ac:dyDescent="0.5">
      <c r="A623">
        <v>793.06500244140625</v>
      </c>
      <c r="B623">
        <v>12.5</v>
      </c>
    </row>
    <row r="624" spans="1:2" x14ac:dyDescent="0.5">
      <c r="A624">
        <v>793.0770263671875</v>
      </c>
      <c r="B624">
        <v>23.75</v>
      </c>
    </row>
    <row r="625" spans="1:2" x14ac:dyDescent="0.5">
      <c r="A625">
        <v>793.09002685546875</v>
      </c>
      <c r="B625">
        <v>36</v>
      </c>
    </row>
    <row r="626" spans="1:2" x14ac:dyDescent="0.5">
      <c r="A626">
        <v>793.10198974609375</v>
      </c>
      <c r="B626">
        <v>47.75</v>
      </c>
    </row>
    <row r="627" spans="1:2" x14ac:dyDescent="0.5">
      <c r="A627">
        <v>793.114013671875</v>
      </c>
      <c r="B627">
        <v>49</v>
      </c>
    </row>
    <row r="628" spans="1:2" x14ac:dyDescent="0.5">
      <c r="A628">
        <v>793.1259765625</v>
      </c>
      <c r="B628">
        <v>65</v>
      </c>
    </row>
    <row r="629" spans="1:2" x14ac:dyDescent="0.5">
      <c r="A629">
        <v>793.13897705078125</v>
      </c>
      <c r="B629">
        <v>99</v>
      </c>
    </row>
    <row r="630" spans="1:2" x14ac:dyDescent="0.5">
      <c r="A630">
        <v>793.1510009765625</v>
      </c>
      <c r="B630">
        <v>94</v>
      </c>
    </row>
    <row r="631" spans="1:2" x14ac:dyDescent="0.5">
      <c r="A631">
        <v>793.16302490234375</v>
      </c>
      <c r="B631">
        <v>57.25</v>
      </c>
    </row>
    <row r="632" spans="1:2" x14ac:dyDescent="0.5">
      <c r="A632">
        <v>793.176025390625</v>
      </c>
      <c r="B632">
        <v>32.25</v>
      </c>
    </row>
    <row r="633" spans="1:2" x14ac:dyDescent="0.5">
      <c r="A633">
        <v>793.18798828125</v>
      </c>
      <c r="B633">
        <v>40.5</v>
      </c>
    </row>
    <row r="634" spans="1:2" x14ac:dyDescent="0.5">
      <c r="A634">
        <v>793.20001220703125</v>
      </c>
      <c r="B634">
        <v>69</v>
      </c>
    </row>
    <row r="635" spans="1:2" x14ac:dyDescent="0.5">
      <c r="A635">
        <v>793.21197509765625</v>
      </c>
      <c r="B635">
        <v>51.75</v>
      </c>
    </row>
    <row r="636" spans="1:2" x14ac:dyDescent="0.5">
      <c r="A636">
        <v>793.2249755859375</v>
      </c>
      <c r="B636">
        <v>11.5</v>
      </c>
    </row>
    <row r="637" spans="1:2" x14ac:dyDescent="0.5">
      <c r="A637">
        <v>793.23699951171875</v>
      </c>
      <c r="B637">
        <v>21.5</v>
      </c>
    </row>
    <row r="638" spans="1:2" x14ac:dyDescent="0.5">
      <c r="A638">
        <v>793.2490234375</v>
      </c>
      <c r="B638">
        <v>99.25</v>
      </c>
    </row>
    <row r="639" spans="1:2" x14ac:dyDescent="0.5">
      <c r="A639">
        <v>793.26202392578125</v>
      </c>
      <c r="B639">
        <v>215.80000305175781</v>
      </c>
    </row>
    <row r="640" spans="1:2" x14ac:dyDescent="0.5">
      <c r="A640">
        <v>793.27398681640625</v>
      </c>
      <c r="B640">
        <v>275</v>
      </c>
    </row>
    <row r="641" spans="1:2" x14ac:dyDescent="0.5">
      <c r="A641">
        <v>793.2860107421875</v>
      </c>
      <c r="B641">
        <v>248.69999694824219</v>
      </c>
    </row>
    <row r="642" spans="1:2" x14ac:dyDescent="0.5">
      <c r="A642">
        <v>793.29901123046875</v>
      </c>
      <c r="B642">
        <v>225.69999694824219</v>
      </c>
    </row>
    <row r="643" spans="1:2" x14ac:dyDescent="0.5">
      <c r="A643">
        <v>793.31097412109375</v>
      </c>
      <c r="B643">
        <v>207.5</v>
      </c>
    </row>
    <row r="644" spans="1:2" x14ac:dyDescent="0.5">
      <c r="A644">
        <v>793.322998046875</v>
      </c>
      <c r="B644">
        <v>209.80000305175781</v>
      </c>
    </row>
    <row r="645" spans="1:2" x14ac:dyDescent="0.5">
      <c r="A645">
        <v>793.33502197265625</v>
      </c>
      <c r="B645">
        <v>272.79998779296875</v>
      </c>
    </row>
    <row r="646" spans="1:2" x14ac:dyDescent="0.5">
      <c r="A646">
        <v>793.3480224609375</v>
      </c>
      <c r="B646">
        <v>287.70001220703125</v>
      </c>
    </row>
    <row r="647" spans="1:2" x14ac:dyDescent="0.5">
      <c r="A647">
        <v>793.3599853515625</v>
      </c>
      <c r="B647">
        <v>233.30000305175781</v>
      </c>
    </row>
    <row r="648" spans="1:2" x14ac:dyDescent="0.5">
      <c r="A648">
        <v>793.37200927734375</v>
      </c>
      <c r="B648">
        <v>196</v>
      </c>
    </row>
    <row r="649" spans="1:2" x14ac:dyDescent="0.5">
      <c r="A649">
        <v>793.385009765625</v>
      </c>
      <c r="B649">
        <v>173</v>
      </c>
    </row>
    <row r="650" spans="1:2" x14ac:dyDescent="0.5">
      <c r="A650">
        <v>793.39697265625</v>
      </c>
      <c r="B650">
        <v>124.19999694824219</v>
      </c>
    </row>
    <row r="651" spans="1:2" x14ac:dyDescent="0.5">
      <c r="A651">
        <v>793.40899658203125</v>
      </c>
      <c r="B651">
        <v>58.5</v>
      </c>
    </row>
    <row r="652" spans="1:2" x14ac:dyDescent="0.5">
      <c r="A652">
        <v>793.4219970703125</v>
      </c>
      <c r="B652">
        <v>13.25</v>
      </c>
    </row>
    <row r="653" spans="1:2" x14ac:dyDescent="0.5">
      <c r="A653">
        <v>793.43402099609375</v>
      </c>
      <c r="B653">
        <v>3.5</v>
      </c>
    </row>
    <row r="654" spans="1:2" x14ac:dyDescent="0.5">
      <c r="A654">
        <v>793.44598388671875</v>
      </c>
      <c r="B654">
        <v>18.75</v>
      </c>
    </row>
    <row r="655" spans="1:2" x14ac:dyDescent="0.5">
      <c r="A655">
        <v>793.4580078125</v>
      </c>
      <c r="B655">
        <v>32</v>
      </c>
    </row>
    <row r="656" spans="1:2" x14ac:dyDescent="0.5">
      <c r="A656">
        <v>793.47100830078125</v>
      </c>
      <c r="B656">
        <v>22.25</v>
      </c>
    </row>
    <row r="657" spans="1:2" x14ac:dyDescent="0.5">
      <c r="A657">
        <v>793.48297119140625</v>
      </c>
      <c r="B657">
        <v>9</v>
      </c>
    </row>
    <row r="658" spans="1:2" x14ac:dyDescent="0.5">
      <c r="A658">
        <v>793.4949951171875</v>
      </c>
      <c r="B658">
        <v>6.75</v>
      </c>
    </row>
    <row r="659" spans="1:2" x14ac:dyDescent="0.5">
      <c r="A659">
        <v>793.50799560546875</v>
      </c>
      <c r="B659">
        <v>3.5</v>
      </c>
    </row>
    <row r="660" spans="1:2" x14ac:dyDescent="0.5">
      <c r="A660">
        <v>793.52001953125</v>
      </c>
      <c r="B660">
        <v>0.25</v>
      </c>
    </row>
    <row r="661" spans="1:2" x14ac:dyDescent="0.5">
      <c r="A661">
        <v>793.531982421875</v>
      </c>
      <c r="B661">
        <v>4.75</v>
      </c>
    </row>
    <row r="662" spans="1:2" x14ac:dyDescent="0.5">
      <c r="A662">
        <v>793.54400634765625</v>
      </c>
      <c r="B662">
        <v>19</v>
      </c>
    </row>
    <row r="663" spans="1:2" x14ac:dyDescent="0.5">
      <c r="A663">
        <v>793.5570068359375</v>
      </c>
      <c r="B663">
        <v>24.5</v>
      </c>
    </row>
    <row r="664" spans="1:2" x14ac:dyDescent="0.5">
      <c r="A664">
        <v>793.5689697265625</v>
      </c>
      <c r="B664">
        <v>30.75</v>
      </c>
    </row>
    <row r="665" spans="1:2" x14ac:dyDescent="0.5">
      <c r="A665">
        <v>793.58099365234375</v>
      </c>
      <c r="B665">
        <v>41.25</v>
      </c>
    </row>
    <row r="666" spans="1:2" x14ac:dyDescent="0.5">
      <c r="A666">
        <v>793.593994140625</v>
      </c>
      <c r="B666">
        <v>27.75</v>
      </c>
    </row>
    <row r="667" spans="1:2" x14ac:dyDescent="0.5">
      <c r="A667">
        <v>793.60601806640625</v>
      </c>
      <c r="B667">
        <v>18</v>
      </c>
    </row>
    <row r="668" spans="1:2" x14ac:dyDescent="0.5">
      <c r="A668">
        <v>793.61798095703125</v>
      </c>
      <c r="B668">
        <v>18.25</v>
      </c>
    </row>
    <row r="669" spans="1:2" x14ac:dyDescent="0.5">
      <c r="A669">
        <v>793.6309814453125</v>
      </c>
      <c r="B669">
        <v>21.5</v>
      </c>
    </row>
    <row r="670" spans="1:2" x14ac:dyDescent="0.5">
      <c r="A670">
        <v>793.64300537109375</v>
      </c>
      <c r="B670">
        <v>40</v>
      </c>
    </row>
    <row r="671" spans="1:2" x14ac:dyDescent="0.5">
      <c r="A671">
        <v>793.655029296875</v>
      </c>
      <c r="B671">
        <v>56</v>
      </c>
    </row>
    <row r="672" spans="1:2" x14ac:dyDescent="0.5">
      <c r="A672">
        <v>793.6669921875</v>
      </c>
      <c r="B672">
        <v>64.25</v>
      </c>
    </row>
    <row r="673" spans="1:2" x14ac:dyDescent="0.5">
      <c r="A673">
        <v>793.67999267578125</v>
      </c>
      <c r="B673">
        <v>67.25</v>
      </c>
    </row>
    <row r="674" spans="1:2" x14ac:dyDescent="0.5">
      <c r="A674">
        <v>793.6920166015625</v>
      </c>
      <c r="B674">
        <v>50.5</v>
      </c>
    </row>
    <row r="675" spans="1:2" x14ac:dyDescent="0.5">
      <c r="A675">
        <v>793.7039794921875</v>
      </c>
      <c r="B675">
        <v>21.75</v>
      </c>
    </row>
    <row r="676" spans="1:2" x14ac:dyDescent="0.5">
      <c r="A676">
        <v>793.71697998046875</v>
      </c>
      <c r="B676">
        <v>28</v>
      </c>
    </row>
    <row r="677" spans="1:2" x14ac:dyDescent="0.5">
      <c r="A677">
        <v>793.72900390625</v>
      </c>
      <c r="B677">
        <v>79.25</v>
      </c>
    </row>
    <row r="678" spans="1:2" x14ac:dyDescent="0.5">
      <c r="A678">
        <v>793.74102783203125</v>
      </c>
      <c r="B678">
        <v>112.5</v>
      </c>
    </row>
    <row r="679" spans="1:2" x14ac:dyDescent="0.5">
      <c r="A679">
        <v>793.7540283203125</v>
      </c>
      <c r="B679">
        <v>118.80000305175781</v>
      </c>
    </row>
    <row r="680" spans="1:2" x14ac:dyDescent="0.5">
      <c r="A680">
        <v>793.7659912109375</v>
      </c>
      <c r="B680">
        <v>113.80000305175781</v>
      </c>
    </row>
    <row r="681" spans="1:2" x14ac:dyDescent="0.5">
      <c r="A681">
        <v>793.77801513671875</v>
      </c>
      <c r="B681">
        <v>132.69999694824219</v>
      </c>
    </row>
    <row r="682" spans="1:2" x14ac:dyDescent="0.5">
      <c r="A682">
        <v>793.78997802734375</v>
      </c>
      <c r="B682">
        <v>221.69999694824219</v>
      </c>
    </row>
    <row r="683" spans="1:2" x14ac:dyDescent="0.5">
      <c r="A683">
        <v>793.802978515625</v>
      </c>
      <c r="B683">
        <v>290.79998779296875</v>
      </c>
    </row>
    <row r="684" spans="1:2" x14ac:dyDescent="0.5">
      <c r="A684">
        <v>793.81500244140625</v>
      </c>
      <c r="B684">
        <v>522.29998779296875</v>
      </c>
    </row>
    <row r="685" spans="1:2" x14ac:dyDescent="0.5">
      <c r="A685">
        <v>793.8270263671875</v>
      </c>
      <c r="B685">
        <v>1026</v>
      </c>
    </row>
    <row r="686" spans="1:2" x14ac:dyDescent="0.5">
      <c r="A686">
        <v>793.84002685546875</v>
      </c>
      <c r="B686">
        <v>1267</v>
      </c>
    </row>
    <row r="687" spans="1:2" x14ac:dyDescent="0.5">
      <c r="A687">
        <v>793.85198974609375</v>
      </c>
      <c r="B687">
        <v>989.29998779296875</v>
      </c>
    </row>
    <row r="688" spans="1:2" x14ac:dyDescent="0.5">
      <c r="A688">
        <v>793.864013671875</v>
      </c>
      <c r="B688">
        <v>549.20001220703125</v>
      </c>
    </row>
    <row r="689" spans="1:2" x14ac:dyDescent="0.5">
      <c r="A689">
        <v>793.87701416015625</v>
      </c>
      <c r="B689">
        <v>261.5</v>
      </c>
    </row>
    <row r="690" spans="1:2" x14ac:dyDescent="0.5">
      <c r="A690">
        <v>793.88897705078125</v>
      </c>
      <c r="B690">
        <v>188.30000305175781</v>
      </c>
    </row>
    <row r="691" spans="1:2" x14ac:dyDescent="0.5">
      <c r="A691">
        <v>793.9010009765625</v>
      </c>
      <c r="B691">
        <v>176</v>
      </c>
    </row>
    <row r="692" spans="1:2" x14ac:dyDescent="0.5">
      <c r="A692">
        <v>793.91302490234375</v>
      </c>
      <c r="B692">
        <v>97.25</v>
      </c>
    </row>
    <row r="693" spans="1:2" x14ac:dyDescent="0.5">
      <c r="A693">
        <v>793.926025390625</v>
      </c>
      <c r="B693">
        <v>28.25</v>
      </c>
    </row>
    <row r="694" spans="1:2" x14ac:dyDescent="0.5">
      <c r="A694">
        <v>793.93798828125</v>
      </c>
      <c r="B694">
        <v>11</v>
      </c>
    </row>
    <row r="695" spans="1:2" x14ac:dyDescent="0.5">
      <c r="A695">
        <v>793.95001220703125</v>
      </c>
      <c r="B695">
        <v>12.5</v>
      </c>
    </row>
    <row r="696" spans="1:2" x14ac:dyDescent="0.5">
      <c r="A696">
        <v>793.9630126953125</v>
      </c>
      <c r="B696">
        <v>15.5</v>
      </c>
    </row>
    <row r="697" spans="1:2" x14ac:dyDescent="0.5">
      <c r="A697">
        <v>793.9749755859375</v>
      </c>
      <c r="B697">
        <v>9.25</v>
      </c>
    </row>
    <row r="698" spans="1:2" x14ac:dyDescent="0.5">
      <c r="A698">
        <v>793.98699951171875</v>
      </c>
      <c r="B698">
        <v>2.25</v>
      </c>
    </row>
    <row r="699" spans="1:2" x14ac:dyDescent="0.5">
      <c r="A699">
        <v>794</v>
      </c>
      <c r="B699">
        <v>3</v>
      </c>
    </row>
    <row r="700" spans="1:2" x14ac:dyDescent="0.5">
      <c r="A700">
        <v>794.01202392578125</v>
      </c>
      <c r="B700">
        <v>7</v>
      </c>
    </row>
    <row r="701" spans="1:2" x14ac:dyDescent="0.5">
      <c r="A701">
        <v>794.02398681640625</v>
      </c>
      <c r="B701">
        <v>5</v>
      </c>
    </row>
    <row r="702" spans="1:2" x14ac:dyDescent="0.5">
      <c r="A702">
        <v>794.0360107421875</v>
      </c>
      <c r="B702">
        <v>10.25</v>
      </c>
    </row>
    <row r="703" spans="1:2" x14ac:dyDescent="0.5">
      <c r="A703">
        <v>794.04901123046875</v>
      </c>
      <c r="B703">
        <v>44.25</v>
      </c>
    </row>
    <row r="704" spans="1:2" x14ac:dyDescent="0.5">
      <c r="A704">
        <v>794.06097412109375</v>
      </c>
      <c r="B704">
        <v>79.5</v>
      </c>
    </row>
    <row r="705" spans="1:2" x14ac:dyDescent="0.5">
      <c r="A705">
        <v>794.072998046875</v>
      </c>
      <c r="B705">
        <v>73.25</v>
      </c>
    </row>
    <row r="706" spans="1:2" x14ac:dyDescent="0.5">
      <c r="A706">
        <v>794.08599853515625</v>
      </c>
      <c r="B706">
        <v>39</v>
      </c>
    </row>
    <row r="707" spans="1:2" x14ac:dyDescent="0.5">
      <c r="A707">
        <v>794.0980224609375</v>
      </c>
      <c r="B707">
        <v>29</v>
      </c>
    </row>
    <row r="708" spans="1:2" x14ac:dyDescent="0.5">
      <c r="A708">
        <v>794.1099853515625</v>
      </c>
      <c r="B708">
        <v>48.5</v>
      </c>
    </row>
    <row r="709" spans="1:2" x14ac:dyDescent="0.5">
      <c r="A709">
        <v>794.12298583984375</v>
      </c>
      <c r="B709">
        <v>55.5</v>
      </c>
    </row>
    <row r="710" spans="1:2" x14ac:dyDescent="0.5">
      <c r="A710">
        <v>794.135009765625</v>
      </c>
      <c r="B710">
        <v>50.5</v>
      </c>
    </row>
    <row r="711" spans="1:2" x14ac:dyDescent="0.5">
      <c r="A711">
        <v>794.14697265625</v>
      </c>
      <c r="B711">
        <v>40.5</v>
      </c>
    </row>
    <row r="712" spans="1:2" x14ac:dyDescent="0.5">
      <c r="A712">
        <v>794.15899658203125</v>
      </c>
      <c r="B712">
        <v>30.75</v>
      </c>
    </row>
    <row r="713" spans="1:2" x14ac:dyDescent="0.5">
      <c r="A713">
        <v>794.1719970703125</v>
      </c>
      <c r="B713">
        <v>31.75</v>
      </c>
    </row>
    <row r="714" spans="1:2" x14ac:dyDescent="0.5">
      <c r="A714">
        <v>794.18402099609375</v>
      </c>
      <c r="B714">
        <v>55.25</v>
      </c>
    </row>
    <row r="715" spans="1:2" x14ac:dyDescent="0.5">
      <c r="A715">
        <v>794.19598388671875</v>
      </c>
      <c r="B715">
        <v>86.5</v>
      </c>
    </row>
    <row r="716" spans="1:2" x14ac:dyDescent="0.5">
      <c r="A716">
        <v>794.208984375</v>
      </c>
      <c r="B716">
        <v>88</v>
      </c>
    </row>
    <row r="717" spans="1:2" x14ac:dyDescent="0.5">
      <c r="A717">
        <v>794.22100830078125</v>
      </c>
      <c r="B717">
        <v>98</v>
      </c>
    </row>
    <row r="718" spans="1:2" x14ac:dyDescent="0.5">
      <c r="A718">
        <v>794.23297119140625</v>
      </c>
      <c r="B718">
        <v>115.5</v>
      </c>
    </row>
    <row r="719" spans="1:2" x14ac:dyDescent="0.5">
      <c r="A719">
        <v>794.2459716796875</v>
      </c>
      <c r="B719">
        <v>120.5</v>
      </c>
    </row>
    <row r="720" spans="1:2" x14ac:dyDescent="0.5">
      <c r="A720">
        <v>794.25799560546875</v>
      </c>
      <c r="B720">
        <v>118.5</v>
      </c>
    </row>
    <row r="721" spans="1:2" x14ac:dyDescent="0.5">
      <c r="A721">
        <v>794.27001953125</v>
      </c>
      <c r="B721">
        <v>110.69999694824219</v>
      </c>
    </row>
    <row r="722" spans="1:2" x14ac:dyDescent="0.5">
      <c r="A722">
        <v>794.28302001953125</v>
      </c>
      <c r="B722">
        <v>127.80000305175781</v>
      </c>
    </row>
    <row r="723" spans="1:2" x14ac:dyDescent="0.5">
      <c r="A723">
        <v>794.29498291015625</v>
      </c>
      <c r="B723">
        <v>149.80000305175781</v>
      </c>
    </row>
    <row r="724" spans="1:2" x14ac:dyDescent="0.5">
      <c r="A724">
        <v>794.3070068359375</v>
      </c>
      <c r="B724">
        <v>311.79998779296875</v>
      </c>
    </row>
    <row r="725" spans="1:2" x14ac:dyDescent="0.5">
      <c r="A725">
        <v>794.3189697265625</v>
      </c>
      <c r="B725">
        <v>710.5</v>
      </c>
    </row>
    <row r="726" spans="1:2" x14ac:dyDescent="0.5">
      <c r="A726">
        <v>794.33197021484375</v>
      </c>
      <c r="B726">
        <v>1157</v>
      </c>
    </row>
    <row r="727" spans="1:2" x14ac:dyDescent="0.5">
      <c r="A727">
        <v>794.343994140625</v>
      </c>
      <c r="B727">
        <v>1310</v>
      </c>
    </row>
    <row r="728" spans="1:2" x14ac:dyDescent="0.5">
      <c r="A728">
        <v>794.35601806640625</v>
      </c>
      <c r="B728">
        <v>1004</v>
      </c>
    </row>
    <row r="729" spans="1:2" x14ac:dyDescent="0.5">
      <c r="A729">
        <v>794.3690185546875</v>
      </c>
      <c r="B729">
        <v>605.79998779296875</v>
      </c>
    </row>
    <row r="730" spans="1:2" x14ac:dyDescent="0.5">
      <c r="A730">
        <v>794.3809814453125</v>
      </c>
      <c r="B730">
        <v>394.20001220703125</v>
      </c>
    </row>
    <row r="731" spans="1:2" x14ac:dyDescent="0.5">
      <c r="A731">
        <v>794.39300537109375</v>
      </c>
      <c r="B731">
        <v>250.69999694824219</v>
      </c>
    </row>
    <row r="732" spans="1:2" x14ac:dyDescent="0.5">
      <c r="A732">
        <v>794.406005859375</v>
      </c>
      <c r="B732">
        <v>103.30000305175781</v>
      </c>
    </row>
    <row r="733" spans="1:2" x14ac:dyDescent="0.5">
      <c r="A733">
        <v>794.41802978515625</v>
      </c>
      <c r="B733">
        <v>15.75</v>
      </c>
    </row>
    <row r="734" spans="1:2" x14ac:dyDescent="0.5">
      <c r="A734">
        <v>794.42999267578125</v>
      </c>
      <c r="B734">
        <v>9</v>
      </c>
    </row>
    <row r="735" spans="1:2" x14ac:dyDescent="0.5">
      <c r="A735">
        <v>794.4429931640625</v>
      </c>
      <c r="B735">
        <v>23.5</v>
      </c>
    </row>
    <row r="736" spans="1:2" x14ac:dyDescent="0.5">
      <c r="A736">
        <v>794.45501708984375</v>
      </c>
      <c r="B736">
        <v>20</v>
      </c>
    </row>
    <row r="737" spans="1:2" x14ac:dyDescent="0.5">
      <c r="A737">
        <v>794.46697998046875</v>
      </c>
      <c r="B737">
        <v>5.5</v>
      </c>
    </row>
    <row r="738" spans="1:2" x14ac:dyDescent="0.5">
      <c r="A738">
        <v>794.47900390625</v>
      </c>
      <c r="B738">
        <v>8.5</v>
      </c>
    </row>
    <row r="739" spans="1:2" x14ac:dyDescent="0.5">
      <c r="A739">
        <v>794.49200439453125</v>
      </c>
      <c r="B739">
        <v>28.75</v>
      </c>
    </row>
    <row r="740" spans="1:2" x14ac:dyDescent="0.5">
      <c r="A740">
        <v>794.5040283203125</v>
      </c>
      <c r="B740">
        <v>42</v>
      </c>
    </row>
    <row r="741" spans="1:2" x14ac:dyDescent="0.5">
      <c r="A741">
        <v>794.5159912109375</v>
      </c>
      <c r="B741">
        <v>36.25</v>
      </c>
    </row>
    <row r="742" spans="1:2" x14ac:dyDescent="0.5">
      <c r="A742">
        <v>794.52899169921875</v>
      </c>
      <c r="B742">
        <v>20.5</v>
      </c>
    </row>
    <row r="743" spans="1:2" x14ac:dyDescent="0.5">
      <c r="A743">
        <v>794.541015625</v>
      </c>
      <c r="B743">
        <v>7.5</v>
      </c>
    </row>
    <row r="744" spans="1:2" x14ac:dyDescent="0.5">
      <c r="A744">
        <v>794.552978515625</v>
      </c>
      <c r="B744">
        <v>1.5</v>
      </c>
    </row>
    <row r="745" spans="1:2" x14ac:dyDescent="0.5">
      <c r="A745">
        <v>794.56597900390625</v>
      </c>
      <c r="B745">
        <v>6</v>
      </c>
    </row>
    <row r="746" spans="1:2" x14ac:dyDescent="0.5">
      <c r="A746">
        <v>794.5780029296875</v>
      </c>
      <c r="B746">
        <v>16</v>
      </c>
    </row>
    <row r="747" spans="1:2" x14ac:dyDescent="0.5">
      <c r="A747">
        <v>794.59002685546875</v>
      </c>
      <c r="B747">
        <v>28.75</v>
      </c>
    </row>
    <row r="748" spans="1:2" x14ac:dyDescent="0.5">
      <c r="A748">
        <v>794.60198974609375</v>
      </c>
      <c r="B748">
        <v>68.5</v>
      </c>
    </row>
    <row r="749" spans="1:2" x14ac:dyDescent="0.5">
      <c r="A749">
        <v>794.614990234375</v>
      </c>
      <c r="B749">
        <v>111.30000305175781</v>
      </c>
    </row>
    <row r="750" spans="1:2" x14ac:dyDescent="0.5">
      <c r="A750">
        <v>794.62701416015625</v>
      </c>
      <c r="B750">
        <v>100.80000305175781</v>
      </c>
    </row>
    <row r="751" spans="1:2" x14ac:dyDescent="0.5">
      <c r="A751">
        <v>794.63897705078125</v>
      </c>
      <c r="B751">
        <v>66.5</v>
      </c>
    </row>
    <row r="752" spans="1:2" x14ac:dyDescent="0.5">
      <c r="A752">
        <v>794.6519775390625</v>
      </c>
      <c r="B752">
        <v>51.25</v>
      </c>
    </row>
    <row r="753" spans="1:2" x14ac:dyDescent="0.5">
      <c r="A753">
        <v>794.66400146484375</v>
      </c>
      <c r="B753">
        <v>50.25</v>
      </c>
    </row>
    <row r="754" spans="1:2" x14ac:dyDescent="0.5">
      <c r="A754">
        <v>794.676025390625</v>
      </c>
      <c r="B754">
        <v>60.5</v>
      </c>
    </row>
    <row r="755" spans="1:2" x14ac:dyDescent="0.5">
      <c r="A755">
        <v>794.68902587890625</v>
      </c>
      <c r="B755">
        <v>64</v>
      </c>
    </row>
    <row r="756" spans="1:2" x14ac:dyDescent="0.5">
      <c r="A756">
        <v>794.70098876953125</v>
      </c>
      <c r="B756">
        <v>51.75</v>
      </c>
    </row>
    <row r="757" spans="1:2" x14ac:dyDescent="0.5">
      <c r="A757">
        <v>794.7130126953125</v>
      </c>
      <c r="B757">
        <v>47.5</v>
      </c>
    </row>
    <row r="758" spans="1:2" x14ac:dyDescent="0.5">
      <c r="A758">
        <v>794.72601318359375</v>
      </c>
      <c r="B758">
        <v>45</v>
      </c>
    </row>
    <row r="759" spans="1:2" x14ac:dyDescent="0.5">
      <c r="A759">
        <v>794.73797607421875</v>
      </c>
      <c r="B759">
        <v>32</v>
      </c>
    </row>
    <row r="760" spans="1:2" x14ac:dyDescent="0.5">
      <c r="A760">
        <v>794.75</v>
      </c>
      <c r="B760">
        <v>64.5</v>
      </c>
    </row>
    <row r="761" spans="1:2" x14ac:dyDescent="0.5">
      <c r="A761">
        <v>794.76202392578125</v>
      </c>
      <c r="B761">
        <v>124.5</v>
      </c>
    </row>
    <row r="762" spans="1:2" x14ac:dyDescent="0.5">
      <c r="A762">
        <v>794.7750244140625</v>
      </c>
      <c r="B762">
        <v>136</v>
      </c>
    </row>
    <row r="763" spans="1:2" x14ac:dyDescent="0.5">
      <c r="A763">
        <v>794.7869873046875</v>
      </c>
      <c r="B763">
        <v>136.30000305175781</v>
      </c>
    </row>
    <row r="764" spans="1:2" x14ac:dyDescent="0.5">
      <c r="A764">
        <v>794.79901123046875</v>
      </c>
      <c r="B764">
        <v>171.5</v>
      </c>
    </row>
    <row r="765" spans="1:2" x14ac:dyDescent="0.5">
      <c r="A765">
        <v>794.81201171875</v>
      </c>
      <c r="B765">
        <v>275.5</v>
      </c>
    </row>
    <row r="766" spans="1:2" x14ac:dyDescent="0.5">
      <c r="A766">
        <v>794.823974609375</v>
      </c>
      <c r="B766">
        <v>479</v>
      </c>
    </row>
    <row r="767" spans="1:2" x14ac:dyDescent="0.5">
      <c r="A767">
        <v>794.83599853515625</v>
      </c>
      <c r="B767">
        <v>697</v>
      </c>
    </row>
    <row r="768" spans="1:2" x14ac:dyDescent="0.5">
      <c r="A768">
        <v>794.8489990234375</v>
      </c>
      <c r="B768">
        <v>786.20001220703125</v>
      </c>
    </row>
    <row r="769" spans="1:2" x14ac:dyDescent="0.5">
      <c r="A769">
        <v>794.86102294921875</v>
      </c>
      <c r="B769">
        <v>629.29998779296875</v>
      </c>
    </row>
    <row r="770" spans="1:2" x14ac:dyDescent="0.5">
      <c r="A770">
        <v>794.87298583984375</v>
      </c>
      <c r="B770">
        <v>346.70001220703125</v>
      </c>
    </row>
    <row r="771" spans="1:2" x14ac:dyDescent="0.5">
      <c r="A771">
        <v>794.885986328125</v>
      </c>
      <c r="B771">
        <v>172.80000305175781</v>
      </c>
    </row>
    <row r="772" spans="1:2" x14ac:dyDescent="0.5">
      <c r="A772">
        <v>794.89801025390625</v>
      </c>
      <c r="B772">
        <v>93.5</v>
      </c>
    </row>
    <row r="773" spans="1:2" x14ac:dyDescent="0.5">
      <c r="A773">
        <v>794.90997314453125</v>
      </c>
      <c r="B773">
        <v>50.5</v>
      </c>
    </row>
    <row r="774" spans="1:2" x14ac:dyDescent="0.5">
      <c r="A774">
        <v>794.9219970703125</v>
      </c>
      <c r="B774">
        <v>33.5</v>
      </c>
    </row>
    <row r="775" spans="1:2" x14ac:dyDescent="0.5">
      <c r="A775">
        <v>794.93499755859375</v>
      </c>
      <c r="B775">
        <v>25.75</v>
      </c>
    </row>
    <row r="776" spans="1:2" x14ac:dyDescent="0.5">
      <c r="A776">
        <v>794.947021484375</v>
      </c>
      <c r="B776">
        <v>14.25</v>
      </c>
    </row>
    <row r="777" spans="1:2" x14ac:dyDescent="0.5">
      <c r="A777">
        <v>794.958984375</v>
      </c>
      <c r="B777">
        <v>14.25</v>
      </c>
    </row>
    <row r="778" spans="1:2" x14ac:dyDescent="0.5">
      <c r="A778">
        <v>794.97198486328125</v>
      </c>
      <c r="B778">
        <v>31</v>
      </c>
    </row>
    <row r="779" spans="1:2" x14ac:dyDescent="0.5">
      <c r="A779">
        <v>794.9840087890625</v>
      </c>
      <c r="B779">
        <v>23</v>
      </c>
    </row>
    <row r="780" spans="1:2" x14ac:dyDescent="0.5">
      <c r="A780">
        <v>794.9959716796875</v>
      </c>
      <c r="B780">
        <v>5</v>
      </c>
    </row>
    <row r="781" spans="1:2" x14ac:dyDescent="0.5">
      <c r="A781">
        <v>795.02099609375</v>
      </c>
      <c r="B781">
        <v>1.75</v>
      </c>
    </row>
    <row r="782" spans="1:2" x14ac:dyDescent="0.5">
      <c r="A782">
        <v>795.03302001953125</v>
      </c>
      <c r="B782">
        <v>14.5</v>
      </c>
    </row>
    <row r="783" spans="1:2" x14ac:dyDescent="0.5">
      <c r="A783">
        <v>795.0460205078125</v>
      </c>
      <c r="B783">
        <v>37</v>
      </c>
    </row>
    <row r="784" spans="1:2" x14ac:dyDescent="0.5">
      <c r="A784">
        <v>795.0579833984375</v>
      </c>
      <c r="B784">
        <v>45.5</v>
      </c>
    </row>
    <row r="785" spans="1:2" x14ac:dyDescent="0.5">
      <c r="A785">
        <v>795.07000732421875</v>
      </c>
      <c r="B785">
        <v>42.5</v>
      </c>
    </row>
    <row r="786" spans="1:2" x14ac:dyDescent="0.5">
      <c r="A786">
        <v>795.08197021484375</v>
      </c>
      <c r="B786">
        <v>65.25</v>
      </c>
    </row>
    <row r="787" spans="1:2" x14ac:dyDescent="0.5">
      <c r="A787">
        <v>795.094970703125</v>
      </c>
      <c r="B787">
        <v>89.75</v>
      </c>
    </row>
    <row r="788" spans="1:2" x14ac:dyDescent="0.5">
      <c r="A788">
        <v>795.10699462890625</v>
      </c>
      <c r="B788">
        <v>72.75</v>
      </c>
    </row>
    <row r="789" spans="1:2" x14ac:dyDescent="0.5">
      <c r="A789">
        <v>795.1190185546875</v>
      </c>
      <c r="B789">
        <v>51.5</v>
      </c>
    </row>
    <row r="790" spans="1:2" x14ac:dyDescent="0.5">
      <c r="A790">
        <v>795.13201904296875</v>
      </c>
      <c r="B790">
        <v>58.75</v>
      </c>
    </row>
    <row r="791" spans="1:2" x14ac:dyDescent="0.5">
      <c r="A791">
        <v>795.14398193359375</v>
      </c>
      <c r="B791">
        <v>88.5</v>
      </c>
    </row>
    <row r="792" spans="1:2" x14ac:dyDescent="0.5">
      <c r="A792">
        <v>795.156005859375</v>
      </c>
      <c r="B792">
        <v>152.5</v>
      </c>
    </row>
    <row r="793" spans="1:2" x14ac:dyDescent="0.5">
      <c r="A793">
        <v>795.16900634765625</v>
      </c>
      <c r="B793">
        <v>193.80000305175781</v>
      </c>
    </row>
    <row r="794" spans="1:2" x14ac:dyDescent="0.5">
      <c r="A794">
        <v>795.1810302734375</v>
      </c>
      <c r="B794">
        <v>170.19999694824219</v>
      </c>
    </row>
    <row r="795" spans="1:2" x14ac:dyDescent="0.5">
      <c r="A795">
        <v>795.1929931640625</v>
      </c>
      <c r="B795">
        <v>131</v>
      </c>
    </row>
    <row r="796" spans="1:2" x14ac:dyDescent="0.5">
      <c r="A796">
        <v>795.20599365234375</v>
      </c>
      <c r="B796">
        <v>83.75</v>
      </c>
    </row>
    <row r="797" spans="1:2" x14ac:dyDescent="0.5">
      <c r="A797">
        <v>795.218017578125</v>
      </c>
      <c r="B797">
        <v>53.75</v>
      </c>
    </row>
    <row r="798" spans="1:2" x14ac:dyDescent="0.5">
      <c r="A798">
        <v>795.22998046875</v>
      </c>
      <c r="B798">
        <v>53.5</v>
      </c>
    </row>
    <row r="799" spans="1:2" x14ac:dyDescent="0.5">
      <c r="A799">
        <v>795.24298095703125</v>
      </c>
      <c r="B799">
        <v>66.25</v>
      </c>
    </row>
    <row r="800" spans="1:2" x14ac:dyDescent="0.5">
      <c r="A800">
        <v>795.2550048828125</v>
      </c>
      <c r="B800">
        <v>89</v>
      </c>
    </row>
    <row r="801" spans="1:2" x14ac:dyDescent="0.5">
      <c r="A801">
        <v>795.26702880859375</v>
      </c>
      <c r="B801">
        <v>97.25</v>
      </c>
    </row>
    <row r="802" spans="1:2" x14ac:dyDescent="0.5">
      <c r="A802">
        <v>795.27899169921875</v>
      </c>
      <c r="B802">
        <v>87</v>
      </c>
    </row>
  </sheetData>
  <sheetProtection formatCells="0"/>
  <sortState xmlns:xlrd2="http://schemas.microsoft.com/office/spreadsheetml/2017/richdata2" ref="A1:B80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Lisa Tuttle</cp:lastModifiedBy>
  <dcterms:created xsi:type="dcterms:W3CDTF">2024-02-16T23:23:07Z</dcterms:created>
  <dcterms:modified xsi:type="dcterms:W3CDTF">2024-03-01T18:15:16Z</dcterms:modified>
</cp:coreProperties>
</file>