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trlProps/ctrlProp4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trlProps/ctrlProp5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rc\Desktop\اکسل\"/>
    </mc:Choice>
  </mc:AlternateContent>
  <xr:revisionPtr revIDLastSave="0" documentId="13_ncr:1_{AE5E5476-808C-4BBD-85DE-F75FAD3D2B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خروجی بهار" sheetId="23" r:id="rId1"/>
    <sheet name="bahar" sheetId="21" r:id="rId2"/>
    <sheet name="داشبرد1" sheetId="7" r:id="rId3"/>
    <sheet name="داشبرد2" sheetId="28" r:id="rId4"/>
    <sheet name="داشبرد3" sheetId="29" r:id="rId5"/>
    <sheet name="داشبرد4" sheetId="30" r:id="rId6"/>
    <sheet name="d1" sheetId="24" r:id="rId7"/>
  </sheets>
  <externalReferences>
    <externalReference r:id="rId8"/>
  </externalReferences>
  <definedNames>
    <definedName name="_xlnm._FilterDatabase" localSheetId="1" hidden="1">bahar!$A$2:$I$2</definedName>
    <definedName name="_xlcn.WorksheetConnection_amircyberRecoveredRecovered.xlsxTable131" hidden="1">Table13[]</definedName>
  </definedNames>
  <calcPr calcId="191029"/>
  <pivotCaches>
    <pivotCache cacheId="311" r:id="rId9"/>
    <pivotCache cacheId="313" r:id="rId10"/>
    <pivotCache cacheId="315" r:id="rId11"/>
    <pivotCache cacheId="317" r:id="rId12"/>
    <pivotCache cacheId="319" r:id="rId13"/>
    <pivotCache cacheId="321" r:id="rId14"/>
    <pivotCache cacheId="323" r:id="rId15"/>
    <pivotCache cacheId="325" r:id="rId16"/>
    <pivotCache cacheId="328" r:id="rId17"/>
  </pivotCaches>
  <extLst>
    <ext xmlns:x15="http://schemas.microsoft.com/office/spreadsheetml/2010/11/main" uri="{FCE2AD5D-F65C-4FA6-A056-5C36A1767C68}">
      <x15:dataModel>
        <x15:modelTables>
          <x15:modelTable id="Table13" name="Table13" connection="WorksheetConnection_amircyber (Recovered) (Recovered).xlsx!Table13"/>
        </x15:modelTables>
        <x15:extLst>
          <ext xmlns:x16="http://schemas.microsoft.com/office/spreadsheetml/2014/11/main" uri="{9835A34E-60A6-4A7C-AAB8-D5F71C897F49}">
            <x16:modelTimeGroupings>
              <x16:modelTimeGrouping tableName="Table13" columnName="تاریخ" columnId="تاریخ">
                <x16:calculatedTimeColumn columnName="تاریخ (Month Index)" columnId="تاریخ (Month Index)" contentType="monthsindex" isSelected="1"/>
                <x16:calculatedTimeColumn columnName="تاریخ (Month)" columnId="تاریخ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3" i="21" l="1"/>
  <c r="H153" i="21"/>
  <c r="A153" i="21"/>
  <c r="H4" i="23" l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D40" i="21"/>
  <c r="H40" i="21" s="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4" i="21"/>
  <c r="H4" i="21"/>
  <c r="I3" i="21"/>
  <c r="H3" i="21"/>
  <c r="I40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Amir Farahani</author>
  </authors>
  <commentList>
    <comment ref="B3" authorId="0" shapeId="0" xr:uid="{F0BBE375-3A76-4B20-B349-BF31247EBC3A}">
      <text>
        <r>
          <rPr>
            <b/>
            <sz val="9"/>
            <color indexed="81"/>
            <rFont val="Tahoma"/>
            <family val="2"/>
          </rPr>
          <t>لطفا تاریخ را در این قالب وارد بکنید 
سال/روز/ماه
مثال
04/03/00=3خرداد1400</t>
        </r>
      </text>
    </comment>
    <comment ref="B153" authorId="0" shapeId="0" xr:uid="{1435AEB6-912A-4E1C-BA40-2B0AB1BE5915}">
      <text>
        <r>
          <rPr>
            <b/>
            <sz val="9"/>
            <color indexed="81"/>
            <rFont val="Tahoma"/>
            <family val="2"/>
          </rPr>
          <t>لطفا تاریخ را در این قالب وارد بکنید 
سال/روز/ماه
مثال
04/03/00=3خرداد1400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Amir Farahani</author>
  </authors>
  <commentList>
    <comment ref="M14" authorId="0" shapeId="0" xr:uid="{172DB263-4F0F-4889-A3B1-D770DE0FBBEA}">
      <text>
        <r>
          <rPr>
            <b/>
            <sz val="9"/>
            <color indexed="81"/>
            <rFont val="Tahoma"/>
            <family val="2"/>
          </rPr>
          <t>لطفا تاریخ را در این قالب وارد بکنید 
سال/روز/ماه
مثال
04/03/00=3خرداد1400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4E9A60-C320-4EB3-A825-FE32CE80FC3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E8B65F3-6A54-4807-ACD4-3C9196F2CE55}" name="WorksheetConnection_amircyber (Recovered) (Recovered).xlsx!Table13" type="102" refreshedVersion="7" minRefreshableVersion="5">
    <extLst>
      <ext xmlns:x15="http://schemas.microsoft.com/office/spreadsheetml/2010/11/main" uri="{DE250136-89BD-433C-8126-D09CA5730AF9}">
        <x15:connection id="Table13">
          <x15:rangePr sourceName="_xlcn.WorksheetConnection_amircyberRecoveredRecovered.xlsxTable131"/>
        </x15:connection>
      </ext>
    </extLst>
  </connection>
</connections>
</file>

<file path=xl/sharedStrings.xml><?xml version="1.0" encoding="utf-8"?>
<sst xmlns="http://schemas.openxmlformats.org/spreadsheetml/2006/main" count="218" uniqueCount="61">
  <si>
    <t>ردیف</t>
  </si>
  <si>
    <t>تاریخ</t>
  </si>
  <si>
    <t>تخفیف</t>
  </si>
  <si>
    <t>نام دارو پخش</t>
  </si>
  <si>
    <t>خرید خالص</t>
  </si>
  <si>
    <t xml:space="preserve">ارزش افزوده </t>
  </si>
  <si>
    <t>خرید +ارزش افزوده</t>
  </si>
  <si>
    <t>مشاطب</t>
  </si>
  <si>
    <t>نگین آرمان زیبایی</t>
  </si>
  <si>
    <t>داروگستر محک</t>
  </si>
  <si>
    <t>توزیع داروپخش</t>
  </si>
  <si>
    <t>سلامت گستر شایان اعتماد</t>
  </si>
  <si>
    <t>سینا پخش ژن</t>
  </si>
  <si>
    <t>پخش سراسری نیکان درمان یکتا</t>
  </si>
  <si>
    <t>مشکات فارمد</t>
  </si>
  <si>
    <t>پخش هجرت</t>
  </si>
  <si>
    <t>بهستان پخش</t>
  </si>
  <si>
    <t>پخش ممتاز</t>
  </si>
  <si>
    <t>پخش البرز</t>
  </si>
  <si>
    <t>محیا دارو</t>
  </si>
  <si>
    <t>ولیان دارو</t>
  </si>
  <si>
    <t>فریر آساطب</t>
  </si>
  <si>
    <t>پخش فردوس</t>
  </si>
  <si>
    <t>به روز سلامت ایرانیان</t>
  </si>
  <si>
    <t>آریان پویان طب</t>
  </si>
  <si>
    <t>داروگستر نخبگان</t>
  </si>
  <si>
    <t>شفا آراد</t>
  </si>
  <si>
    <t>پخش لطیف طب</t>
  </si>
  <si>
    <t>آدورا طب</t>
  </si>
  <si>
    <t xml:space="preserve">سایا طب مانا </t>
  </si>
  <si>
    <t>داروسازان التیام</t>
  </si>
  <si>
    <t>هجرت پخش</t>
  </si>
  <si>
    <t>طبیعت زنده</t>
  </si>
  <si>
    <t>قاسم ایران</t>
  </si>
  <si>
    <t>رامش طلائیه داران البرز</t>
  </si>
  <si>
    <t>الیت دارو</t>
  </si>
  <si>
    <t>پخش دایا دارو</t>
  </si>
  <si>
    <t>بهداشت آلفا</t>
  </si>
  <si>
    <t>نام داروخانه ها</t>
  </si>
  <si>
    <t>تعداد داروخانه ها</t>
  </si>
  <si>
    <t>مرجوعی</t>
  </si>
  <si>
    <t>لیست خرید های داروخانه ها( فصل بهار)</t>
  </si>
  <si>
    <t>هزینه نهایی</t>
  </si>
  <si>
    <t xml:space="preserve"> مرجوعی</t>
  </si>
  <si>
    <t xml:space="preserve"> خرید خالص</t>
  </si>
  <si>
    <t xml:space="preserve">تخفیف </t>
  </si>
  <si>
    <t xml:space="preserve"> ارزش افزوده </t>
  </si>
  <si>
    <t xml:space="preserve"> هزینه نهایی</t>
  </si>
  <si>
    <t>تعداد خرید</t>
  </si>
  <si>
    <t xml:space="preserve"> جمع خرید خالص</t>
  </si>
  <si>
    <t>جمع تخفیف</t>
  </si>
  <si>
    <t>جمع مرجوعی</t>
  </si>
  <si>
    <t>جمع ارزش افزوده</t>
  </si>
  <si>
    <t>جمع هزینه نهایی</t>
  </si>
  <si>
    <t>جمع  خرید +ارزش افزوده</t>
  </si>
  <si>
    <t>مجموع نتایج خرید ها (بهار)</t>
  </si>
  <si>
    <t>نتایج خرید ها (بهار)</t>
  </si>
  <si>
    <t>ارزش افزوده</t>
  </si>
  <si>
    <t>ثبت اطلاعات جدید در جدول</t>
  </si>
  <si>
    <t>خرید +ارزش افزوده ها</t>
  </si>
  <si>
    <t>داروی شفا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</si>
</sst>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\ر\ی\ا\ل#,##0"/>
    <numFmt numFmtId="165" formatCode="[$-960429]d\ mmmm\ 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color rgb="FF00CCFF"/>
      <name val="Calibri"/>
      <family val="2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36"/>
      <color theme="0"/>
      <name val="Arial"/>
      <family val="2"/>
    </font>
    <font>
      <sz val="14"/>
      <color theme="0"/>
      <name val="Arial"/>
      <family val="2"/>
    </font>
    <font>
      <sz val="16"/>
      <color theme="0"/>
      <name val="Arial"/>
      <family val="2"/>
    </font>
    <font>
      <sz val="26"/>
      <color theme="1"/>
      <name val="Calibri"/>
      <family val="2"/>
      <scheme val="minor"/>
    </font>
    <font>
      <sz val="14"/>
      <color theme="1" tint="4.9989318521683403E-2"/>
      <name val="Arial"/>
      <family val="2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 tint="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8" fillId="0" borderId="0" xfId="0" applyFont="1"/>
    <xf numFmtId="0" fontId="8" fillId="0" borderId="0" xfId="0" applyFont="1" applyFill="1"/>
    <xf numFmtId="164" fontId="8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13" fillId="0" borderId="1" xfId="0" applyNumberFormat="1" applyFont="1" applyBorder="1" applyAlignment="1">
      <alignment horizontal="center" vertical="center"/>
    </xf>
    <xf numFmtId="164" fontId="13" fillId="0" borderId="0" xfId="0" applyNumberFormat="1" applyFont="1"/>
    <xf numFmtId="164" fontId="10" fillId="0" borderId="1" xfId="0" applyNumberFormat="1" applyFont="1" applyBorder="1" applyAlignment="1">
      <alignment horizontal="center" vertical="center"/>
    </xf>
    <xf numFmtId="164" fontId="10" fillId="0" borderId="0" xfId="0" applyNumberFormat="1" applyFont="1"/>
    <xf numFmtId="49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/>
    <xf numFmtId="165" fontId="10" fillId="0" borderId="1" xfId="2" applyNumberFormat="1" applyFont="1" applyFill="1" applyBorder="1" applyAlignment="1">
      <alignment horizontal="center" vertical="center"/>
    </xf>
    <xf numFmtId="165" fontId="10" fillId="0" borderId="0" xfId="0" applyNumberFormat="1" applyFont="1"/>
    <xf numFmtId="1" fontId="10" fillId="0" borderId="1" xfId="0" applyNumberFormat="1" applyFont="1" applyFill="1" applyBorder="1" applyAlignment="1">
      <alignment horizontal="center" vertical="center"/>
    </xf>
    <xf numFmtId="1" fontId="10" fillId="0" borderId="0" xfId="0" applyNumberFormat="1" applyFont="1"/>
    <xf numFmtId="49" fontId="14" fillId="4" borderId="2" xfId="5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pivotButton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49" fontId="11" fillId="0" borderId="21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164" fontId="13" fillId="0" borderId="21" xfId="0" applyNumberFormat="1" applyFont="1" applyBorder="1" applyAlignment="1">
      <alignment horizontal="center" vertical="center"/>
    </xf>
    <xf numFmtId="0" fontId="12" fillId="5" borderId="15" xfId="6" applyFont="1" applyBorder="1" applyAlignment="1">
      <alignment horizontal="center" vertical="center"/>
    </xf>
    <xf numFmtId="0" fontId="12" fillId="5" borderId="16" xfId="6" applyFont="1" applyBorder="1" applyAlignment="1">
      <alignment horizontal="center" vertical="center"/>
    </xf>
    <xf numFmtId="0" fontId="12" fillId="5" borderId="17" xfId="6" applyFont="1" applyBorder="1" applyAlignment="1">
      <alignment horizontal="center" vertical="center"/>
    </xf>
    <xf numFmtId="0" fontId="12" fillId="5" borderId="18" xfId="6" applyFont="1" applyBorder="1" applyAlignment="1">
      <alignment horizontal="center" vertical="center"/>
    </xf>
    <xf numFmtId="0" fontId="12" fillId="5" borderId="19" xfId="6" applyFont="1" applyBorder="1" applyAlignment="1">
      <alignment horizontal="center" vertical="center"/>
    </xf>
    <xf numFmtId="0" fontId="12" fillId="5" borderId="20" xfId="6" applyFont="1" applyBorder="1" applyAlignment="1">
      <alignment horizontal="center" vertical="center"/>
    </xf>
    <xf numFmtId="0" fontId="12" fillId="5" borderId="0" xfId="6" applyFont="1" applyAlignment="1">
      <alignment horizontal="center" vertical="center"/>
    </xf>
    <xf numFmtId="49" fontId="9" fillId="3" borderId="4" xfId="4" applyNumberFormat="1" applyFont="1" applyBorder="1" applyAlignment="1">
      <alignment horizontal="center" vertical="center"/>
    </xf>
    <xf numFmtId="49" fontId="9" fillId="3" borderId="5" xfId="4" applyNumberFormat="1" applyFont="1" applyBorder="1" applyAlignment="1">
      <alignment horizontal="center" vertical="center"/>
    </xf>
    <xf numFmtId="49" fontId="9" fillId="3" borderId="3" xfId="4" applyNumberFormat="1" applyFont="1" applyBorder="1" applyAlignment="1">
      <alignment horizontal="center" vertical="center"/>
    </xf>
    <xf numFmtId="0" fontId="16" fillId="3" borderId="0" xfId="4" applyFont="1" applyAlignment="1">
      <alignment horizontal="center" vertical="center"/>
    </xf>
    <xf numFmtId="0" fontId="4" fillId="3" borderId="0" xfId="4"/>
    <xf numFmtId="0" fontId="17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5" fontId="15" fillId="0" borderId="1" xfId="0" applyNumberFormat="1" applyFont="1" applyBorder="1" applyAlignment="1">
      <alignment horizontal="center" vertical="center"/>
    </xf>
  </cellXfs>
  <cellStyles count="7">
    <cellStyle name="60% - Accent5" xfId="6" builtinId="48"/>
    <cellStyle name="Accent4" xfId="5" builtinId="41"/>
    <cellStyle name="Accent5" xfId="4" builtinId="45"/>
    <cellStyle name="Comm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98"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164" formatCode="\ر\ی\ا\ل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164" formatCode="\ر\ی\ا\ل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164" formatCode="\ر\ی\ا\ل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164" formatCode="\ر\ی\ا\ل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Arial"/>
        <family val="2"/>
        <scheme val="none"/>
      </font>
      <numFmt numFmtId="164" formatCode="\ر\ی\ا\ل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164" formatCode="\ر\ی\ا\ل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0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165" formatCode="[$-960429]d\ mmmm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numFmt numFmtId="3" formatCode="#,##0"/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6" formatCode="#,##0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6" formatCode="#,##0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colors>
    <mruColors>
      <color rgb="FF6600CC"/>
      <color rgb="FF6600FF"/>
      <color rgb="FF9900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[amir last.xlsx]خروجی بهار!PivotTable7</c:name>
    <c:fmtId val="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'خروجی بهار'!$B$3</c:f>
              <c:strCache>
                <c:ptCount val="1"/>
                <c:pt idx="0">
                  <c:v>تخفیف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بهار'!$B$4:$B$35</c:f>
              <c:numCache>
                <c:formatCode>General</c:formatCode>
                <c:ptCount val="32"/>
                <c:pt idx="0">
                  <c:v>1533332</c:v>
                </c:pt>
                <c:pt idx="1">
                  <c:v>0</c:v>
                </c:pt>
                <c:pt idx="2">
                  <c:v>672000</c:v>
                </c:pt>
                <c:pt idx="3">
                  <c:v>0</c:v>
                </c:pt>
                <c:pt idx="4">
                  <c:v>585000</c:v>
                </c:pt>
                <c:pt idx="5">
                  <c:v>62684916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534600</c:v>
                </c:pt>
                <c:pt idx="11">
                  <c:v>11035248</c:v>
                </c:pt>
                <c:pt idx="12">
                  <c:v>0</c:v>
                </c:pt>
                <c:pt idx="13">
                  <c:v>0</c:v>
                </c:pt>
                <c:pt idx="14">
                  <c:v>151640</c:v>
                </c:pt>
                <c:pt idx="15">
                  <c:v>0</c:v>
                </c:pt>
                <c:pt idx="16">
                  <c:v>140000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1033332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38109971</c:v>
                </c:pt>
                <c:pt idx="28">
                  <c:v>0</c:v>
                </c:pt>
                <c:pt idx="29">
                  <c:v>0</c:v>
                </c:pt>
                <c:pt idx="30">
                  <c:v>6000000</c:v>
                </c:pt>
                <c:pt idx="3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F-48E8-B8F7-3E73CB0A7FA3}"/>
            </c:ext>
          </c:extLst>
        </c:ser>
        <c:ser>
          <c:idx val="1"/>
          <c:order val="1"/>
          <c:tx>
            <c:strRef>
              <c:f>'خروجی بهار'!$C$3</c:f>
              <c:strCache>
                <c:ptCount val="1"/>
                <c:pt idx="0">
                  <c:v> مرجوعی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بهار'!$C$4:$C$35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8196720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F-48E8-B8F7-3E73CB0A7FA3}"/>
            </c:ext>
          </c:extLst>
        </c:ser>
        <c:ser>
          <c:idx val="2"/>
          <c:order val="2"/>
          <c:tx>
            <c:strRef>
              <c:f>'خروجی بهار'!$D$3</c:f>
              <c:strCache>
                <c:ptCount val="1"/>
                <c:pt idx="0">
                  <c:v> ارزش افزوده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بهار'!$D$4:$D$35</c:f>
              <c:numCache>
                <c:formatCode>General</c:formatCode>
                <c:ptCount val="32"/>
                <c:pt idx="0">
                  <c:v>3173997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1931220</c:v>
                </c:pt>
                <c:pt idx="5">
                  <c:v>30894266</c:v>
                </c:pt>
                <c:pt idx="6">
                  <c:v>18271478</c:v>
                </c:pt>
                <c:pt idx="7">
                  <c:v>2736000</c:v>
                </c:pt>
                <c:pt idx="8">
                  <c:v>0</c:v>
                </c:pt>
                <c:pt idx="9">
                  <c:v>2371861</c:v>
                </c:pt>
                <c:pt idx="10">
                  <c:v>0</c:v>
                </c:pt>
                <c:pt idx="11">
                  <c:v>33896740</c:v>
                </c:pt>
                <c:pt idx="12">
                  <c:v>12928028</c:v>
                </c:pt>
                <c:pt idx="13">
                  <c:v>17237850</c:v>
                </c:pt>
                <c:pt idx="14">
                  <c:v>742527</c:v>
                </c:pt>
                <c:pt idx="15">
                  <c:v>9006606</c:v>
                </c:pt>
                <c:pt idx="16">
                  <c:v>25000</c:v>
                </c:pt>
                <c:pt idx="17">
                  <c:v>4035636</c:v>
                </c:pt>
                <c:pt idx="18">
                  <c:v>3256254</c:v>
                </c:pt>
                <c:pt idx="19">
                  <c:v>1214438</c:v>
                </c:pt>
                <c:pt idx="20">
                  <c:v>3003813</c:v>
                </c:pt>
                <c:pt idx="21">
                  <c:v>17472607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9967282</c:v>
                </c:pt>
                <c:pt idx="26">
                  <c:v>0</c:v>
                </c:pt>
                <c:pt idx="27">
                  <c:v>12044841</c:v>
                </c:pt>
                <c:pt idx="28">
                  <c:v>21401833</c:v>
                </c:pt>
                <c:pt idx="29">
                  <c:v>1205257</c:v>
                </c:pt>
                <c:pt idx="30">
                  <c:v>260000</c:v>
                </c:pt>
                <c:pt idx="3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F-48E8-B8F7-3E73CB0A7FA3}"/>
            </c:ext>
          </c:extLst>
        </c:ser>
        <c:ser>
          <c:idx val="3"/>
          <c:order val="3"/>
          <c:tx>
            <c:strRef>
              <c:f>'خروجی بهار'!$E$3</c:f>
              <c:strCache>
                <c:ptCount val="1"/>
                <c:pt idx="0">
                  <c:v> هزینه نهایی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بهار'!$E$4:$E$35</c:f>
              <c:numCache>
                <c:formatCode>General</c:formatCode>
                <c:ptCount val="32"/>
                <c:pt idx="0">
                  <c:v>86533120</c:v>
                </c:pt>
                <c:pt idx="1">
                  <c:v>2950000</c:v>
                </c:pt>
                <c:pt idx="2">
                  <c:v>90675000</c:v>
                </c:pt>
                <c:pt idx="3">
                  <c:v>19000000</c:v>
                </c:pt>
                <c:pt idx="4">
                  <c:v>167781132</c:v>
                </c:pt>
                <c:pt idx="5">
                  <c:v>1285999581</c:v>
                </c:pt>
                <c:pt idx="6">
                  <c:v>1028962390</c:v>
                </c:pt>
                <c:pt idx="7">
                  <c:v>94072521</c:v>
                </c:pt>
                <c:pt idx="8">
                  <c:v>111936855</c:v>
                </c:pt>
                <c:pt idx="9">
                  <c:v>515066365</c:v>
                </c:pt>
                <c:pt idx="10">
                  <c:v>62833400</c:v>
                </c:pt>
                <c:pt idx="11">
                  <c:v>727737388</c:v>
                </c:pt>
                <c:pt idx="12">
                  <c:v>942859469</c:v>
                </c:pt>
                <c:pt idx="13">
                  <c:v>500332840</c:v>
                </c:pt>
                <c:pt idx="14">
                  <c:v>41395265</c:v>
                </c:pt>
                <c:pt idx="15">
                  <c:v>109080001</c:v>
                </c:pt>
                <c:pt idx="16">
                  <c:v>25085000</c:v>
                </c:pt>
                <c:pt idx="17">
                  <c:v>48876016</c:v>
                </c:pt>
                <c:pt idx="18">
                  <c:v>39418854</c:v>
                </c:pt>
                <c:pt idx="19">
                  <c:v>51832088</c:v>
                </c:pt>
                <c:pt idx="20">
                  <c:v>153412632</c:v>
                </c:pt>
                <c:pt idx="21">
                  <c:v>271367374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258722531</c:v>
                </c:pt>
                <c:pt idx="26">
                  <c:v>12398528</c:v>
                </c:pt>
                <c:pt idx="27">
                  <c:v>241478894</c:v>
                </c:pt>
                <c:pt idx="28">
                  <c:v>259200000</c:v>
                </c:pt>
                <c:pt idx="29">
                  <c:v>88837937</c:v>
                </c:pt>
                <c:pt idx="30">
                  <c:v>369260000</c:v>
                </c:pt>
                <c:pt idx="31">
                  <c:v>481000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F-48E8-B8F7-3E73CB0A7FA3}"/>
            </c:ext>
          </c:extLst>
        </c:ser>
        <c:ser>
          <c:idx val="4"/>
          <c:order val="4"/>
          <c:tx>
            <c:strRef>
              <c:f>'خروجی بهار'!$F$3</c:f>
              <c:strCache>
                <c:ptCount val="1"/>
                <c:pt idx="0">
                  <c:v> خرید خالص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بهار'!$F$4:$F$35</c:f>
              <c:numCache>
                <c:formatCode>General</c:formatCode>
                <c:ptCount val="32"/>
                <c:pt idx="0">
                  <c:v>84892455</c:v>
                </c:pt>
                <c:pt idx="1">
                  <c:v>2950000</c:v>
                </c:pt>
                <c:pt idx="2">
                  <c:v>91347000</c:v>
                </c:pt>
                <c:pt idx="3">
                  <c:v>19000000</c:v>
                </c:pt>
                <c:pt idx="4">
                  <c:v>166434912</c:v>
                </c:pt>
                <c:pt idx="5">
                  <c:v>1317790231</c:v>
                </c:pt>
                <c:pt idx="6">
                  <c:v>1010690912</c:v>
                </c:pt>
                <c:pt idx="7">
                  <c:v>91336521</c:v>
                </c:pt>
                <c:pt idx="8">
                  <c:v>111936855</c:v>
                </c:pt>
                <c:pt idx="9">
                  <c:v>512694504</c:v>
                </c:pt>
                <c:pt idx="10">
                  <c:v>63368000</c:v>
                </c:pt>
                <c:pt idx="11">
                  <c:v>704875896</c:v>
                </c:pt>
                <c:pt idx="12">
                  <c:v>938128161</c:v>
                </c:pt>
                <c:pt idx="13">
                  <c:v>483094990</c:v>
                </c:pt>
                <c:pt idx="14">
                  <c:v>40804378</c:v>
                </c:pt>
                <c:pt idx="15">
                  <c:v>100073395</c:v>
                </c:pt>
                <c:pt idx="16">
                  <c:v>25200000</c:v>
                </c:pt>
                <c:pt idx="17">
                  <c:v>44840380</c:v>
                </c:pt>
                <c:pt idx="18">
                  <c:v>36162600</c:v>
                </c:pt>
                <c:pt idx="19">
                  <c:v>50617650</c:v>
                </c:pt>
                <c:pt idx="20">
                  <c:v>151442151</c:v>
                </c:pt>
                <c:pt idx="21">
                  <c:v>253894767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248755249</c:v>
                </c:pt>
                <c:pt idx="26">
                  <c:v>12398528</c:v>
                </c:pt>
                <c:pt idx="27">
                  <c:v>267544024</c:v>
                </c:pt>
                <c:pt idx="28">
                  <c:v>237798167</c:v>
                </c:pt>
                <c:pt idx="29">
                  <c:v>87632680</c:v>
                </c:pt>
                <c:pt idx="30">
                  <c:v>375000000</c:v>
                </c:pt>
                <c:pt idx="3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F-48E8-B8F7-3E73CB0A7FA3}"/>
            </c:ext>
          </c:extLst>
        </c:ser>
        <c:ser>
          <c:idx val="5"/>
          <c:order val="5"/>
          <c:tx>
            <c:strRef>
              <c:f>'خروجی بهار'!$G$3</c:f>
              <c:strCache>
                <c:ptCount val="1"/>
                <c:pt idx="0">
                  <c:v>خرید +ارزش افزوده ها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بهار'!$G$4:$G$35</c:f>
              <c:numCache>
                <c:formatCode>General</c:formatCode>
                <c:ptCount val="32"/>
                <c:pt idx="0">
                  <c:v>88066452</c:v>
                </c:pt>
                <c:pt idx="1">
                  <c:v>2950000</c:v>
                </c:pt>
                <c:pt idx="2">
                  <c:v>91347000</c:v>
                </c:pt>
                <c:pt idx="3">
                  <c:v>19000000</c:v>
                </c:pt>
                <c:pt idx="4">
                  <c:v>168366132</c:v>
                </c:pt>
                <c:pt idx="5">
                  <c:v>1348684497</c:v>
                </c:pt>
                <c:pt idx="6">
                  <c:v>1028962390</c:v>
                </c:pt>
                <c:pt idx="7">
                  <c:v>94072521</c:v>
                </c:pt>
                <c:pt idx="8">
                  <c:v>111936855</c:v>
                </c:pt>
                <c:pt idx="9">
                  <c:v>515066365</c:v>
                </c:pt>
                <c:pt idx="10">
                  <c:v>63368000</c:v>
                </c:pt>
                <c:pt idx="11">
                  <c:v>738772636</c:v>
                </c:pt>
                <c:pt idx="12">
                  <c:v>951056189</c:v>
                </c:pt>
                <c:pt idx="13">
                  <c:v>500332840</c:v>
                </c:pt>
                <c:pt idx="14">
                  <c:v>41546905</c:v>
                </c:pt>
                <c:pt idx="15">
                  <c:v>109080001</c:v>
                </c:pt>
                <c:pt idx="16">
                  <c:v>25225000</c:v>
                </c:pt>
                <c:pt idx="17">
                  <c:v>48876016</c:v>
                </c:pt>
                <c:pt idx="18">
                  <c:v>39418854</c:v>
                </c:pt>
                <c:pt idx="19">
                  <c:v>51832088</c:v>
                </c:pt>
                <c:pt idx="20">
                  <c:v>154445964</c:v>
                </c:pt>
                <c:pt idx="21">
                  <c:v>271367374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258722531</c:v>
                </c:pt>
                <c:pt idx="26">
                  <c:v>12398528</c:v>
                </c:pt>
                <c:pt idx="27">
                  <c:v>279588865</c:v>
                </c:pt>
                <c:pt idx="28">
                  <c:v>259200000</c:v>
                </c:pt>
                <c:pt idx="29">
                  <c:v>88837937</c:v>
                </c:pt>
                <c:pt idx="30">
                  <c:v>375260000</c:v>
                </c:pt>
                <c:pt idx="31">
                  <c:v>502000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3F-48E8-B8F7-3E73CB0A7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4791408"/>
        <c:axId val="484793488"/>
        <c:axId val="0"/>
      </c:bar3DChart>
      <c:catAx>
        <c:axId val="4847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93488"/>
        <c:crosses val="autoZero"/>
        <c:auto val="1"/>
        <c:lblAlgn val="ctr"/>
        <c:lblOffset val="100"/>
        <c:noMultiLvlLbl val="0"/>
      </c:catAx>
      <c:valAx>
        <c:axId val="4847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[amir last.xlsx]خروجی بهار!PivotTable7</c:name>
    <c:fmtId val="1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'خروجی بهار'!$B$3</c:f>
              <c:strCache>
                <c:ptCount val="1"/>
                <c:pt idx="0">
                  <c:v>تخفیف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بهار'!$B$4:$B$35</c:f>
              <c:numCache>
                <c:formatCode>General</c:formatCode>
                <c:ptCount val="32"/>
                <c:pt idx="0">
                  <c:v>1533332</c:v>
                </c:pt>
                <c:pt idx="1">
                  <c:v>0</c:v>
                </c:pt>
                <c:pt idx="2">
                  <c:v>672000</c:v>
                </c:pt>
                <c:pt idx="3">
                  <c:v>0</c:v>
                </c:pt>
                <c:pt idx="4">
                  <c:v>585000</c:v>
                </c:pt>
                <c:pt idx="5">
                  <c:v>62684916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534600</c:v>
                </c:pt>
                <c:pt idx="11">
                  <c:v>11035248</c:v>
                </c:pt>
                <c:pt idx="12">
                  <c:v>0</c:v>
                </c:pt>
                <c:pt idx="13">
                  <c:v>0</c:v>
                </c:pt>
                <c:pt idx="14">
                  <c:v>151640</c:v>
                </c:pt>
                <c:pt idx="15">
                  <c:v>0</c:v>
                </c:pt>
                <c:pt idx="16">
                  <c:v>140000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1033332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38109971</c:v>
                </c:pt>
                <c:pt idx="28">
                  <c:v>0</c:v>
                </c:pt>
                <c:pt idx="29">
                  <c:v>0</c:v>
                </c:pt>
                <c:pt idx="30">
                  <c:v>6000000</c:v>
                </c:pt>
                <c:pt idx="3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7FB-B9D1-48980BEB4C2C}"/>
            </c:ext>
          </c:extLst>
        </c:ser>
        <c:ser>
          <c:idx val="1"/>
          <c:order val="1"/>
          <c:tx>
            <c:strRef>
              <c:f>'خروجی بهار'!$C$3</c:f>
              <c:strCache>
                <c:ptCount val="1"/>
                <c:pt idx="0">
                  <c:v> مرجوعی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بهار'!$C$4:$C$35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8196720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7FB-B9D1-48980BEB4C2C}"/>
            </c:ext>
          </c:extLst>
        </c:ser>
        <c:ser>
          <c:idx val="2"/>
          <c:order val="2"/>
          <c:tx>
            <c:strRef>
              <c:f>'خروجی بهار'!$D$3</c:f>
              <c:strCache>
                <c:ptCount val="1"/>
                <c:pt idx="0">
                  <c:v> ارزش افزوده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بهار'!$D$4:$D$35</c:f>
              <c:numCache>
                <c:formatCode>General</c:formatCode>
                <c:ptCount val="32"/>
                <c:pt idx="0">
                  <c:v>3173997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1931220</c:v>
                </c:pt>
                <c:pt idx="5">
                  <c:v>30894266</c:v>
                </c:pt>
                <c:pt idx="6">
                  <c:v>18271478</c:v>
                </c:pt>
                <c:pt idx="7">
                  <c:v>2736000</c:v>
                </c:pt>
                <c:pt idx="8">
                  <c:v>0</c:v>
                </c:pt>
                <c:pt idx="9">
                  <c:v>2371861</c:v>
                </c:pt>
                <c:pt idx="10">
                  <c:v>0</c:v>
                </c:pt>
                <c:pt idx="11">
                  <c:v>33896740</c:v>
                </c:pt>
                <c:pt idx="12">
                  <c:v>12928028</c:v>
                </c:pt>
                <c:pt idx="13">
                  <c:v>17237850</c:v>
                </c:pt>
                <c:pt idx="14">
                  <c:v>742527</c:v>
                </c:pt>
                <c:pt idx="15">
                  <c:v>9006606</c:v>
                </c:pt>
                <c:pt idx="16">
                  <c:v>25000</c:v>
                </c:pt>
                <c:pt idx="17">
                  <c:v>4035636</c:v>
                </c:pt>
                <c:pt idx="18">
                  <c:v>3256254</c:v>
                </c:pt>
                <c:pt idx="19">
                  <c:v>1214438</c:v>
                </c:pt>
                <c:pt idx="20">
                  <c:v>3003813</c:v>
                </c:pt>
                <c:pt idx="21">
                  <c:v>17472607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9967282</c:v>
                </c:pt>
                <c:pt idx="26">
                  <c:v>0</c:v>
                </c:pt>
                <c:pt idx="27">
                  <c:v>12044841</c:v>
                </c:pt>
                <c:pt idx="28">
                  <c:v>21401833</c:v>
                </c:pt>
                <c:pt idx="29">
                  <c:v>1205257</c:v>
                </c:pt>
                <c:pt idx="30">
                  <c:v>260000</c:v>
                </c:pt>
                <c:pt idx="3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D-47FB-B9D1-48980BEB4C2C}"/>
            </c:ext>
          </c:extLst>
        </c:ser>
        <c:ser>
          <c:idx val="3"/>
          <c:order val="3"/>
          <c:tx>
            <c:strRef>
              <c:f>'خروجی بهار'!$E$3</c:f>
              <c:strCache>
                <c:ptCount val="1"/>
                <c:pt idx="0">
                  <c:v> هزینه نهایی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بهار'!$E$4:$E$35</c:f>
              <c:numCache>
                <c:formatCode>General</c:formatCode>
                <c:ptCount val="32"/>
                <c:pt idx="0">
                  <c:v>86533120</c:v>
                </c:pt>
                <c:pt idx="1">
                  <c:v>2950000</c:v>
                </c:pt>
                <c:pt idx="2">
                  <c:v>90675000</c:v>
                </c:pt>
                <c:pt idx="3">
                  <c:v>19000000</c:v>
                </c:pt>
                <c:pt idx="4">
                  <c:v>167781132</c:v>
                </c:pt>
                <c:pt idx="5">
                  <c:v>1285999581</c:v>
                </c:pt>
                <c:pt idx="6">
                  <c:v>1028962390</c:v>
                </c:pt>
                <c:pt idx="7">
                  <c:v>94072521</c:v>
                </c:pt>
                <c:pt idx="8">
                  <c:v>111936855</c:v>
                </c:pt>
                <c:pt idx="9">
                  <c:v>515066365</c:v>
                </c:pt>
                <c:pt idx="10">
                  <c:v>62833400</c:v>
                </c:pt>
                <c:pt idx="11">
                  <c:v>727737388</c:v>
                </c:pt>
                <c:pt idx="12">
                  <c:v>942859469</c:v>
                </c:pt>
                <c:pt idx="13">
                  <c:v>500332840</c:v>
                </c:pt>
                <c:pt idx="14">
                  <c:v>41395265</c:v>
                </c:pt>
                <c:pt idx="15">
                  <c:v>109080001</c:v>
                </c:pt>
                <c:pt idx="16">
                  <c:v>25085000</c:v>
                </c:pt>
                <c:pt idx="17">
                  <c:v>48876016</c:v>
                </c:pt>
                <c:pt idx="18">
                  <c:v>39418854</c:v>
                </c:pt>
                <c:pt idx="19">
                  <c:v>51832088</c:v>
                </c:pt>
                <c:pt idx="20">
                  <c:v>153412632</c:v>
                </c:pt>
                <c:pt idx="21">
                  <c:v>271367374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258722531</c:v>
                </c:pt>
                <c:pt idx="26">
                  <c:v>12398528</c:v>
                </c:pt>
                <c:pt idx="27">
                  <c:v>241478894</c:v>
                </c:pt>
                <c:pt idx="28">
                  <c:v>259200000</c:v>
                </c:pt>
                <c:pt idx="29">
                  <c:v>88837937</c:v>
                </c:pt>
                <c:pt idx="30">
                  <c:v>369260000</c:v>
                </c:pt>
                <c:pt idx="31">
                  <c:v>481000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8D-47FB-B9D1-48980BEB4C2C}"/>
            </c:ext>
          </c:extLst>
        </c:ser>
        <c:ser>
          <c:idx val="4"/>
          <c:order val="4"/>
          <c:tx>
            <c:strRef>
              <c:f>'خروجی بهار'!$F$3</c:f>
              <c:strCache>
                <c:ptCount val="1"/>
                <c:pt idx="0">
                  <c:v> خرید خالص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بهار'!$F$4:$F$35</c:f>
              <c:numCache>
                <c:formatCode>General</c:formatCode>
                <c:ptCount val="32"/>
                <c:pt idx="0">
                  <c:v>84892455</c:v>
                </c:pt>
                <c:pt idx="1">
                  <c:v>2950000</c:v>
                </c:pt>
                <c:pt idx="2">
                  <c:v>91347000</c:v>
                </c:pt>
                <c:pt idx="3">
                  <c:v>19000000</c:v>
                </c:pt>
                <c:pt idx="4">
                  <c:v>166434912</c:v>
                </c:pt>
                <c:pt idx="5">
                  <c:v>1317790231</c:v>
                </c:pt>
                <c:pt idx="6">
                  <c:v>1010690912</c:v>
                </c:pt>
                <c:pt idx="7">
                  <c:v>91336521</c:v>
                </c:pt>
                <c:pt idx="8">
                  <c:v>111936855</c:v>
                </c:pt>
                <c:pt idx="9">
                  <c:v>512694504</c:v>
                </c:pt>
                <c:pt idx="10">
                  <c:v>63368000</c:v>
                </c:pt>
                <c:pt idx="11">
                  <c:v>704875896</c:v>
                </c:pt>
                <c:pt idx="12">
                  <c:v>938128161</c:v>
                </c:pt>
                <c:pt idx="13">
                  <c:v>483094990</c:v>
                </c:pt>
                <c:pt idx="14">
                  <c:v>40804378</c:v>
                </c:pt>
                <c:pt idx="15">
                  <c:v>100073395</c:v>
                </c:pt>
                <c:pt idx="16">
                  <c:v>25200000</c:v>
                </c:pt>
                <c:pt idx="17">
                  <c:v>44840380</c:v>
                </c:pt>
                <c:pt idx="18">
                  <c:v>36162600</c:v>
                </c:pt>
                <c:pt idx="19">
                  <c:v>50617650</c:v>
                </c:pt>
                <c:pt idx="20">
                  <c:v>151442151</c:v>
                </c:pt>
                <c:pt idx="21">
                  <c:v>253894767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248755249</c:v>
                </c:pt>
                <c:pt idx="26">
                  <c:v>12398528</c:v>
                </c:pt>
                <c:pt idx="27">
                  <c:v>267544024</c:v>
                </c:pt>
                <c:pt idx="28">
                  <c:v>237798167</c:v>
                </c:pt>
                <c:pt idx="29">
                  <c:v>87632680</c:v>
                </c:pt>
                <c:pt idx="30">
                  <c:v>375000000</c:v>
                </c:pt>
                <c:pt idx="3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8D-47FB-B9D1-48980BEB4C2C}"/>
            </c:ext>
          </c:extLst>
        </c:ser>
        <c:ser>
          <c:idx val="5"/>
          <c:order val="5"/>
          <c:tx>
            <c:strRef>
              <c:f>'خروجی بهار'!$G$3</c:f>
              <c:strCache>
                <c:ptCount val="1"/>
                <c:pt idx="0">
                  <c:v>خرید +ارزش افزوده ها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بهار'!$G$4:$G$35</c:f>
              <c:numCache>
                <c:formatCode>General</c:formatCode>
                <c:ptCount val="32"/>
                <c:pt idx="0">
                  <c:v>88066452</c:v>
                </c:pt>
                <c:pt idx="1">
                  <c:v>2950000</c:v>
                </c:pt>
                <c:pt idx="2">
                  <c:v>91347000</c:v>
                </c:pt>
                <c:pt idx="3">
                  <c:v>19000000</c:v>
                </c:pt>
                <c:pt idx="4">
                  <c:v>168366132</c:v>
                </c:pt>
                <c:pt idx="5">
                  <c:v>1348684497</c:v>
                </c:pt>
                <c:pt idx="6">
                  <c:v>1028962390</c:v>
                </c:pt>
                <c:pt idx="7">
                  <c:v>94072521</c:v>
                </c:pt>
                <c:pt idx="8">
                  <c:v>111936855</c:v>
                </c:pt>
                <c:pt idx="9">
                  <c:v>515066365</c:v>
                </c:pt>
                <c:pt idx="10">
                  <c:v>63368000</c:v>
                </c:pt>
                <c:pt idx="11">
                  <c:v>738772636</c:v>
                </c:pt>
                <c:pt idx="12">
                  <c:v>951056189</c:v>
                </c:pt>
                <c:pt idx="13">
                  <c:v>500332840</c:v>
                </c:pt>
                <c:pt idx="14">
                  <c:v>41546905</c:v>
                </c:pt>
                <c:pt idx="15">
                  <c:v>109080001</c:v>
                </c:pt>
                <c:pt idx="16">
                  <c:v>25225000</c:v>
                </c:pt>
                <c:pt idx="17">
                  <c:v>48876016</c:v>
                </c:pt>
                <c:pt idx="18">
                  <c:v>39418854</c:v>
                </c:pt>
                <c:pt idx="19">
                  <c:v>51832088</c:v>
                </c:pt>
                <c:pt idx="20">
                  <c:v>154445964</c:v>
                </c:pt>
                <c:pt idx="21">
                  <c:v>271367374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258722531</c:v>
                </c:pt>
                <c:pt idx="26">
                  <c:v>12398528</c:v>
                </c:pt>
                <c:pt idx="27">
                  <c:v>279588865</c:v>
                </c:pt>
                <c:pt idx="28">
                  <c:v>259200000</c:v>
                </c:pt>
                <c:pt idx="29">
                  <c:v>88837937</c:v>
                </c:pt>
                <c:pt idx="30">
                  <c:v>375260000</c:v>
                </c:pt>
                <c:pt idx="31">
                  <c:v>502000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8D-47FB-B9D1-48980BEB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4791408"/>
        <c:axId val="484793488"/>
        <c:axId val="0"/>
      </c:bar3DChart>
      <c:catAx>
        <c:axId val="4847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93488"/>
        <c:crosses val="autoZero"/>
        <c:auto val="1"/>
        <c:lblAlgn val="ctr"/>
        <c:lblOffset val="100"/>
        <c:noMultiLvlLbl val="0"/>
      </c:catAx>
      <c:valAx>
        <c:axId val="4847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[amir last.xlsx]خروجی بهار!PivotTable7</c:name>
    <c:fmtId val="1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'خروجی بهار'!$B$3</c:f>
              <c:strCache>
                <c:ptCount val="1"/>
                <c:pt idx="0">
                  <c:v>تخفیف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بهار'!$B$4:$B$35</c:f>
              <c:numCache>
                <c:formatCode>General</c:formatCode>
                <c:ptCount val="32"/>
                <c:pt idx="0">
                  <c:v>1533332</c:v>
                </c:pt>
                <c:pt idx="1">
                  <c:v>0</c:v>
                </c:pt>
                <c:pt idx="2">
                  <c:v>672000</c:v>
                </c:pt>
                <c:pt idx="3">
                  <c:v>0</c:v>
                </c:pt>
                <c:pt idx="4">
                  <c:v>585000</c:v>
                </c:pt>
                <c:pt idx="5">
                  <c:v>62684916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534600</c:v>
                </c:pt>
                <c:pt idx="11">
                  <c:v>11035248</c:v>
                </c:pt>
                <c:pt idx="12">
                  <c:v>0</c:v>
                </c:pt>
                <c:pt idx="13">
                  <c:v>0</c:v>
                </c:pt>
                <c:pt idx="14">
                  <c:v>151640</c:v>
                </c:pt>
                <c:pt idx="15">
                  <c:v>0</c:v>
                </c:pt>
                <c:pt idx="16">
                  <c:v>140000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1033332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38109971</c:v>
                </c:pt>
                <c:pt idx="28">
                  <c:v>0</c:v>
                </c:pt>
                <c:pt idx="29">
                  <c:v>0</c:v>
                </c:pt>
                <c:pt idx="30">
                  <c:v>6000000</c:v>
                </c:pt>
                <c:pt idx="3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E-40C6-9A0C-FB1BE793AF54}"/>
            </c:ext>
          </c:extLst>
        </c:ser>
        <c:ser>
          <c:idx val="1"/>
          <c:order val="1"/>
          <c:tx>
            <c:strRef>
              <c:f>'خروجی بهار'!$C$3</c:f>
              <c:strCache>
                <c:ptCount val="1"/>
                <c:pt idx="0">
                  <c:v> مرجوعی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بهار'!$C$4:$C$35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8196720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E-40C6-9A0C-FB1BE793AF54}"/>
            </c:ext>
          </c:extLst>
        </c:ser>
        <c:ser>
          <c:idx val="2"/>
          <c:order val="2"/>
          <c:tx>
            <c:strRef>
              <c:f>'خروجی بهار'!$D$3</c:f>
              <c:strCache>
                <c:ptCount val="1"/>
                <c:pt idx="0">
                  <c:v> ارزش افزوده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بهار'!$D$4:$D$35</c:f>
              <c:numCache>
                <c:formatCode>General</c:formatCode>
                <c:ptCount val="32"/>
                <c:pt idx="0">
                  <c:v>3173997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1931220</c:v>
                </c:pt>
                <c:pt idx="5">
                  <c:v>30894266</c:v>
                </c:pt>
                <c:pt idx="6">
                  <c:v>18271478</c:v>
                </c:pt>
                <c:pt idx="7">
                  <c:v>2736000</c:v>
                </c:pt>
                <c:pt idx="8">
                  <c:v>0</c:v>
                </c:pt>
                <c:pt idx="9">
                  <c:v>2371861</c:v>
                </c:pt>
                <c:pt idx="10">
                  <c:v>0</c:v>
                </c:pt>
                <c:pt idx="11">
                  <c:v>33896740</c:v>
                </c:pt>
                <c:pt idx="12">
                  <c:v>12928028</c:v>
                </c:pt>
                <c:pt idx="13">
                  <c:v>17237850</c:v>
                </c:pt>
                <c:pt idx="14">
                  <c:v>742527</c:v>
                </c:pt>
                <c:pt idx="15">
                  <c:v>9006606</c:v>
                </c:pt>
                <c:pt idx="16">
                  <c:v>25000</c:v>
                </c:pt>
                <c:pt idx="17">
                  <c:v>4035636</c:v>
                </c:pt>
                <c:pt idx="18">
                  <c:v>3256254</c:v>
                </c:pt>
                <c:pt idx="19">
                  <c:v>1214438</c:v>
                </c:pt>
                <c:pt idx="20">
                  <c:v>3003813</c:v>
                </c:pt>
                <c:pt idx="21">
                  <c:v>17472607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9967282</c:v>
                </c:pt>
                <c:pt idx="26">
                  <c:v>0</c:v>
                </c:pt>
                <c:pt idx="27">
                  <c:v>12044841</c:v>
                </c:pt>
                <c:pt idx="28">
                  <c:v>21401833</c:v>
                </c:pt>
                <c:pt idx="29">
                  <c:v>1205257</c:v>
                </c:pt>
                <c:pt idx="30">
                  <c:v>260000</c:v>
                </c:pt>
                <c:pt idx="3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E-40C6-9A0C-FB1BE793AF54}"/>
            </c:ext>
          </c:extLst>
        </c:ser>
        <c:ser>
          <c:idx val="3"/>
          <c:order val="3"/>
          <c:tx>
            <c:strRef>
              <c:f>'خروجی بهار'!$E$3</c:f>
              <c:strCache>
                <c:ptCount val="1"/>
                <c:pt idx="0">
                  <c:v> هزینه نهایی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بهار'!$E$4:$E$35</c:f>
              <c:numCache>
                <c:formatCode>General</c:formatCode>
                <c:ptCount val="32"/>
                <c:pt idx="0">
                  <c:v>86533120</c:v>
                </c:pt>
                <c:pt idx="1">
                  <c:v>2950000</c:v>
                </c:pt>
                <c:pt idx="2">
                  <c:v>90675000</c:v>
                </c:pt>
                <c:pt idx="3">
                  <c:v>19000000</c:v>
                </c:pt>
                <c:pt idx="4">
                  <c:v>167781132</c:v>
                </c:pt>
                <c:pt idx="5">
                  <c:v>1285999581</c:v>
                </c:pt>
                <c:pt idx="6">
                  <c:v>1028962390</c:v>
                </c:pt>
                <c:pt idx="7">
                  <c:v>94072521</c:v>
                </c:pt>
                <c:pt idx="8">
                  <c:v>111936855</c:v>
                </c:pt>
                <c:pt idx="9">
                  <c:v>515066365</c:v>
                </c:pt>
                <c:pt idx="10">
                  <c:v>62833400</c:v>
                </c:pt>
                <c:pt idx="11">
                  <c:v>727737388</c:v>
                </c:pt>
                <c:pt idx="12">
                  <c:v>942859469</c:v>
                </c:pt>
                <c:pt idx="13">
                  <c:v>500332840</c:v>
                </c:pt>
                <c:pt idx="14">
                  <c:v>41395265</c:v>
                </c:pt>
                <c:pt idx="15">
                  <c:v>109080001</c:v>
                </c:pt>
                <c:pt idx="16">
                  <c:v>25085000</c:v>
                </c:pt>
                <c:pt idx="17">
                  <c:v>48876016</c:v>
                </c:pt>
                <c:pt idx="18">
                  <c:v>39418854</c:v>
                </c:pt>
                <c:pt idx="19">
                  <c:v>51832088</c:v>
                </c:pt>
                <c:pt idx="20">
                  <c:v>153412632</c:v>
                </c:pt>
                <c:pt idx="21">
                  <c:v>271367374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258722531</c:v>
                </c:pt>
                <c:pt idx="26">
                  <c:v>12398528</c:v>
                </c:pt>
                <c:pt idx="27">
                  <c:v>241478894</c:v>
                </c:pt>
                <c:pt idx="28">
                  <c:v>259200000</c:v>
                </c:pt>
                <c:pt idx="29">
                  <c:v>88837937</c:v>
                </c:pt>
                <c:pt idx="30">
                  <c:v>369260000</c:v>
                </c:pt>
                <c:pt idx="31">
                  <c:v>481000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E-40C6-9A0C-FB1BE793AF54}"/>
            </c:ext>
          </c:extLst>
        </c:ser>
        <c:ser>
          <c:idx val="4"/>
          <c:order val="4"/>
          <c:tx>
            <c:strRef>
              <c:f>'خروجی بهار'!$F$3</c:f>
              <c:strCache>
                <c:ptCount val="1"/>
                <c:pt idx="0">
                  <c:v> خرید خالص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بهار'!$F$4:$F$35</c:f>
              <c:numCache>
                <c:formatCode>General</c:formatCode>
                <c:ptCount val="32"/>
                <c:pt idx="0">
                  <c:v>84892455</c:v>
                </c:pt>
                <c:pt idx="1">
                  <c:v>2950000</c:v>
                </c:pt>
                <c:pt idx="2">
                  <c:v>91347000</c:v>
                </c:pt>
                <c:pt idx="3">
                  <c:v>19000000</c:v>
                </c:pt>
                <c:pt idx="4">
                  <c:v>166434912</c:v>
                </c:pt>
                <c:pt idx="5">
                  <c:v>1317790231</c:v>
                </c:pt>
                <c:pt idx="6">
                  <c:v>1010690912</c:v>
                </c:pt>
                <c:pt idx="7">
                  <c:v>91336521</c:v>
                </c:pt>
                <c:pt idx="8">
                  <c:v>111936855</c:v>
                </c:pt>
                <c:pt idx="9">
                  <c:v>512694504</c:v>
                </c:pt>
                <c:pt idx="10">
                  <c:v>63368000</c:v>
                </c:pt>
                <c:pt idx="11">
                  <c:v>704875896</c:v>
                </c:pt>
                <c:pt idx="12">
                  <c:v>938128161</c:v>
                </c:pt>
                <c:pt idx="13">
                  <c:v>483094990</c:v>
                </c:pt>
                <c:pt idx="14">
                  <c:v>40804378</c:v>
                </c:pt>
                <c:pt idx="15">
                  <c:v>100073395</c:v>
                </c:pt>
                <c:pt idx="16">
                  <c:v>25200000</c:v>
                </c:pt>
                <c:pt idx="17">
                  <c:v>44840380</c:v>
                </c:pt>
                <c:pt idx="18">
                  <c:v>36162600</c:v>
                </c:pt>
                <c:pt idx="19">
                  <c:v>50617650</c:v>
                </c:pt>
                <c:pt idx="20">
                  <c:v>151442151</c:v>
                </c:pt>
                <c:pt idx="21">
                  <c:v>253894767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248755249</c:v>
                </c:pt>
                <c:pt idx="26">
                  <c:v>12398528</c:v>
                </c:pt>
                <c:pt idx="27">
                  <c:v>267544024</c:v>
                </c:pt>
                <c:pt idx="28">
                  <c:v>237798167</c:v>
                </c:pt>
                <c:pt idx="29">
                  <c:v>87632680</c:v>
                </c:pt>
                <c:pt idx="30">
                  <c:v>375000000</c:v>
                </c:pt>
                <c:pt idx="3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5E-40C6-9A0C-FB1BE793AF54}"/>
            </c:ext>
          </c:extLst>
        </c:ser>
        <c:ser>
          <c:idx val="5"/>
          <c:order val="5"/>
          <c:tx>
            <c:strRef>
              <c:f>'خروجی بهار'!$G$3</c:f>
              <c:strCache>
                <c:ptCount val="1"/>
                <c:pt idx="0">
                  <c:v>خرید +ارزش افزوده ها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بهار'!$G$4:$G$35</c:f>
              <c:numCache>
                <c:formatCode>General</c:formatCode>
                <c:ptCount val="32"/>
                <c:pt idx="0">
                  <c:v>88066452</c:v>
                </c:pt>
                <c:pt idx="1">
                  <c:v>2950000</c:v>
                </c:pt>
                <c:pt idx="2">
                  <c:v>91347000</c:v>
                </c:pt>
                <c:pt idx="3">
                  <c:v>19000000</c:v>
                </c:pt>
                <c:pt idx="4">
                  <c:v>168366132</c:v>
                </c:pt>
                <c:pt idx="5">
                  <c:v>1348684497</c:v>
                </c:pt>
                <c:pt idx="6">
                  <c:v>1028962390</c:v>
                </c:pt>
                <c:pt idx="7">
                  <c:v>94072521</c:v>
                </c:pt>
                <c:pt idx="8">
                  <c:v>111936855</c:v>
                </c:pt>
                <c:pt idx="9">
                  <c:v>515066365</c:v>
                </c:pt>
                <c:pt idx="10">
                  <c:v>63368000</c:v>
                </c:pt>
                <c:pt idx="11">
                  <c:v>738772636</c:v>
                </c:pt>
                <c:pt idx="12">
                  <c:v>951056189</c:v>
                </c:pt>
                <c:pt idx="13">
                  <c:v>500332840</c:v>
                </c:pt>
                <c:pt idx="14">
                  <c:v>41546905</c:v>
                </c:pt>
                <c:pt idx="15">
                  <c:v>109080001</c:v>
                </c:pt>
                <c:pt idx="16">
                  <c:v>25225000</c:v>
                </c:pt>
                <c:pt idx="17">
                  <c:v>48876016</c:v>
                </c:pt>
                <c:pt idx="18">
                  <c:v>39418854</c:v>
                </c:pt>
                <c:pt idx="19">
                  <c:v>51832088</c:v>
                </c:pt>
                <c:pt idx="20">
                  <c:v>154445964</c:v>
                </c:pt>
                <c:pt idx="21">
                  <c:v>271367374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258722531</c:v>
                </c:pt>
                <c:pt idx="26">
                  <c:v>12398528</c:v>
                </c:pt>
                <c:pt idx="27">
                  <c:v>279588865</c:v>
                </c:pt>
                <c:pt idx="28">
                  <c:v>259200000</c:v>
                </c:pt>
                <c:pt idx="29">
                  <c:v>88837937</c:v>
                </c:pt>
                <c:pt idx="30">
                  <c:v>375260000</c:v>
                </c:pt>
                <c:pt idx="31">
                  <c:v>502000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5E-40C6-9A0C-FB1BE793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4791408"/>
        <c:axId val="484793488"/>
        <c:axId val="0"/>
      </c:bar3DChart>
      <c:catAx>
        <c:axId val="4847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93488"/>
        <c:crosses val="autoZero"/>
        <c:auto val="1"/>
        <c:lblAlgn val="ctr"/>
        <c:lblOffset val="100"/>
        <c:noMultiLvlLbl val="0"/>
      </c:catAx>
      <c:valAx>
        <c:axId val="4847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[amir last.xlsx]خروجی بهار!PivotTable7</c:name>
    <c:fmtId val="1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'خروجی بهار'!$B$3</c:f>
              <c:strCache>
                <c:ptCount val="1"/>
                <c:pt idx="0">
                  <c:v>تخفیف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بهار'!$B$4:$B$35</c:f>
              <c:numCache>
                <c:formatCode>General</c:formatCode>
                <c:ptCount val="32"/>
                <c:pt idx="0">
                  <c:v>1533332</c:v>
                </c:pt>
                <c:pt idx="1">
                  <c:v>0</c:v>
                </c:pt>
                <c:pt idx="2">
                  <c:v>672000</c:v>
                </c:pt>
                <c:pt idx="3">
                  <c:v>0</c:v>
                </c:pt>
                <c:pt idx="4">
                  <c:v>585000</c:v>
                </c:pt>
                <c:pt idx="5">
                  <c:v>62684916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534600</c:v>
                </c:pt>
                <c:pt idx="11">
                  <c:v>11035248</c:v>
                </c:pt>
                <c:pt idx="12">
                  <c:v>0</c:v>
                </c:pt>
                <c:pt idx="13">
                  <c:v>0</c:v>
                </c:pt>
                <c:pt idx="14">
                  <c:v>151640</c:v>
                </c:pt>
                <c:pt idx="15">
                  <c:v>0</c:v>
                </c:pt>
                <c:pt idx="16">
                  <c:v>140000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1033332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38109971</c:v>
                </c:pt>
                <c:pt idx="28">
                  <c:v>0</c:v>
                </c:pt>
                <c:pt idx="29">
                  <c:v>0</c:v>
                </c:pt>
                <c:pt idx="30">
                  <c:v>6000000</c:v>
                </c:pt>
                <c:pt idx="3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7-4FBF-B4B4-44D1CAEBC1A8}"/>
            </c:ext>
          </c:extLst>
        </c:ser>
        <c:ser>
          <c:idx val="1"/>
          <c:order val="1"/>
          <c:tx>
            <c:strRef>
              <c:f>'خروجی بهار'!$C$3</c:f>
              <c:strCache>
                <c:ptCount val="1"/>
                <c:pt idx="0">
                  <c:v> مرجوعی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بهار'!$C$4:$C$35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8196720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7-4FBF-B4B4-44D1CAEBC1A8}"/>
            </c:ext>
          </c:extLst>
        </c:ser>
        <c:ser>
          <c:idx val="2"/>
          <c:order val="2"/>
          <c:tx>
            <c:strRef>
              <c:f>'خروجی بهار'!$D$3</c:f>
              <c:strCache>
                <c:ptCount val="1"/>
                <c:pt idx="0">
                  <c:v> ارزش افزوده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بهار'!$D$4:$D$35</c:f>
              <c:numCache>
                <c:formatCode>General</c:formatCode>
                <c:ptCount val="32"/>
                <c:pt idx="0">
                  <c:v>3173997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1931220</c:v>
                </c:pt>
                <c:pt idx="5">
                  <c:v>30894266</c:v>
                </c:pt>
                <c:pt idx="6">
                  <c:v>18271478</c:v>
                </c:pt>
                <c:pt idx="7">
                  <c:v>2736000</c:v>
                </c:pt>
                <c:pt idx="8">
                  <c:v>0</c:v>
                </c:pt>
                <c:pt idx="9">
                  <c:v>2371861</c:v>
                </c:pt>
                <c:pt idx="10">
                  <c:v>0</c:v>
                </c:pt>
                <c:pt idx="11">
                  <c:v>33896740</c:v>
                </c:pt>
                <c:pt idx="12">
                  <c:v>12928028</c:v>
                </c:pt>
                <c:pt idx="13">
                  <c:v>17237850</c:v>
                </c:pt>
                <c:pt idx="14">
                  <c:v>742527</c:v>
                </c:pt>
                <c:pt idx="15">
                  <c:v>9006606</c:v>
                </c:pt>
                <c:pt idx="16">
                  <c:v>25000</c:v>
                </c:pt>
                <c:pt idx="17">
                  <c:v>4035636</c:v>
                </c:pt>
                <c:pt idx="18">
                  <c:v>3256254</c:v>
                </c:pt>
                <c:pt idx="19">
                  <c:v>1214438</c:v>
                </c:pt>
                <c:pt idx="20">
                  <c:v>3003813</c:v>
                </c:pt>
                <c:pt idx="21">
                  <c:v>17472607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9967282</c:v>
                </c:pt>
                <c:pt idx="26">
                  <c:v>0</c:v>
                </c:pt>
                <c:pt idx="27">
                  <c:v>12044841</c:v>
                </c:pt>
                <c:pt idx="28">
                  <c:v>21401833</c:v>
                </c:pt>
                <c:pt idx="29">
                  <c:v>1205257</c:v>
                </c:pt>
                <c:pt idx="30">
                  <c:v>260000</c:v>
                </c:pt>
                <c:pt idx="3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7-4FBF-B4B4-44D1CAEBC1A8}"/>
            </c:ext>
          </c:extLst>
        </c:ser>
        <c:ser>
          <c:idx val="3"/>
          <c:order val="3"/>
          <c:tx>
            <c:strRef>
              <c:f>'خروجی بهار'!$E$3</c:f>
              <c:strCache>
                <c:ptCount val="1"/>
                <c:pt idx="0">
                  <c:v> هزینه نهایی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بهار'!$E$4:$E$35</c:f>
              <c:numCache>
                <c:formatCode>General</c:formatCode>
                <c:ptCount val="32"/>
                <c:pt idx="0">
                  <c:v>86533120</c:v>
                </c:pt>
                <c:pt idx="1">
                  <c:v>2950000</c:v>
                </c:pt>
                <c:pt idx="2">
                  <c:v>90675000</c:v>
                </c:pt>
                <c:pt idx="3">
                  <c:v>19000000</c:v>
                </c:pt>
                <c:pt idx="4">
                  <c:v>167781132</c:v>
                </c:pt>
                <c:pt idx="5">
                  <c:v>1285999581</c:v>
                </c:pt>
                <c:pt idx="6">
                  <c:v>1028962390</c:v>
                </c:pt>
                <c:pt idx="7">
                  <c:v>94072521</c:v>
                </c:pt>
                <c:pt idx="8">
                  <c:v>111936855</c:v>
                </c:pt>
                <c:pt idx="9">
                  <c:v>515066365</c:v>
                </c:pt>
                <c:pt idx="10">
                  <c:v>62833400</c:v>
                </c:pt>
                <c:pt idx="11">
                  <c:v>727737388</c:v>
                </c:pt>
                <c:pt idx="12">
                  <c:v>942859469</c:v>
                </c:pt>
                <c:pt idx="13">
                  <c:v>500332840</c:v>
                </c:pt>
                <c:pt idx="14">
                  <c:v>41395265</c:v>
                </c:pt>
                <c:pt idx="15">
                  <c:v>109080001</c:v>
                </c:pt>
                <c:pt idx="16">
                  <c:v>25085000</c:v>
                </c:pt>
                <c:pt idx="17">
                  <c:v>48876016</c:v>
                </c:pt>
                <c:pt idx="18">
                  <c:v>39418854</c:v>
                </c:pt>
                <c:pt idx="19">
                  <c:v>51832088</c:v>
                </c:pt>
                <c:pt idx="20">
                  <c:v>153412632</c:v>
                </c:pt>
                <c:pt idx="21">
                  <c:v>271367374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258722531</c:v>
                </c:pt>
                <c:pt idx="26">
                  <c:v>12398528</c:v>
                </c:pt>
                <c:pt idx="27">
                  <c:v>241478894</c:v>
                </c:pt>
                <c:pt idx="28">
                  <c:v>259200000</c:v>
                </c:pt>
                <c:pt idx="29">
                  <c:v>88837937</c:v>
                </c:pt>
                <c:pt idx="30">
                  <c:v>369260000</c:v>
                </c:pt>
                <c:pt idx="31">
                  <c:v>481000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A7-4FBF-B4B4-44D1CAEBC1A8}"/>
            </c:ext>
          </c:extLst>
        </c:ser>
        <c:ser>
          <c:idx val="4"/>
          <c:order val="4"/>
          <c:tx>
            <c:strRef>
              <c:f>'خروجی بهار'!$F$3</c:f>
              <c:strCache>
                <c:ptCount val="1"/>
                <c:pt idx="0">
                  <c:v> خرید خالص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بهار'!$F$4:$F$35</c:f>
              <c:numCache>
                <c:formatCode>General</c:formatCode>
                <c:ptCount val="32"/>
                <c:pt idx="0">
                  <c:v>84892455</c:v>
                </c:pt>
                <c:pt idx="1">
                  <c:v>2950000</c:v>
                </c:pt>
                <c:pt idx="2">
                  <c:v>91347000</c:v>
                </c:pt>
                <c:pt idx="3">
                  <c:v>19000000</c:v>
                </c:pt>
                <c:pt idx="4">
                  <c:v>166434912</c:v>
                </c:pt>
                <c:pt idx="5">
                  <c:v>1317790231</c:v>
                </c:pt>
                <c:pt idx="6">
                  <c:v>1010690912</c:v>
                </c:pt>
                <c:pt idx="7">
                  <c:v>91336521</c:v>
                </c:pt>
                <c:pt idx="8">
                  <c:v>111936855</c:v>
                </c:pt>
                <c:pt idx="9">
                  <c:v>512694504</c:v>
                </c:pt>
                <c:pt idx="10">
                  <c:v>63368000</c:v>
                </c:pt>
                <c:pt idx="11">
                  <c:v>704875896</c:v>
                </c:pt>
                <c:pt idx="12">
                  <c:v>938128161</c:v>
                </c:pt>
                <c:pt idx="13">
                  <c:v>483094990</c:v>
                </c:pt>
                <c:pt idx="14">
                  <c:v>40804378</c:v>
                </c:pt>
                <c:pt idx="15">
                  <c:v>100073395</c:v>
                </c:pt>
                <c:pt idx="16">
                  <c:v>25200000</c:v>
                </c:pt>
                <c:pt idx="17">
                  <c:v>44840380</c:v>
                </c:pt>
                <c:pt idx="18">
                  <c:v>36162600</c:v>
                </c:pt>
                <c:pt idx="19">
                  <c:v>50617650</c:v>
                </c:pt>
                <c:pt idx="20">
                  <c:v>151442151</c:v>
                </c:pt>
                <c:pt idx="21">
                  <c:v>253894767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248755249</c:v>
                </c:pt>
                <c:pt idx="26">
                  <c:v>12398528</c:v>
                </c:pt>
                <c:pt idx="27">
                  <c:v>267544024</c:v>
                </c:pt>
                <c:pt idx="28">
                  <c:v>237798167</c:v>
                </c:pt>
                <c:pt idx="29">
                  <c:v>87632680</c:v>
                </c:pt>
                <c:pt idx="30">
                  <c:v>375000000</c:v>
                </c:pt>
                <c:pt idx="3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A7-4FBF-B4B4-44D1CAEBC1A8}"/>
            </c:ext>
          </c:extLst>
        </c:ser>
        <c:ser>
          <c:idx val="5"/>
          <c:order val="5"/>
          <c:tx>
            <c:strRef>
              <c:f>'خروجی بهار'!$G$3</c:f>
              <c:strCache>
                <c:ptCount val="1"/>
                <c:pt idx="0">
                  <c:v>خرید +ارزش افزوده ها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'خروجی بهار'!$A$4:$A$35</c:f>
              <c:strCache>
                <c:ptCount val="32"/>
                <c:pt idx="0">
                  <c:v>آدورا طب</c:v>
                </c:pt>
                <c:pt idx="1">
                  <c:v>آریان پویان طب</c:v>
                </c:pt>
                <c:pt idx="2">
                  <c:v>الیت دارو</c:v>
                </c:pt>
                <c:pt idx="3">
                  <c:v>به روز سلامت ایرانیان</c:v>
                </c:pt>
                <c:pt idx="4">
                  <c:v>بهداشت آلفا</c:v>
                </c:pt>
                <c:pt idx="5">
                  <c:v>بهستان پخش</c:v>
                </c:pt>
                <c:pt idx="6">
                  <c:v>پخش البرز</c:v>
                </c:pt>
                <c:pt idx="7">
                  <c:v>پخش دایا دارو</c:v>
                </c:pt>
                <c:pt idx="8">
                  <c:v>پخش سراسری نیکان درمان یکتا</c:v>
                </c:pt>
                <c:pt idx="9">
                  <c:v>پخش فردوس</c:v>
                </c:pt>
                <c:pt idx="10">
                  <c:v>پخش لطیف طب</c:v>
                </c:pt>
                <c:pt idx="11">
                  <c:v>پخش ممتاز</c:v>
                </c:pt>
                <c:pt idx="12">
                  <c:v>پخش هجرت</c:v>
                </c:pt>
                <c:pt idx="13">
                  <c:v>توزیع داروپخش</c:v>
                </c:pt>
                <c:pt idx="14">
                  <c:v>داروسازان التیام</c:v>
                </c:pt>
                <c:pt idx="15">
                  <c:v>داروگستر محک</c:v>
                </c:pt>
                <c:pt idx="16">
                  <c:v>داروگستر نخبگان</c:v>
                </c:pt>
                <c:pt idx="17">
                  <c:v>رامش طلائیه داران البرز</c:v>
                </c:pt>
                <c:pt idx="18">
                  <c:v>سایا طب مانا </c:v>
                </c:pt>
                <c:pt idx="19">
                  <c:v>سلامت گستر شایان اعتماد</c:v>
                </c:pt>
                <c:pt idx="20">
                  <c:v>سینا پخش ژن</c:v>
                </c:pt>
                <c:pt idx="21">
                  <c:v>شفا آراد</c:v>
                </c:pt>
                <c:pt idx="22">
                  <c:v>طبیعت زنده</c:v>
                </c:pt>
                <c:pt idx="23">
                  <c:v>فریر آساطب</c:v>
                </c:pt>
                <c:pt idx="24">
                  <c:v>قاسم ایران</c:v>
                </c:pt>
                <c:pt idx="25">
                  <c:v>محیا دارو</c:v>
                </c:pt>
                <c:pt idx="26">
                  <c:v>مشاطب</c:v>
                </c:pt>
                <c:pt idx="27">
                  <c:v>مشکات فارمد</c:v>
                </c:pt>
                <c:pt idx="28">
                  <c:v>نگین آرمان زیبایی</c:v>
                </c:pt>
                <c:pt idx="29">
                  <c:v>هجرت پخش</c:v>
                </c:pt>
                <c:pt idx="30">
                  <c:v>ولیان دارو</c:v>
                </c:pt>
                <c:pt idx="31">
                  <c:v>داروی شفا</c:v>
                </c:pt>
              </c:strCache>
            </c:strRef>
          </c:cat>
          <c:val>
            <c:numRef>
              <c:f>'خروجی بهار'!$G$4:$G$35</c:f>
              <c:numCache>
                <c:formatCode>General</c:formatCode>
                <c:ptCount val="32"/>
                <c:pt idx="0">
                  <c:v>88066452</c:v>
                </c:pt>
                <c:pt idx="1">
                  <c:v>2950000</c:v>
                </c:pt>
                <c:pt idx="2">
                  <c:v>91347000</c:v>
                </c:pt>
                <c:pt idx="3">
                  <c:v>19000000</c:v>
                </c:pt>
                <c:pt idx="4">
                  <c:v>168366132</c:v>
                </c:pt>
                <c:pt idx="5">
                  <c:v>1348684497</c:v>
                </c:pt>
                <c:pt idx="6">
                  <c:v>1028962390</c:v>
                </c:pt>
                <c:pt idx="7">
                  <c:v>94072521</c:v>
                </c:pt>
                <c:pt idx="8">
                  <c:v>111936855</c:v>
                </c:pt>
                <c:pt idx="9">
                  <c:v>515066365</c:v>
                </c:pt>
                <c:pt idx="10">
                  <c:v>63368000</c:v>
                </c:pt>
                <c:pt idx="11">
                  <c:v>738772636</c:v>
                </c:pt>
                <c:pt idx="12">
                  <c:v>951056189</c:v>
                </c:pt>
                <c:pt idx="13">
                  <c:v>500332840</c:v>
                </c:pt>
                <c:pt idx="14">
                  <c:v>41546905</c:v>
                </c:pt>
                <c:pt idx="15">
                  <c:v>109080001</c:v>
                </c:pt>
                <c:pt idx="16">
                  <c:v>25225000</c:v>
                </c:pt>
                <c:pt idx="17">
                  <c:v>48876016</c:v>
                </c:pt>
                <c:pt idx="18">
                  <c:v>39418854</c:v>
                </c:pt>
                <c:pt idx="19">
                  <c:v>51832088</c:v>
                </c:pt>
                <c:pt idx="20">
                  <c:v>154445964</c:v>
                </c:pt>
                <c:pt idx="21">
                  <c:v>271367374</c:v>
                </c:pt>
                <c:pt idx="22">
                  <c:v>34426220</c:v>
                </c:pt>
                <c:pt idx="23">
                  <c:v>54529411</c:v>
                </c:pt>
                <c:pt idx="24">
                  <c:v>52587784</c:v>
                </c:pt>
                <c:pt idx="25">
                  <c:v>258722531</c:v>
                </c:pt>
                <c:pt idx="26">
                  <c:v>12398528</c:v>
                </c:pt>
                <c:pt idx="27">
                  <c:v>279588865</c:v>
                </c:pt>
                <c:pt idx="28">
                  <c:v>259200000</c:v>
                </c:pt>
                <c:pt idx="29">
                  <c:v>88837937</c:v>
                </c:pt>
                <c:pt idx="30">
                  <c:v>375260000</c:v>
                </c:pt>
                <c:pt idx="31">
                  <c:v>502000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A7-4FBF-B4B4-44D1CAEB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4791408"/>
        <c:axId val="484793488"/>
        <c:axId val="0"/>
      </c:bar3DChart>
      <c:catAx>
        <c:axId val="4847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93488"/>
        <c:crosses val="autoZero"/>
        <c:auto val="1"/>
        <c:lblAlgn val="ctr"/>
        <c:lblOffset val="100"/>
        <c:noMultiLvlLbl val="0"/>
      </c:catAx>
      <c:valAx>
        <c:axId val="4847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1583;&#1575;&#1588;&#1576;&#1585;&#1583;1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583;&#1575;&#1588;&#1576;&#1585;&#1583;1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bahar!A1"/><Relationship Id="rId18" Type="http://schemas.openxmlformats.org/officeDocument/2006/relationships/hyperlink" Target="#'d1'!A1"/><Relationship Id="rId3" Type="http://schemas.microsoft.com/office/2007/relationships/hdphoto" Target="../media/hdphoto1.wdp"/><Relationship Id="rId7" Type="http://schemas.openxmlformats.org/officeDocument/2006/relationships/image" Target="../media/image6.png"/><Relationship Id="rId12" Type="http://schemas.openxmlformats.org/officeDocument/2006/relationships/image" Target="../media/image8.png"/><Relationship Id="rId17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image" Target="../media/image5.png"/><Relationship Id="rId11" Type="http://schemas.openxmlformats.org/officeDocument/2006/relationships/hyperlink" Target="#&#1583;&#1575;&#1588;&#1576;&#1585;&#1583;4!A1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10" Type="http://schemas.openxmlformats.org/officeDocument/2006/relationships/hyperlink" Target="#&#1583;&#1575;&#1588;&#1576;&#1585;&#1583;3!A1"/><Relationship Id="rId19" Type="http://schemas.openxmlformats.org/officeDocument/2006/relationships/image" Target="../media/image12.png"/><Relationship Id="rId4" Type="http://schemas.openxmlformats.org/officeDocument/2006/relationships/image" Target="../media/image3.png"/><Relationship Id="rId9" Type="http://schemas.openxmlformats.org/officeDocument/2006/relationships/hyperlink" Target="#&#1583;&#1575;&#1588;&#1576;&#1585;&#1583;2!A1"/><Relationship Id="rId14" Type="http://schemas.openxmlformats.org/officeDocument/2006/relationships/hyperlink" Target="#'&#1582;&#1585;&#1608;&#1580;&#1740; &#1576;&#1607;&#1575;&#1585;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bahar!A1"/><Relationship Id="rId18" Type="http://schemas.openxmlformats.org/officeDocument/2006/relationships/hyperlink" Target="#'d1'!A1"/><Relationship Id="rId3" Type="http://schemas.microsoft.com/office/2007/relationships/hdphoto" Target="../media/hdphoto1.wdp"/><Relationship Id="rId21" Type="http://schemas.openxmlformats.org/officeDocument/2006/relationships/image" Target="../media/image13.png"/><Relationship Id="rId7" Type="http://schemas.openxmlformats.org/officeDocument/2006/relationships/image" Target="../media/image6.png"/><Relationship Id="rId12" Type="http://schemas.openxmlformats.org/officeDocument/2006/relationships/hyperlink" Target="#&#1583;&#1575;&#1588;&#1576;&#1585;&#1583;4!A1"/><Relationship Id="rId17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chart" Target="../charts/chart2.xml"/><Relationship Id="rId1" Type="http://schemas.openxmlformats.org/officeDocument/2006/relationships/image" Target="../media/image1.jpg"/><Relationship Id="rId6" Type="http://schemas.openxmlformats.org/officeDocument/2006/relationships/image" Target="../media/image5.png"/><Relationship Id="rId11" Type="http://schemas.openxmlformats.org/officeDocument/2006/relationships/hyperlink" Target="#&#1583;&#1575;&#1588;&#1576;&#1585;&#1583;3!A1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10" Type="http://schemas.openxmlformats.org/officeDocument/2006/relationships/hyperlink" Target="#&#1583;&#1575;&#1588;&#1576;&#1585;&#1583;2!A1"/><Relationship Id="rId19" Type="http://schemas.openxmlformats.org/officeDocument/2006/relationships/image" Target="../media/image12.png"/><Relationship Id="rId4" Type="http://schemas.openxmlformats.org/officeDocument/2006/relationships/image" Target="../media/image3.png"/><Relationship Id="rId9" Type="http://schemas.openxmlformats.org/officeDocument/2006/relationships/hyperlink" Target="#&#1583;&#1575;&#1588;&#1576;&#1585;&#1583;1!A1"/><Relationship Id="rId14" Type="http://schemas.openxmlformats.org/officeDocument/2006/relationships/hyperlink" Target="#'&#1582;&#1585;&#1608;&#1580;&#1740; &#1576;&#1607;&#1575;&#1585;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bahar!A1"/><Relationship Id="rId18" Type="http://schemas.openxmlformats.org/officeDocument/2006/relationships/hyperlink" Target="#'d1'!A1"/><Relationship Id="rId3" Type="http://schemas.microsoft.com/office/2007/relationships/hdphoto" Target="../media/hdphoto1.wdp"/><Relationship Id="rId21" Type="http://schemas.openxmlformats.org/officeDocument/2006/relationships/image" Target="../media/image14.png"/><Relationship Id="rId7" Type="http://schemas.openxmlformats.org/officeDocument/2006/relationships/image" Target="../media/image6.png"/><Relationship Id="rId12" Type="http://schemas.openxmlformats.org/officeDocument/2006/relationships/hyperlink" Target="#&#1583;&#1575;&#1588;&#1576;&#1585;&#1583;4!A1"/><Relationship Id="rId17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chart" Target="../charts/chart3.xml"/><Relationship Id="rId1" Type="http://schemas.openxmlformats.org/officeDocument/2006/relationships/image" Target="../media/image1.jpg"/><Relationship Id="rId6" Type="http://schemas.openxmlformats.org/officeDocument/2006/relationships/image" Target="../media/image5.png"/><Relationship Id="rId11" Type="http://schemas.openxmlformats.org/officeDocument/2006/relationships/hyperlink" Target="#&#1583;&#1575;&#1588;&#1576;&#1585;&#1583;3!A1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10" Type="http://schemas.openxmlformats.org/officeDocument/2006/relationships/hyperlink" Target="#&#1583;&#1575;&#1588;&#1576;&#1585;&#1583;2!A1"/><Relationship Id="rId19" Type="http://schemas.openxmlformats.org/officeDocument/2006/relationships/image" Target="../media/image12.png"/><Relationship Id="rId4" Type="http://schemas.openxmlformats.org/officeDocument/2006/relationships/image" Target="../media/image3.png"/><Relationship Id="rId9" Type="http://schemas.openxmlformats.org/officeDocument/2006/relationships/hyperlink" Target="#&#1583;&#1575;&#1588;&#1576;&#1585;&#1583;1!A1"/><Relationship Id="rId14" Type="http://schemas.openxmlformats.org/officeDocument/2006/relationships/hyperlink" Target="#'&#1582;&#1585;&#1608;&#1580;&#1740; &#1576;&#1607;&#1575;&#1585;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bahar!A1"/><Relationship Id="rId18" Type="http://schemas.openxmlformats.org/officeDocument/2006/relationships/hyperlink" Target="#'d1'!A1"/><Relationship Id="rId3" Type="http://schemas.microsoft.com/office/2007/relationships/hdphoto" Target="../media/hdphoto1.wdp"/><Relationship Id="rId21" Type="http://schemas.openxmlformats.org/officeDocument/2006/relationships/image" Target="../media/image15.png"/><Relationship Id="rId7" Type="http://schemas.openxmlformats.org/officeDocument/2006/relationships/image" Target="../media/image6.png"/><Relationship Id="rId12" Type="http://schemas.openxmlformats.org/officeDocument/2006/relationships/hyperlink" Target="#&#1583;&#1575;&#1588;&#1576;&#1585;&#1583;4!A1"/><Relationship Id="rId17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chart" Target="../charts/chart4.xml"/><Relationship Id="rId1" Type="http://schemas.openxmlformats.org/officeDocument/2006/relationships/image" Target="../media/image1.jpg"/><Relationship Id="rId6" Type="http://schemas.openxmlformats.org/officeDocument/2006/relationships/image" Target="../media/image5.png"/><Relationship Id="rId11" Type="http://schemas.openxmlformats.org/officeDocument/2006/relationships/hyperlink" Target="#&#1583;&#1575;&#1588;&#1576;&#1585;&#1583;3!A1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10" Type="http://schemas.openxmlformats.org/officeDocument/2006/relationships/hyperlink" Target="#&#1583;&#1575;&#1588;&#1576;&#1585;&#1583;2!A1"/><Relationship Id="rId19" Type="http://schemas.openxmlformats.org/officeDocument/2006/relationships/image" Target="../media/image12.png"/><Relationship Id="rId4" Type="http://schemas.openxmlformats.org/officeDocument/2006/relationships/image" Target="../media/image3.png"/><Relationship Id="rId9" Type="http://schemas.openxmlformats.org/officeDocument/2006/relationships/hyperlink" Target="#&#1583;&#1575;&#1588;&#1576;&#1585;&#1583;1!A1"/><Relationship Id="rId14" Type="http://schemas.openxmlformats.org/officeDocument/2006/relationships/hyperlink" Target="#'&#1582;&#1585;&#1608;&#1580;&#1740; &#1576;&#1607;&#1575;&#1585;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bahar!A1"/><Relationship Id="rId1" Type="http://schemas.openxmlformats.org/officeDocument/2006/relationships/hyperlink" Target="#&#1583;&#1575;&#1588;&#1576;&#1585;&#1583;1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1086970</xdr:colOff>
      <xdr:row>0</xdr:row>
      <xdr:rowOff>112059</xdr:rowOff>
    </xdr:from>
    <xdr:to>
      <xdr:col>14</xdr:col>
      <xdr:colOff>1415863</xdr:colOff>
      <xdr:row>1</xdr:row>
      <xdr:rowOff>359709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942941873" y="112059"/>
          <a:ext cx="1438275" cy="438150"/>
        </a:xfrm>
        <a:prstGeom prst="roundRect">
          <a:avLst/>
        </a:prstGeom>
        <a:ln w="28575">
          <a:solidFill>
            <a:schemeClr val="bg2"/>
          </a:solidFill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بازگشت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1</xdr:row>
          <xdr:rowOff>0</xdr:rowOff>
        </xdr:from>
        <xdr:to>
          <xdr:col>13</xdr:col>
          <xdr:colOff>885825</xdr:colOff>
          <xdr:row>1</xdr:row>
          <xdr:rowOff>295275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1">
                <a:defRPr sz="1000"/>
              </a:pPr>
              <a:r>
                <a:rPr lang="en-US" sz="1400" b="0" i="0" u="none" strike="noStrike" baseline="0">
                  <a:solidFill>
                    <a:srgbClr val="00CCFF"/>
                  </a:solidFill>
                  <a:latin typeface="Calibri"/>
                  <a:cs typeface="Calibri"/>
                </a:rPr>
                <a:t>تازه سازی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246151</xdr:colOff>
      <xdr:row>0</xdr:row>
      <xdr:rowOff>246152</xdr:rowOff>
    </xdr:from>
    <xdr:to>
      <xdr:col>8</xdr:col>
      <xdr:colOff>1684426</xdr:colOff>
      <xdr:row>0</xdr:row>
      <xdr:rowOff>684302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990233215" y="246152"/>
          <a:ext cx="1438275" cy="438150"/>
        </a:xfrm>
        <a:prstGeom prst="roundRect">
          <a:avLst/>
        </a:prstGeom>
        <a:ln w="28575">
          <a:solidFill>
            <a:schemeClr val="bg2"/>
          </a:solidFill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بازگشت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</xdr:colOff>
      <xdr:row>16</xdr:row>
      <xdr:rowOff>57149</xdr:rowOff>
    </xdr:from>
    <xdr:to>
      <xdr:col>14</xdr:col>
      <xdr:colOff>333375</xdr:colOff>
      <xdr:row>21</xdr:row>
      <xdr:rowOff>57150</xdr:rowOff>
    </xdr:to>
    <xdr:sp macro="" textlink="">
      <xdr:nvSpPr>
        <xdr:cNvPr id="92" name="Rectangle: Rounded Corners 91">
          <a:extLst>
            <a:ext uri="{FF2B5EF4-FFF2-40B4-BE49-F238E27FC236}">
              <a16:creationId xmlns:a16="http://schemas.microsoft.com/office/drawing/2014/main" id="{342B8780-FB1D-43E5-AA7C-C8BB0D31AB64}"/>
            </a:ext>
          </a:extLst>
        </xdr:cNvPr>
        <xdr:cNvSpPr/>
      </xdr:nvSpPr>
      <xdr:spPr>
        <a:xfrm>
          <a:off x="8172449" y="3105149"/>
          <a:ext cx="866776" cy="952501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19051</xdr:colOff>
      <xdr:row>0</xdr:row>
      <xdr:rowOff>0</xdr:rowOff>
    </xdr:from>
    <xdr:to>
      <xdr:col>3</xdr:col>
      <xdr:colOff>409575</xdr:colOff>
      <xdr:row>49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1" y="0"/>
          <a:ext cx="2219324" cy="939165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419101</xdr:colOff>
      <xdr:row>23</xdr:row>
      <xdr:rowOff>95249</xdr:rowOff>
    </xdr:from>
    <xdr:to>
      <xdr:col>4</xdr:col>
      <xdr:colOff>85725</xdr:colOff>
      <xdr:row>40</xdr:row>
      <xdr:rowOff>100830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09" t="15" r="15296" b="-310"/>
        <a:stretch/>
      </xdr:blipFill>
      <xdr:spPr>
        <a:xfrm>
          <a:off x="419101" y="4476749"/>
          <a:ext cx="2105024" cy="3244081"/>
        </a:xfrm>
        <a:prstGeom prst="roundRect">
          <a:avLst/>
        </a:prstGeom>
      </xdr:spPr>
    </xdr:pic>
    <xdr:clientData/>
  </xdr:twoCellAnchor>
  <xdr:twoCellAnchor>
    <xdr:from>
      <xdr:col>0</xdr:col>
      <xdr:colOff>409578</xdr:colOff>
      <xdr:row>1</xdr:row>
      <xdr:rowOff>69079</xdr:rowOff>
    </xdr:from>
    <xdr:to>
      <xdr:col>3</xdr:col>
      <xdr:colOff>421324</xdr:colOff>
      <xdr:row>40</xdr:row>
      <xdr:rowOff>95252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 rot="16200000">
          <a:off x="-2397986" y="3067143"/>
          <a:ext cx="7455673" cy="1840546"/>
        </a:xfrm>
        <a:prstGeom prst="round2SameRect">
          <a:avLst/>
        </a:prstGeom>
        <a:gradFill>
          <a:gsLst>
            <a:gs pos="100000">
              <a:srgbClr val="00B0F0"/>
            </a:gs>
            <a:gs pos="43000">
              <a:srgbClr val="00B0F0"/>
            </a:gs>
            <a:gs pos="24000">
              <a:srgbClr val="00B0F0">
                <a:alpha val="69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409575</xdr:colOff>
      <xdr:row>1</xdr:row>
      <xdr:rowOff>69054</xdr:rowOff>
    </xdr:from>
    <xdr:to>
      <xdr:col>29</xdr:col>
      <xdr:colOff>0</xdr:colOff>
      <xdr:row>40</xdr:row>
      <xdr:rowOff>95249</xdr:rowOff>
    </xdr:to>
    <xdr:sp macro="" textlink="">
      <xdr:nvSpPr>
        <xdr:cNvPr id="5" name="Round Same Side Corner 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rot="16200000" flipV="1">
          <a:off x="6316265" y="-3818336"/>
          <a:ext cx="7455695" cy="15611475"/>
        </a:xfrm>
        <a:prstGeom prst="round2SameRect">
          <a:avLst>
            <a:gd name="adj1" fmla="val 5698"/>
            <a:gd name="adj2" fmla="val 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211929</xdr:colOff>
      <xdr:row>5</xdr:row>
      <xdr:rowOff>116681</xdr:rowOff>
    </xdr:from>
    <xdr:to>
      <xdr:col>3</xdr:col>
      <xdr:colOff>412066</xdr:colOff>
      <xdr:row>13</xdr:row>
      <xdr:rowOff>105598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/>
      </xdr:nvGrpSpPr>
      <xdr:grpSpPr>
        <a:xfrm>
          <a:off x="821529" y="1069181"/>
          <a:ext cx="1419337" cy="1512917"/>
          <a:chOff x="995364" y="809625"/>
          <a:chExt cx="1287813" cy="1512917"/>
        </a:xfrm>
        <a:solidFill>
          <a:schemeClr val="accent4">
            <a:lumMod val="20000"/>
            <a:lumOff val="80000"/>
          </a:schemeClr>
        </a:solidFill>
      </xdr:grpSpPr>
      <xdr:sp macro="" textlink="">
        <xdr:nvSpPr>
          <xdr:cNvPr id="10" name="Rounded Rectangle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995364" y="1336271"/>
            <a:ext cx="1188719" cy="440574"/>
          </a:xfrm>
          <a:prstGeom prst="roundRect">
            <a:avLst>
              <a:gd name="adj" fmla="val 47222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" name="Freeform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1742850" y="809625"/>
            <a:ext cx="540327" cy="1512917"/>
          </a:xfrm>
          <a:custGeom>
            <a:avLst/>
            <a:gdLst>
              <a:gd name="connsiteX0" fmla="*/ 540327 w 540327"/>
              <a:gd name="connsiteY0" fmla="*/ 0 h 1512917"/>
              <a:gd name="connsiteX1" fmla="*/ 540327 w 540327"/>
              <a:gd name="connsiteY1" fmla="*/ 1512917 h 1512917"/>
              <a:gd name="connsiteX2" fmla="*/ 0 w 540327"/>
              <a:gd name="connsiteY2" fmla="*/ 972590 h 1512917"/>
              <a:gd name="connsiteX3" fmla="*/ 0 w 540327"/>
              <a:gd name="connsiteY3" fmla="*/ 540327 h 1512917"/>
              <a:gd name="connsiteX4" fmla="*/ 540327 w 540327"/>
              <a:gd name="connsiteY4" fmla="*/ 0 h 15129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40327" h="1512917">
                <a:moveTo>
                  <a:pt x="540327" y="0"/>
                </a:moveTo>
                <a:lnTo>
                  <a:pt x="540327" y="1512917"/>
                </a:lnTo>
                <a:cubicBezTo>
                  <a:pt x="540327" y="1214503"/>
                  <a:pt x="298414" y="972590"/>
                  <a:pt x="0" y="972590"/>
                </a:cubicBezTo>
                <a:lnTo>
                  <a:pt x="0" y="540327"/>
                </a:lnTo>
                <a:cubicBezTo>
                  <a:pt x="298414" y="540327"/>
                  <a:pt x="540327" y="298414"/>
                  <a:pt x="540327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261615</xdr:colOff>
      <xdr:row>1</xdr:row>
      <xdr:rowOff>69054</xdr:rowOff>
    </xdr:from>
    <xdr:to>
      <xdr:col>25</xdr:col>
      <xdr:colOff>28575</xdr:colOff>
      <xdr:row>3</xdr:row>
      <xdr:rowOff>2379</xdr:rowOff>
    </xdr:to>
    <xdr:sp macro="" textlink="">
      <xdr:nvSpPr>
        <xdr:cNvPr id="25" name="Round Same Side Corner Rectangl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 flipV="1">
          <a:off x="3919215" y="259554"/>
          <a:ext cx="11520810" cy="314325"/>
        </a:xfrm>
        <a:prstGeom prst="round2SameRect">
          <a:avLst>
            <a:gd name="adj1" fmla="val 47279"/>
            <a:gd name="adj2" fmla="val 0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524572</xdr:colOff>
      <xdr:row>3</xdr:row>
      <xdr:rowOff>166212</xdr:rowOff>
    </xdr:from>
    <xdr:to>
      <xdr:col>9</xdr:col>
      <xdr:colOff>202922</xdr:colOff>
      <xdr:row>8</xdr:row>
      <xdr:rowOff>69056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pSpPr/>
      </xdr:nvGrpSpPr>
      <xdr:grpSpPr>
        <a:xfrm>
          <a:off x="2962972" y="737712"/>
          <a:ext cx="2726350" cy="855344"/>
          <a:chOff x="3863340" y="1451613"/>
          <a:chExt cx="3013710" cy="1177288"/>
        </a:xfrm>
      </xdr:grpSpPr>
      <xdr:sp macro="" textlink="">
        <xdr:nvSpPr>
          <xdr:cNvPr id="26" name="Round Same Side Corner Rectangle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ound Same Side Corner Rectangle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chemeClr val="accent6">
              <a:lumMod val="7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705124</xdr:colOff>
      <xdr:row>3</xdr:row>
      <xdr:rowOff>166212</xdr:rowOff>
    </xdr:from>
    <xdr:to>
      <xdr:col>14</xdr:col>
      <xdr:colOff>212024</xdr:colOff>
      <xdr:row>8</xdr:row>
      <xdr:rowOff>69056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/>
      </xdr:nvGrpSpPr>
      <xdr:grpSpPr>
        <a:xfrm>
          <a:off x="6191524" y="737712"/>
          <a:ext cx="2726350" cy="855344"/>
          <a:chOff x="3863340" y="1451613"/>
          <a:chExt cx="3013710" cy="1177288"/>
        </a:xfrm>
      </xdr:grpSpPr>
      <xdr:sp macro="" textlink="">
        <xdr:nvSpPr>
          <xdr:cNvPr id="33" name="Round Same Side Corner Rectangle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ound Same Side Corner Rectangle 3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7030A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47286</xdr:colOff>
      <xdr:row>3</xdr:row>
      <xdr:rowOff>185262</xdr:rowOff>
    </xdr:from>
    <xdr:to>
      <xdr:col>19</xdr:col>
      <xdr:colOff>335236</xdr:colOff>
      <xdr:row>8</xdr:row>
      <xdr:rowOff>88106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pSpPr/>
      </xdr:nvGrpSpPr>
      <xdr:grpSpPr>
        <a:xfrm>
          <a:off x="9362736" y="756762"/>
          <a:ext cx="2726350" cy="855344"/>
          <a:chOff x="3863340" y="1451613"/>
          <a:chExt cx="3013710" cy="1177288"/>
        </a:xfrm>
      </xdr:grpSpPr>
      <xdr:sp macro="" textlink="">
        <xdr:nvSpPr>
          <xdr:cNvPr id="36" name="Round Same Side Corner Rectangle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Round Same Side Corner Rectangle 36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FF000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168309</xdr:colOff>
      <xdr:row>3</xdr:row>
      <xdr:rowOff>166212</xdr:rowOff>
    </xdr:from>
    <xdr:to>
      <xdr:col>24</xdr:col>
      <xdr:colOff>456259</xdr:colOff>
      <xdr:row>8</xdr:row>
      <xdr:rowOff>69056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pSpPr/>
      </xdr:nvGrpSpPr>
      <xdr:grpSpPr>
        <a:xfrm>
          <a:off x="12531759" y="737712"/>
          <a:ext cx="2726350" cy="855344"/>
          <a:chOff x="3863340" y="1451613"/>
          <a:chExt cx="3013710" cy="1177288"/>
        </a:xfrm>
      </xdr:grpSpPr>
      <xdr:sp macro="" textlink="">
        <xdr:nvSpPr>
          <xdr:cNvPr id="39" name="Round Same Side Corner Rectangle 38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ound Same Side Corner Rectangle 39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00B05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404903</xdr:colOff>
      <xdr:row>2</xdr:row>
      <xdr:rowOff>107158</xdr:rowOff>
    </xdr:from>
    <xdr:to>
      <xdr:col>3</xdr:col>
      <xdr:colOff>19051</xdr:colOff>
      <xdr:row>6</xdr:row>
      <xdr:rowOff>170264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503" y="488158"/>
          <a:ext cx="833348" cy="825106"/>
        </a:xfrm>
        <a:prstGeom prst="rect">
          <a:avLst/>
        </a:prstGeom>
        <a:noFill/>
        <a:ln w="3175">
          <a:noFill/>
        </a:ln>
      </xdr:spPr>
    </xdr:pic>
    <xdr:clientData/>
  </xdr:twoCellAnchor>
  <xdr:twoCellAnchor>
    <xdr:from>
      <xdr:col>4</xdr:col>
      <xdr:colOff>323850</xdr:colOff>
      <xdr:row>9</xdr:row>
      <xdr:rowOff>102394</xdr:rowOff>
    </xdr:from>
    <xdr:to>
      <xdr:col>15</xdr:col>
      <xdr:colOff>333376</xdr:colOff>
      <xdr:row>29</xdr:row>
      <xdr:rowOff>57150</xdr:rowOff>
    </xdr:to>
    <xdr:sp macro="" textlink="">
      <xdr:nvSpPr>
        <xdr:cNvPr id="43" name="Rounded Rectangle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762250" y="1816894"/>
          <a:ext cx="6886576" cy="3764756"/>
        </a:xfrm>
        <a:prstGeom prst="roundRect">
          <a:avLst>
            <a:gd name="adj" fmla="val 4844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16</xdr:col>
      <xdr:colOff>76199</xdr:colOff>
      <xdr:row>9</xdr:row>
      <xdr:rowOff>92869</xdr:rowOff>
    </xdr:from>
    <xdr:to>
      <xdr:col>28</xdr:col>
      <xdr:colOff>409574</xdr:colOff>
      <xdr:row>38</xdr:row>
      <xdr:rowOff>85725</xdr:rowOff>
    </xdr:to>
    <xdr:sp macro="" textlink="">
      <xdr:nvSpPr>
        <xdr:cNvPr id="44" name="Rounded Rectangl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10001249" y="1807369"/>
          <a:ext cx="7648575" cy="5517356"/>
        </a:xfrm>
        <a:prstGeom prst="roundRect">
          <a:avLst>
            <a:gd name="adj" fmla="val 4661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323850</xdr:colOff>
      <xdr:row>31</xdr:row>
      <xdr:rowOff>9525</xdr:rowOff>
    </xdr:from>
    <xdr:to>
      <xdr:col>15</xdr:col>
      <xdr:colOff>333376</xdr:colOff>
      <xdr:row>39</xdr:row>
      <xdr:rowOff>109538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2762250" y="5915025"/>
          <a:ext cx="6886576" cy="1624013"/>
        </a:xfrm>
        <a:prstGeom prst="roundRect">
          <a:avLst>
            <a:gd name="adj" fmla="val 8651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523876</xdr:colOff>
      <xdr:row>1</xdr:row>
      <xdr:rowOff>66676</xdr:rowOff>
    </xdr:from>
    <xdr:to>
      <xdr:col>14</xdr:col>
      <xdr:colOff>85726</xdr:colOff>
      <xdr:row>2</xdr:row>
      <xdr:rowOff>161926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4181476" y="257176"/>
          <a:ext cx="46101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chemeClr val="accent5">
                  <a:lumMod val="50000"/>
                </a:schemeClr>
              </a:solidFill>
              <a:cs typeface="+mn-cs"/>
            </a:rPr>
            <a:t>به</a:t>
          </a:r>
          <a:r>
            <a:rPr lang="fa-IR" sz="1600" baseline="0">
              <a:solidFill>
                <a:schemeClr val="accent5">
                  <a:lumMod val="50000"/>
                </a:schemeClr>
              </a:solidFill>
              <a:cs typeface="+mn-cs"/>
            </a:rPr>
            <a:t> صفحه اطلاعات داروخانه های غرب تهران خوش آمدید</a:t>
          </a:r>
          <a:endParaRPr lang="en-US" sz="1600">
            <a:solidFill>
              <a:schemeClr val="accent5">
                <a:lumMod val="50000"/>
              </a:schemeClr>
            </a:solidFill>
            <a:cs typeface="+mn-cs"/>
          </a:endParaRPr>
        </a:p>
      </xdr:txBody>
    </xdr:sp>
    <xdr:clientData/>
  </xdr:twoCellAnchor>
  <xdr:twoCellAnchor>
    <xdr:from>
      <xdr:col>20</xdr:col>
      <xdr:colOff>514351</xdr:colOff>
      <xdr:row>1</xdr:row>
      <xdr:rowOff>85725</xdr:rowOff>
    </xdr:from>
    <xdr:to>
      <xdr:col>24</xdr:col>
      <xdr:colOff>114300</xdr:colOff>
      <xdr:row>2</xdr:row>
      <xdr:rowOff>171450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/>
      </xdr:nvSpPr>
      <xdr:spPr>
        <a:xfrm>
          <a:off x="12877801" y="276225"/>
          <a:ext cx="2038349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chemeClr val="accent5">
                  <a:lumMod val="50000"/>
                </a:schemeClr>
              </a:solidFill>
              <a:cs typeface="+mn-cs"/>
            </a:rPr>
            <a:t>سال</a:t>
          </a:r>
          <a:r>
            <a:rPr lang="fa-IR" sz="1600" baseline="0">
              <a:solidFill>
                <a:schemeClr val="accent5">
                  <a:lumMod val="50000"/>
                </a:schemeClr>
              </a:solidFill>
              <a:cs typeface="+mn-cs"/>
            </a:rPr>
            <a:t> کاری 1400-1401</a:t>
          </a:r>
        </a:p>
        <a:p>
          <a:endParaRPr lang="en-US" sz="1600">
            <a:solidFill>
              <a:schemeClr val="accent5">
                <a:lumMod val="50000"/>
              </a:schemeClr>
            </a:solidFill>
            <a:cs typeface="+mn-cs"/>
          </a:endParaRPr>
        </a:p>
      </xdr:txBody>
    </xdr:sp>
    <xdr:clientData/>
  </xdr:twoCellAnchor>
  <xdr:twoCellAnchor editAs="oneCell">
    <xdr:from>
      <xdr:col>5</xdr:col>
      <xdr:colOff>76200</xdr:colOff>
      <xdr:row>4</xdr:row>
      <xdr:rowOff>9525</xdr:rowOff>
    </xdr:from>
    <xdr:to>
      <xdr:col>6</xdr:col>
      <xdr:colOff>200025</xdr:colOff>
      <xdr:row>7</xdr:row>
      <xdr:rowOff>171450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771525"/>
          <a:ext cx="733425" cy="733425"/>
        </a:xfrm>
        <a:prstGeom prst="rect">
          <a:avLst/>
        </a:prstGeom>
      </xdr:spPr>
    </xdr:pic>
    <xdr:clientData/>
  </xdr:twoCellAnchor>
  <xdr:twoCellAnchor editAs="oneCell">
    <xdr:from>
      <xdr:col>15</xdr:col>
      <xdr:colOff>207150</xdr:colOff>
      <xdr:row>4</xdr:row>
      <xdr:rowOff>83325</xdr:rowOff>
    </xdr:from>
    <xdr:to>
      <xdr:col>16</xdr:col>
      <xdr:colOff>247650</xdr:colOff>
      <xdr:row>7</xdr:row>
      <xdr:rowOff>161925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600" y="845325"/>
          <a:ext cx="650100" cy="650100"/>
        </a:xfrm>
        <a:prstGeom prst="rect">
          <a:avLst/>
        </a:prstGeom>
      </xdr:spPr>
    </xdr:pic>
    <xdr:clientData/>
  </xdr:twoCellAnchor>
  <xdr:twoCellAnchor>
    <xdr:from>
      <xdr:col>6</xdr:col>
      <xdr:colOff>361950</xdr:colOff>
      <xdr:row>4</xdr:row>
      <xdr:rowOff>57150</xdr:rowOff>
    </xdr:from>
    <xdr:to>
      <xdr:col>6</xdr:col>
      <xdr:colOff>361950</xdr:colOff>
      <xdr:row>7</xdr:row>
      <xdr:rowOff>125730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CxnSpPr/>
      </xdr:nvCxnSpPr>
      <xdr:spPr>
        <a:xfrm>
          <a:off x="4019550" y="81915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4</xdr:row>
      <xdr:rowOff>66675</xdr:rowOff>
    </xdr:from>
    <xdr:to>
      <xdr:col>11</xdr:col>
      <xdr:colOff>409575</xdr:colOff>
      <xdr:row>7</xdr:row>
      <xdr:rowOff>135255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/>
      </xdr:nvCxnSpPr>
      <xdr:spPr>
        <a:xfrm>
          <a:off x="7286625" y="828675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361950</xdr:colOff>
      <xdr:row>4</xdr:row>
      <xdr:rowOff>76200</xdr:rowOff>
    </xdr:from>
    <xdr:to>
      <xdr:col>16</xdr:col>
      <xdr:colOff>361950</xdr:colOff>
      <xdr:row>7</xdr:row>
      <xdr:rowOff>144780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/>
      </xdr:nvCxnSpPr>
      <xdr:spPr>
        <a:xfrm>
          <a:off x="10287000" y="83820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4</xdr:row>
      <xdr:rowOff>85725</xdr:rowOff>
    </xdr:from>
    <xdr:to>
      <xdr:col>22</xdr:col>
      <xdr:colOff>76200</xdr:colOff>
      <xdr:row>7</xdr:row>
      <xdr:rowOff>154305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CxnSpPr/>
      </xdr:nvCxnSpPr>
      <xdr:spPr>
        <a:xfrm>
          <a:off x="13658850" y="847725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</xdr:row>
      <xdr:rowOff>19050</xdr:rowOff>
    </xdr:from>
    <xdr:to>
      <xdr:col>8</xdr:col>
      <xdr:colOff>533400</xdr:colOff>
      <xdr:row>5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4276725" y="781050"/>
          <a:ext cx="11334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تعداد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دارو خانه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12</xdr:col>
      <xdr:colOff>266701</xdr:colOff>
      <xdr:row>4</xdr:row>
      <xdr:rowOff>9525</xdr:rowOff>
    </xdr:from>
    <xdr:to>
      <xdr:col>13</xdr:col>
      <xdr:colOff>400051</xdr:colOff>
      <xdr:row>5</xdr:row>
      <xdr:rowOff>19050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/>
      </xdr:nvSpPr>
      <xdr:spPr>
        <a:xfrm>
          <a:off x="7753351" y="771525"/>
          <a:ext cx="7429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کل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خرید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17</xdr:col>
      <xdr:colOff>104775</xdr:colOff>
      <xdr:row>4</xdr:row>
      <xdr:rowOff>0</xdr:rowOff>
    </xdr:from>
    <xdr:to>
      <xdr:col>19</xdr:col>
      <xdr:colOff>19050</xdr:colOff>
      <xdr:row>5</xdr:row>
      <xdr:rowOff>38100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10639425" y="762000"/>
          <a:ext cx="11334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کل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تخفیف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22</xdr:col>
      <xdr:colOff>371475</xdr:colOff>
      <xdr:row>4</xdr:row>
      <xdr:rowOff>19050</xdr:rowOff>
    </xdr:from>
    <xdr:to>
      <xdr:col>24</xdr:col>
      <xdr:colOff>285750</xdr:colOff>
      <xdr:row>5</xdr:row>
      <xdr:rowOff>57150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/>
      </xdr:nvSpPr>
      <xdr:spPr>
        <a:xfrm>
          <a:off x="13954125" y="781050"/>
          <a:ext cx="11334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تعداد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کل خرید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142875</xdr:colOff>
      <xdr:row>9</xdr:row>
      <xdr:rowOff>95250</xdr:rowOff>
    </xdr:from>
    <xdr:to>
      <xdr:col>13</xdr:col>
      <xdr:colOff>95250</xdr:colOff>
      <xdr:row>12</xdr:row>
      <xdr:rowOff>19049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4410075" y="1809750"/>
          <a:ext cx="3781425" cy="495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2400">
              <a:solidFill>
                <a:schemeClr val="tx1"/>
              </a:solidFill>
              <a:cs typeface="+mn-cs"/>
            </a:rPr>
            <a:t>دسترسی</a:t>
          </a:r>
          <a:r>
            <a:rPr lang="fa-IR" sz="2400" baseline="0">
              <a:solidFill>
                <a:schemeClr val="tx1"/>
              </a:solidFill>
              <a:cs typeface="+mn-cs"/>
            </a:rPr>
            <a:t> به ریزاطلاعات خرید ها</a:t>
          </a:r>
          <a:endParaRPr lang="en-US" sz="2400">
            <a:solidFill>
              <a:schemeClr val="tx1"/>
            </a:solidFill>
            <a:cs typeface="+mn-cs"/>
          </a:endParaRPr>
        </a:p>
      </xdr:txBody>
    </xdr:sp>
    <xdr:clientData/>
  </xdr:twoCellAnchor>
  <xdr:twoCellAnchor>
    <xdr:from>
      <xdr:col>21</xdr:col>
      <xdr:colOff>95251</xdr:colOff>
      <xdr:row>9</xdr:row>
      <xdr:rowOff>123826</xdr:rowOff>
    </xdr:from>
    <xdr:to>
      <xdr:col>24</xdr:col>
      <xdr:colOff>419101</xdr:colOff>
      <xdr:row>11</xdr:row>
      <xdr:rowOff>114300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/>
      </xdr:nvSpPr>
      <xdr:spPr>
        <a:xfrm>
          <a:off x="13068301" y="1838326"/>
          <a:ext cx="2152650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800">
              <a:solidFill>
                <a:schemeClr val="tx1"/>
              </a:solidFill>
              <a:cs typeface="+mn-cs"/>
            </a:rPr>
            <a:t>نمودار خرید فصل بهار</a:t>
          </a:r>
          <a:endParaRPr lang="en-US" sz="1800">
            <a:solidFill>
              <a:schemeClr val="tx1"/>
            </a:solidFill>
            <a:cs typeface="+mn-cs"/>
          </a:endParaRPr>
        </a:p>
      </xdr:txBody>
    </xdr:sp>
    <xdr:clientData/>
  </xdr:twoCellAnchor>
  <xdr:twoCellAnchor>
    <xdr:from>
      <xdr:col>12</xdr:col>
      <xdr:colOff>333376</xdr:colOff>
      <xdr:row>34</xdr:row>
      <xdr:rowOff>9525</xdr:rowOff>
    </xdr:from>
    <xdr:to>
      <xdr:col>15</xdr:col>
      <xdr:colOff>390526</xdr:colOff>
      <xdr:row>36</xdr:row>
      <xdr:rowOff>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7820026" y="6486525"/>
          <a:ext cx="1885950" cy="371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2000">
              <a:solidFill>
                <a:schemeClr val="tx1">
                  <a:lumMod val="95000"/>
                  <a:lumOff val="5000"/>
                </a:schemeClr>
              </a:solidFill>
              <a:cs typeface="+mn-cs"/>
            </a:rPr>
            <a:t>ثبت</a:t>
          </a:r>
          <a:r>
            <a:rPr lang="fa-IR" sz="2000" baseline="0">
              <a:solidFill>
                <a:schemeClr val="tx1">
                  <a:lumMod val="95000"/>
                  <a:lumOff val="5000"/>
                </a:schemeClr>
              </a:solidFill>
              <a:cs typeface="+mn-cs"/>
            </a:rPr>
            <a:t> اطلاعات جدید:</a:t>
          </a:r>
          <a:endParaRPr lang="en-US" sz="2000">
            <a:solidFill>
              <a:schemeClr val="tx1">
                <a:lumMod val="95000"/>
                <a:lumOff val="5000"/>
              </a:schemeClr>
            </a:solidFill>
            <a:cs typeface="+mn-cs"/>
          </a:endParaRPr>
        </a:p>
      </xdr:txBody>
    </xdr:sp>
    <xdr:clientData/>
  </xdr:twoCellAnchor>
  <xdr:twoCellAnchor editAs="oneCell">
    <xdr:from>
      <xdr:col>20</xdr:col>
      <xdr:colOff>442875</xdr:colOff>
      <xdr:row>4</xdr:row>
      <xdr:rowOff>99975</xdr:rowOff>
    </xdr:from>
    <xdr:to>
      <xdr:col>21</xdr:col>
      <xdr:colOff>485775</xdr:colOff>
      <xdr:row>7</xdr:row>
      <xdr:rowOff>180975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6325" y="861975"/>
          <a:ext cx="652500" cy="652500"/>
        </a:xfrm>
        <a:prstGeom prst="rect">
          <a:avLst/>
        </a:prstGeom>
      </xdr:spPr>
    </xdr:pic>
    <xdr:clientData/>
  </xdr:twoCellAnchor>
  <xdr:twoCellAnchor editAs="oneCell">
    <xdr:from>
      <xdr:col>20</xdr:col>
      <xdr:colOff>316262</xdr:colOff>
      <xdr:row>1</xdr:row>
      <xdr:rowOff>88106</xdr:rowOff>
    </xdr:from>
    <xdr:to>
      <xdr:col>20</xdr:col>
      <xdr:colOff>590550</xdr:colOff>
      <xdr:row>2</xdr:row>
      <xdr:rowOff>171894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9712" y="278606"/>
          <a:ext cx="274288" cy="274288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4</xdr:row>
      <xdr:rowOff>76200</xdr:rowOff>
    </xdr:from>
    <xdr:to>
      <xdr:col>11</xdr:col>
      <xdr:colOff>209550</xdr:colOff>
      <xdr:row>8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838200"/>
          <a:ext cx="704850" cy="704850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8</xdr:row>
      <xdr:rowOff>123825</xdr:rowOff>
    </xdr:from>
    <xdr:to>
      <xdr:col>3</xdr:col>
      <xdr:colOff>171449</xdr:colOff>
      <xdr:row>10</xdr:row>
      <xdr:rowOff>19050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 txBox="1"/>
      </xdr:nvSpPr>
      <xdr:spPr>
        <a:xfrm>
          <a:off x="885825" y="1647825"/>
          <a:ext cx="1114424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 فصل بهار</a:t>
          </a:r>
        </a:p>
        <a:p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219075</xdr:colOff>
      <xdr:row>13</xdr:row>
      <xdr:rowOff>19050</xdr:rowOff>
    </xdr:from>
    <xdr:to>
      <xdr:col>3</xdr:col>
      <xdr:colOff>295275</xdr:colOff>
      <xdr:row>14</xdr:row>
      <xdr:rowOff>104775</xdr:rowOff>
    </xdr:to>
    <xdr:sp macro="" textlink="">
      <xdr:nvSpPr>
        <xdr:cNvPr id="74" name="TextBox 7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 txBox="1"/>
      </xdr:nvSpPr>
      <xdr:spPr>
        <a:xfrm>
          <a:off x="828675" y="2495550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تابستان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228600</xdr:colOff>
      <xdr:row>16</xdr:row>
      <xdr:rowOff>142875</xdr:rowOff>
    </xdr:from>
    <xdr:to>
      <xdr:col>3</xdr:col>
      <xdr:colOff>304800</xdr:colOff>
      <xdr:row>18</xdr:row>
      <xdr:rowOff>38100</xdr:rowOff>
    </xdr:to>
    <xdr:sp macro="" textlink="">
      <xdr:nvSpPr>
        <xdr:cNvPr id="55" name="TextBox 5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838200" y="3190875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 پاییز</a:t>
          </a:r>
          <a:r>
            <a:rPr lang="en-US" sz="1600" baseline="0">
              <a:solidFill>
                <a:srgbClr val="0070C0"/>
              </a:solidFill>
              <a:cs typeface="+mn-cs"/>
            </a:rPr>
            <a:t> </a:t>
          </a:r>
          <a:r>
            <a:rPr lang="fa-IR" sz="1600" baseline="0">
              <a:solidFill>
                <a:srgbClr val="0070C0"/>
              </a:solidFill>
              <a:cs typeface="+mn-cs"/>
            </a:rPr>
            <a:t> 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161925</xdr:colOff>
      <xdr:row>20</xdr:row>
      <xdr:rowOff>85725</xdr:rowOff>
    </xdr:from>
    <xdr:to>
      <xdr:col>3</xdr:col>
      <xdr:colOff>400050</xdr:colOff>
      <xdr:row>21</xdr:row>
      <xdr:rowOff>171450</xdr:rowOff>
    </xdr:to>
    <xdr:sp macro="" textlink="">
      <xdr:nvSpPr>
        <xdr:cNvPr id="69" name="TextBox 6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771525" y="3895725"/>
          <a:ext cx="14573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زمستان</a:t>
          </a:r>
          <a:r>
            <a:rPr lang="en-US" sz="1600" baseline="0">
              <a:solidFill>
                <a:srgbClr val="0070C0"/>
              </a:solidFill>
              <a:cs typeface="+mn-cs"/>
            </a:rPr>
            <a:t> </a:t>
          </a:r>
          <a:r>
            <a:rPr lang="fa-IR" sz="1600" baseline="0">
              <a:solidFill>
                <a:srgbClr val="0070C0"/>
              </a:solidFill>
              <a:cs typeface="+mn-cs"/>
            </a:rPr>
            <a:t> 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5</xdr:col>
      <xdr:colOff>295274</xdr:colOff>
      <xdr:row>12</xdr:row>
      <xdr:rowOff>180974</xdr:rowOff>
    </xdr:from>
    <xdr:to>
      <xdr:col>8</xdr:col>
      <xdr:colOff>476250</xdr:colOff>
      <xdr:row>26</xdr:row>
      <xdr:rowOff>171450</xdr:rowOff>
    </xdr:to>
    <xdr:sp macro="" textlink="">
      <xdr:nvSpPr>
        <xdr:cNvPr id="77" name="Rectangle: Rounded Corners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3343274" y="2466974"/>
          <a:ext cx="2009776" cy="26574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25</xdr:col>
      <xdr:colOff>219075</xdr:colOff>
      <xdr:row>3</xdr:row>
      <xdr:rowOff>166212</xdr:rowOff>
    </xdr:from>
    <xdr:to>
      <xdr:col>28</xdr:col>
      <xdr:colOff>361950</xdr:colOff>
      <xdr:row>8</xdr:row>
      <xdr:rowOff>69056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15630525" y="737712"/>
          <a:ext cx="1971675" cy="855344"/>
          <a:chOff x="3863340" y="1451613"/>
          <a:chExt cx="3013710" cy="1177288"/>
        </a:xfrm>
      </xdr:grpSpPr>
      <xdr:sp macro="" textlink="">
        <xdr:nvSpPr>
          <xdr:cNvPr id="80" name="Round Same Side Corner Rectangle 38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" name="Round Same Side Corner Rectangle 39">
            <a:extLst>
              <a:ext uri="{FF2B5EF4-FFF2-40B4-BE49-F238E27FC236}">
                <a16:creationId xmlns:a16="http://schemas.microsoft.com/office/drawing/2014/main" id="{00000000-0008-0000-0500-000051000000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FFFF0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FF00"/>
              </a:solidFill>
            </a:endParaRPr>
          </a:p>
        </xdr:txBody>
      </xdr:sp>
    </xdr:grpSp>
    <xdr:clientData/>
  </xdr:twoCellAnchor>
  <xdr:twoCellAnchor editAs="oneCell">
    <xdr:from>
      <xdr:col>25</xdr:col>
      <xdr:colOff>454801</xdr:colOff>
      <xdr:row>4</xdr:row>
      <xdr:rowOff>73801</xdr:rowOff>
    </xdr:from>
    <xdr:to>
      <xdr:col>26</xdr:col>
      <xdr:colOff>523875</xdr:colOff>
      <xdr:row>7</xdr:row>
      <xdr:rowOff>180975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66251" y="835801"/>
          <a:ext cx="678674" cy="678674"/>
        </a:xfrm>
        <a:prstGeom prst="rect">
          <a:avLst/>
        </a:prstGeom>
      </xdr:spPr>
    </xdr:pic>
    <xdr:clientData/>
  </xdr:twoCellAnchor>
  <xdr:twoCellAnchor>
    <xdr:from>
      <xdr:col>26</xdr:col>
      <xdr:colOff>523875</xdr:colOff>
      <xdr:row>5</xdr:row>
      <xdr:rowOff>28574</xdr:rowOff>
    </xdr:from>
    <xdr:to>
      <xdr:col>28</xdr:col>
      <xdr:colOff>161925</xdr:colOff>
      <xdr:row>7</xdr:row>
      <xdr:rowOff>38100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6544925" y="981074"/>
          <a:ext cx="857250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a-IR" sz="2400">
              <a:solidFill>
                <a:srgbClr val="00B050"/>
              </a:solidFill>
            </a:rPr>
            <a:t>بهار</a:t>
          </a:r>
          <a:endParaRPr lang="en-US" sz="2400">
            <a:solidFill>
              <a:srgbClr val="00B050"/>
            </a:solidFill>
          </a:endParaRPr>
        </a:p>
      </xdr:txBody>
    </xdr:sp>
    <xdr:clientData/>
  </xdr:twoCellAnchor>
  <xdr:twoCellAnchor>
    <xdr:from>
      <xdr:col>27</xdr:col>
      <xdr:colOff>28575</xdr:colOff>
      <xdr:row>4</xdr:row>
      <xdr:rowOff>95250</xdr:rowOff>
    </xdr:from>
    <xdr:to>
      <xdr:col>27</xdr:col>
      <xdr:colOff>28575</xdr:colOff>
      <xdr:row>7</xdr:row>
      <xdr:rowOff>163830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CxnSpPr/>
      </xdr:nvCxnSpPr>
      <xdr:spPr>
        <a:xfrm>
          <a:off x="16659225" y="85725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5</xdr:row>
      <xdr:rowOff>76200</xdr:rowOff>
    </xdr:from>
    <xdr:to>
      <xdr:col>8</xdr:col>
      <xdr:colOff>438150</xdr:colOff>
      <xdr:row>7</xdr:row>
      <xdr:rowOff>104775</xdr:rowOff>
    </xdr:to>
    <xdr:sp macro="" textlink="'خروجی بهار'!H4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4438650" y="1028700"/>
          <a:ext cx="8763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81F338-7AB1-400D-B296-ACCC1C220F0B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32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19049</xdr:colOff>
      <xdr:row>5</xdr:row>
      <xdr:rowOff>38100</xdr:rowOff>
    </xdr:from>
    <xdr:to>
      <xdr:col>14</xdr:col>
      <xdr:colOff>114300</xdr:colOff>
      <xdr:row>7</xdr:row>
      <xdr:rowOff>66675</xdr:rowOff>
    </xdr:to>
    <xdr:sp macro="" textlink="'خروجی بهار'!N4">
      <xdr:nvSpPr>
        <xdr:cNvPr id="71" name="TextBox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/>
      </xdr:nvSpPr>
      <xdr:spPr>
        <a:xfrm>
          <a:off x="7505699" y="990600"/>
          <a:ext cx="131445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9BBE88-EEDC-4424-9E7D-5D5A80E077D9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7749129596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171449</xdr:colOff>
      <xdr:row>5</xdr:row>
      <xdr:rowOff>47625</xdr:rowOff>
    </xdr:from>
    <xdr:to>
      <xdr:col>19</xdr:col>
      <xdr:colOff>104774</xdr:colOff>
      <xdr:row>7</xdr:row>
      <xdr:rowOff>76200</xdr:rowOff>
    </xdr:to>
    <xdr:sp macro="" textlink="'خروجی بهار'!K4">
      <xdr:nvSpPr>
        <xdr:cNvPr id="83" name="TextBox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 txBox="1"/>
      </xdr:nvSpPr>
      <xdr:spPr>
        <a:xfrm>
          <a:off x="10706099" y="1000125"/>
          <a:ext cx="11525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B7C49C-9527-4687-9D05-85F2CCA8272D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122500039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533399</xdr:colOff>
      <xdr:row>5</xdr:row>
      <xdr:rowOff>76200</xdr:rowOff>
    </xdr:from>
    <xdr:to>
      <xdr:col>24</xdr:col>
      <xdr:colOff>466724</xdr:colOff>
      <xdr:row>7</xdr:row>
      <xdr:rowOff>104775</xdr:rowOff>
    </xdr:to>
    <xdr:sp macro="" textlink="'خروجی بهار'!I4">
      <xdr:nvSpPr>
        <xdr:cNvPr id="84" name="TextBox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 txBox="1"/>
      </xdr:nvSpPr>
      <xdr:spPr>
        <a:xfrm>
          <a:off x="14116049" y="1028700"/>
          <a:ext cx="11525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32612B-D3A0-4621-AB25-7AF7CF115A75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151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295274</xdr:colOff>
      <xdr:row>12</xdr:row>
      <xdr:rowOff>190499</xdr:rowOff>
    </xdr:from>
    <xdr:to>
      <xdr:col>12</xdr:col>
      <xdr:colOff>304800</xdr:colOff>
      <xdr:row>26</xdr:row>
      <xdr:rowOff>180975</xdr:rowOff>
    </xdr:to>
    <xdr:sp macro="" textlink="">
      <xdr:nvSpPr>
        <xdr:cNvPr id="91" name="Rectangle: Rounded Corners 90">
          <a:extLst>
            <a:ext uri="{FF2B5EF4-FFF2-40B4-BE49-F238E27FC236}">
              <a16:creationId xmlns:a16="http://schemas.microsoft.com/office/drawing/2014/main" id="{53F94355-8DE0-4D88-9FD4-F81E706D7F5B}"/>
            </a:ext>
          </a:extLst>
        </xdr:cNvPr>
        <xdr:cNvSpPr/>
      </xdr:nvSpPr>
      <xdr:spPr>
        <a:xfrm>
          <a:off x="5781674" y="2476499"/>
          <a:ext cx="2009776" cy="26574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13</xdr:col>
      <xdr:colOff>114299</xdr:colOff>
      <xdr:row>16</xdr:row>
      <xdr:rowOff>66674</xdr:rowOff>
    </xdr:from>
    <xdr:to>
      <xdr:col>14</xdr:col>
      <xdr:colOff>552450</xdr:colOff>
      <xdr:row>22</xdr:row>
      <xdr:rowOff>180975</xdr:rowOff>
    </xdr:to>
    <xdr:sp macro="" textlink="">
      <xdr:nvSpPr>
        <xdr:cNvPr id="93" name="Rectangle: Rounded Corners 92">
          <a:extLst>
            <a:ext uri="{FF2B5EF4-FFF2-40B4-BE49-F238E27FC236}">
              <a16:creationId xmlns:a16="http://schemas.microsoft.com/office/drawing/2014/main" id="{5CF19D01-B273-4401-970A-5696770F44C2}"/>
            </a:ext>
          </a:extLst>
        </xdr:cNvPr>
        <xdr:cNvSpPr/>
      </xdr:nvSpPr>
      <xdr:spPr>
        <a:xfrm>
          <a:off x="8210549" y="3114674"/>
          <a:ext cx="1047751" cy="1257301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238125</xdr:colOff>
          <xdr:row>20</xdr:row>
          <xdr:rowOff>76200</xdr:rowOff>
        </xdr:from>
        <xdr:to>
          <xdr:col>14</xdr:col>
          <xdr:colOff>457200</xdr:colOff>
          <xdr:row>21</xdr:row>
          <xdr:rowOff>180975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1">
                <a:defRPr sz="1000"/>
              </a:pPr>
              <a:r>
                <a:rPr lang="en-US" sz="1400" b="0" i="0" u="none" strike="noStrike" baseline="0">
                  <a:solidFill>
                    <a:srgbClr val="00CCFF"/>
                  </a:solidFill>
                  <a:latin typeface="Calibri"/>
                  <a:cs typeface="Calibri"/>
                </a:rPr>
                <a:t>تازه سازی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561975</xdr:colOff>
      <xdr:row>22</xdr:row>
      <xdr:rowOff>171450</xdr:rowOff>
    </xdr:from>
    <xdr:to>
      <xdr:col>8</xdr:col>
      <xdr:colOff>171450</xdr:colOff>
      <xdr:row>25</xdr:row>
      <xdr:rowOff>38100</xdr:rowOff>
    </xdr:to>
    <xdr:sp macro="" textlink="">
      <xdr:nvSpPr>
        <xdr:cNvPr id="14" name="Rectangle: Rounded Corners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3609975" y="4362450"/>
          <a:ext cx="1438275" cy="4381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جدول</a:t>
          </a:r>
          <a:r>
            <a:rPr lang="fa-IR" sz="1400" b="1" baseline="0">
              <a:solidFill>
                <a:schemeClr val="tx1"/>
              </a:solidFill>
            </a:rPr>
            <a:t> ریز خرید ها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590550</xdr:colOff>
      <xdr:row>22</xdr:row>
      <xdr:rowOff>161925</xdr:rowOff>
    </xdr:from>
    <xdr:to>
      <xdr:col>12</xdr:col>
      <xdr:colOff>28575</xdr:colOff>
      <xdr:row>25</xdr:row>
      <xdr:rowOff>28575</xdr:rowOff>
    </xdr:to>
    <xdr:sp macro="" textlink="">
      <xdr:nvSpPr>
        <xdr:cNvPr id="79" name="Rectangle: Rounded Corners 7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>
          <a:off x="6076950" y="4352925"/>
          <a:ext cx="1438275" cy="4381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جدول</a:t>
          </a:r>
          <a:r>
            <a:rPr lang="fa-IR" sz="1400" b="1" baseline="0">
              <a:solidFill>
                <a:schemeClr val="tx1"/>
              </a:solidFill>
            </a:rPr>
            <a:t> نتایج خرید ها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600076</xdr:colOff>
      <xdr:row>14</xdr:row>
      <xdr:rowOff>114301</xdr:rowOff>
    </xdr:from>
    <xdr:to>
      <xdr:col>12</xdr:col>
      <xdr:colOff>28575</xdr:colOff>
      <xdr:row>22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5277361-D80C-4809-80F6-82E15BF85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6" y="2781301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5</xdr:col>
      <xdr:colOff>607201</xdr:colOff>
      <xdr:row>13</xdr:row>
      <xdr:rowOff>188101</xdr:rowOff>
    </xdr:from>
    <xdr:to>
      <xdr:col>8</xdr:col>
      <xdr:colOff>247650</xdr:colOff>
      <xdr:row>21</xdr:row>
      <xdr:rowOff>133350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49A643E-B0CC-4B15-8F7D-2D1E17FDB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5201" y="2664601"/>
          <a:ext cx="1469249" cy="1469249"/>
        </a:xfrm>
        <a:prstGeom prst="rect">
          <a:avLst/>
        </a:prstGeom>
      </xdr:spPr>
    </xdr:pic>
    <xdr:clientData/>
  </xdr:twoCellAnchor>
  <xdr:twoCellAnchor editAs="oneCell">
    <xdr:from>
      <xdr:col>13</xdr:col>
      <xdr:colOff>376200</xdr:colOff>
      <xdr:row>16</xdr:row>
      <xdr:rowOff>176175</xdr:rowOff>
    </xdr:from>
    <xdr:to>
      <xdr:col>14</xdr:col>
      <xdr:colOff>314325</xdr:colOff>
      <xdr:row>19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E632CCD-E708-4220-B656-1ABE5942E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2450" y="3224175"/>
          <a:ext cx="547725" cy="54772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33</xdr:row>
      <xdr:rowOff>114300</xdr:rowOff>
    </xdr:from>
    <xdr:to>
      <xdr:col>11</xdr:col>
      <xdr:colOff>304800</xdr:colOff>
      <xdr:row>37</xdr:row>
      <xdr:rowOff>0</xdr:rowOff>
    </xdr:to>
    <xdr:sp macro="" textlink="">
      <xdr:nvSpPr>
        <xdr:cNvPr id="97" name="Rectangle: Rounded Corners 96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F476BE7-6582-419A-9A69-E0FA773A780B}"/>
            </a:ext>
          </a:extLst>
        </xdr:cNvPr>
        <xdr:cNvSpPr/>
      </xdr:nvSpPr>
      <xdr:spPr>
        <a:xfrm>
          <a:off x="5086350" y="6400800"/>
          <a:ext cx="2095500" cy="64770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800" b="1">
              <a:solidFill>
                <a:schemeClr val="tx1"/>
              </a:solidFill>
            </a:rPr>
            <a:t>افزودن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304801</xdr:colOff>
      <xdr:row>32</xdr:row>
      <xdr:rowOff>47626</xdr:rowOff>
    </xdr:from>
    <xdr:to>
      <xdr:col>7</xdr:col>
      <xdr:colOff>238125</xdr:colOff>
      <xdr:row>38</xdr:row>
      <xdr:rowOff>57150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A7E24B4-CD10-4879-8293-A2F0BA92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1" y="6143626"/>
          <a:ext cx="1152524" cy="1152524"/>
        </a:xfrm>
        <a:prstGeom prst="rect">
          <a:avLst/>
        </a:prstGeom>
      </xdr:spPr>
    </xdr:pic>
    <xdr:clientData/>
  </xdr:twoCellAnchor>
  <xdr:twoCellAnchor>
    <xdr:from>
      <xdr:col>16</xdr:col>
      <xdr:colOff>485774</xdr:colOff>
      <xdr:row>12</xdr:row>
      <xdr:rowOff>85724</xdr:rowOff>
    </xdr:from>
    <xdr:to>
      <xdr:col>28</xdr:col>
      <xdr:colOff>57149</xdr:colOff>
      <xdr:row>36</xdr:row>
      <xdr:rowOff>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71A64091-80F1-44D6-BD15-79E261B6A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228598</xdr:colOff>
      <xdr:row>16</xdr:row>
      <xdr:rowOff>57149</xdr:rowOff>
    </xdr:from>
    <xdr:to>
      <xdr:col>14</xdr:col>
      <xdr:colOff>485774</xdr:colOff>
      <xdr:row>21</xdr:row>
      <xdr:rowOff>57150</xdr:rowOff>
    </xdr:to>
    <xdr:sp macro="" textlink="">
      <xdr:nvSpPr>
        <xdr:cNvPr id="140" name="Rectangle: Rounded Corners 139">
          <a:extLst>
            <a:ext uri="{FF2B5EF4-FFF2-40B4-BE49-F238E27FC236}">
              <a16:creationId xmlns:a16="http://schemas.microsoft.com/office/drawing/2014/main" id="{E143CBCD-6A53-46D8-B597-CE230ABEE0F7}"/>
            </a:ext>
          </a:extLst>
        </xdr:cNvPr>
        <xdr:cNvSpPr/>
      </xdr:nvSpPr>
      <xdr:spPr>
        <a:xfrm>
          <a:off x="8153398" y="3105149"/>
          <a:ext cx="866776" cy="952501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390524</xdr:colOff>
      <xdr:row>49</xdr:row>
      <xdr:rowOff>57150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3B417D90-13F7-4474-BAF0-C26F9C76125A}"/>
            </a:ext>
          </a:extLst>
        </xdr:cNvPr>
        <xdr:cNvSpPr/>
      </xdr:nvSpPr>
      <xdr:spPr>
        <a:xfrm>
          <a:off x="0" y="0"/>
          <a:ext cx="2219324" cy="939165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400050</xdr:colOff>
      <xdr:row>23</xdr:row>
      <xdr:rowOff>95249</xdr:rowOff>
    </xdr:from>
    <xdr:to>
      <xdr:col>4</xdr:col>
      <xdr:colOff>66674</xdr:colOff>
      <xdr:row>40</xdr:row>
      <xdr:rowOff>100830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EBCCA56F-B025-4865-A3A0-105E594666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09" t="15" r="15296" b="-310"/>
        <a:stretch/>
      </xdr:blipFill>
      <xdr:spPr>
        <a:xfrm>
          <a:off x="400050" y="4476749"/>
          <a:ext cx="2105024" cy="3244081"/>
        </a:xfrm>
        <a:prstGeom prst="roundRect">
          <a:avLst/>
        </a:prstGeom>
      </xdr:spPr>
    </xdr:pic>
    <xdr:clientData/>
  </xdr:twoCellAnchor>
  <xdr:twoCellAnchor>
    <xdr:from>
      <xdr:col>0</xdr:col>
      <xdr:colOff>390527</xdr:colOff>
      <xdr:row>1</xdr:row>
      <xdr:rowOff>69079</xdr:rowOff>
    </xdr:from>
    <xdr:to>
      <xdr:col>3</xdr:col>
      <xdr:colOff>402273</xdr:colOff>
      <xdr:row>40</xdr:row>
      <xdr:rowOff>95252</xdr:rowOff>
    </xdr:to>
    <xdr:sp macro="" textlink="">
      <xdr:nvSpPr>
        <xdr:cNvPr id="143" name="Round Same Side Corner Rectangle 3">
          <a:extLst>
            <a:ext uri="{FF2B5EF4-FFF2-40B4-BE49-F238E27FC236}">
              <a16:creationId xmlns:a16="http://schemas.microsoft.com/office/drawing/2014/main" id="{E0A3C18E-EED0-4BC2-9A4B-B245C918DE69}"/>
            </a:ext>
          </a:extLst>
        </xdr:cNvPr>
        <xdr:cNvSpPr/>
      </xdr:nvSpPr>
      <xdr:spPr>
        <a:xfrm rot="16200000">
          <a:off x="-2417037" y="3067143"/>
          <a:ext cx="7455673" cy="1840546"/>
        </a:xfrm>
        <a:prstGeom prst="round2SameRect">
          <a:avLst/>
        </a:prstGeom>
        <a:gradFill>
          <a:gsLst>
            <a:gs pos="100000">
              <a:srgbClr val="00B0F0"/>
            </a:gs>
            <a:gs pos="43000">
              <a:srgbClr val="00B0F0"/>
            </a:gs>
            <a:gs pos="24000">
              <a:srgbClr val="00B0F0">
                <a:alpha val="69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390524</xdr:colOff>
      <xdr:row>1</xdr:row>
      <xdr:rowOff>69054</xdr:rowOff>
    </xdr:from>
    <xdr:to>
      <xdr:col>29</xdr:col>
      <xdr:colOff>152399</xdr:colOff>
      <xdr:row>40</xdr:row>
      <xdr:rowOff>95249</xdr:rowOff>
    </xdr:to>
    <xdr:sp macro="" textlink="">
      <xdr:nvSpPr>
        <xdr:cNvPr id="144" name="Round Same Side Corner Rectangle 4">
          <a:extLst>
            <a:ext uri="{FF2B5EF4-FFF2-40B4-BE49-F238E27FC236}">
              <a16:creationId xmlns:a16="http://schemas.microsoft.com/office/drawing/2014/main" id="{BD53AB1F-113A-4CBE-9FB5-1E67A7180F55}"/>
            </a:ext>
          </a:extLst>
        </xdr:cNvPr>
        <xdr:cNvSpPr/>
      </xdr:nvSpPr>
      <xdr:spPr>
        <a:xfrm rot="16200000" flipV="1">
          <a:off x="6297214" y="-3818336"/>
          <a:ext cx="7455695" cy="15611475"/>
        </a:xfrm>
        <a:prstGeom prst="round2SameRect">
          <a:avLst>
            <a:gd name="adj1" fmla="val 5698"/>
            <a:gd name="adj2" fmla="val 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211928</xdr:colOff>
      <xdr:row>10</xdr:row>
      <xdr:rowOff>11906</xdr:rowOff>
    </xdr:from>
    <xdr:to>
      <xdr:col>3</xdr:col>
      <xdr:colOff>412065</xdr:colOff>
      <xdr:row>18</xdr:row>
      <xdr:rowOff>823</xdr:rowOff>
    </xdr:to>
    <xdr:grpSp>
      <xdr:nvGrpSpPr>
        <xdr:cNvPr id="145" name="Group 144">
          <a:extLst>
            <a:ext uri="{FF2B5EF4-FFF2-40B4-BE49-F238E27FC236}">
              <a16:creationId xmlns:a16="http://schemas.microsoft.com/office/drawing/2014/main" id="{D376FD79-5459-43B8-869C-AA2E53EB2FA0}"/>
            </a:ext>
          </a:extLst>
        </xdr:cNvPr>
        <xdr:cNvGrpSpPr/>
      </xdr:nvGrpSpPr>
      <xdr:grpSpPr>
        <a:xfrm>
          <a:off x="821528" y="1916906"/>
          <a:ext cx="1419337" cy="1512917"/>
          <a:chOff x="995364" y="809625"/>
          <a:chExt cx="1287813" cy="1512917"/>
        </a:xfrm>
        <a:solidFill>
          <a:schemeClr val="accent4">
            <a:lumMod val="20000"/>
            <a:lumOff val="80000"/>
          </a:schemeClr>
        </a:solidFill>
      </xdr:grpSpPr>
      <xdr:sp macro="" textlink="">
        <xdr:nvSpPr>
          <xdr:cNvPr id="146" name="Rounded Rectangle 9">
            <a:extLst>
              <a:ext uri="{FF2B5EF4-FFF2-40B4-BE49-F238E27FC236}">
                <a16:creationId xmlns:a16="http://schemas.microsoft.com/office/drawing/2014/main" id="{FB584A02-D998-498A-9DD1-BB8D6EB0F30B}"/>
              </a:ext>
            </a:extLst>
          </xdr:cNvPr>
          <xdr:cNvSpPr/>
        </xdr:nvSpPr>
        <xdr:spPr>
          <a:xfrm>
            <a:off x="995364" y="1336271"/>
            <a:ext cx="1188719" cy="440574"/>
          </a:xfrm>
          <a:prstGeom prst="roundRect">
            <a:avLst>
              <a:gd name="adj" fmla="val 47222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47" name="Freeform 10">
            <a:extLst>
              <a:ext uri="{FF2B5EF4-FFF2-40B4-BE49-F238E27FC236}">
                <a16:creationId xmlns:a16="http://schemas.microsoft.com/office/drawing/2014/main" id="{E8095C3F-5D57-42EE-B3BC-E556B28296E8}"/>
              </a:ext>
            </a:extLst>
          </xdr:cNvPr>
          <xdr:cNvSpPr/>
        </xdr:nvSpPr>
        <xdr:spPr>
          <a:xfrm>
            <a:off x="1742850" y="809625"/>
            <a:ext cx="540327" cy="1512917"/>
          </a:xfrm>
          <a:custGeom>
            <a:avLst/>
            <a:gdLst>
              <a:gd name="connsiteX0" fmla="*/ 540327 w 540327"/>
              <a:gd name="connsiteY0" fmla="*/ 0 h 1512917"/>
              <a:gd name="connsiteX1" fmla="*/ 540327 w 540327"/>
              <a:gd name="connsiteY1" fmla="*/ 1512917 h 1512917"/>
              <a:gd name="connsiteX2" fmla="*/ 0 w 540327"/>
              <a:gd name="connsiteY2" fmla="*/ 972590 h 1512917"/>
              <a:gd name="connsiteX3" fmla="*/ 0 w 540327"/>
              <a:gd name="connsiteY3" fmla="*/ 540327 h 1512917"/>
              <a:gd name="connsiteX4" fmla="*/ 540327 w 540327"/>
              <a:gd name="connsiteY4" fmla="*/ 0 h 15129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40327" h="1512917">
                <a:moveTo>
                  <a:pt x="540327" y="0"/>
                </a:moveTo>
                <a:lnTo>
                  <a:pt x="540327" y="1512917"/>
                </a:lnTo>
                <a:cubicBezTo>
                  <a:pt x="540327" y="1214503"/>
                  <a:pt x="298414" y="972590"/>
                  <a:pt x="0" y="972590"/>
                </a:cubicBezTo>
                <a:lnTo>
                  <a:pt x="0" y="540327"/>
                </a:lnTo>
                <a:cubicBezTo>
                  <a:pt x="298414" y="540327"/>
                  <a:pt x="540327" y="298414"/>
                  <a:pt x="540327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242564</xdr:colOff>
      <xdr:row>1</xdr:row>
      <xdr:rowOff>69054</xdr:rowOff>
    </xdr:from>
    <xdr:to>
      <xdr:col>25</xdr:col>
      <xdr:colOff>180974</xdr:colOff>
      <xdr:row>3</xdr:row>
      <xdr:rowOff>2379</xdr:rowOff>
    </xdr:to>
    <xdr:sp macro="" textlink="">
      <xdr:nvSpPr>
        <xdr:cNvPr id="148" name="Round Same Side Corner Rectangle 24">
          <a:extLst>
            <a:ext uri="{FF2B5EF4-FFF2-40B4-BE49-F238E27FC236}">
              <a16:creationId xmlns:a16="http://schemas.microsoft.com/office/drawing/2014/main" id="{4861FEBB-2A77-4791-A71A-69A9EFDFB5C5}"/>
            </a:ext>
          </a:extLst>
        </xdr:cNvPr>
        <xdr:cNvSpPr/>
      </xdr:nvSpPr>
      <xdr:spPr>
        <a:xfrm flipV="1">
          <a:off x="3900164" y="259554"/>
          <a:ext cx="11520810" cy="314325"/>
        </a:xfrm>
        <a:prstGeom prst="round2SameRect">
          <a:avLst>
            <a:gd name="adj1" fmla="val 47279"/>
            <a:gd name="adj2" fmla="val 0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505521</xdr:colOff>
      <xdr:row>3</xdr:row>
      <xdr:rowOff>166212</xdr:rowOff>
    </xdr:from>
    <xdr:to>
      <xdr:col>9</xdr:col>
      <xdr:colOff>183871</xdr:colOff>
      <xdr:row>8</xdr:row>
      <xdr:rowOff>69056</xdr:rowOff>
    </xdr:to>
    <xdr:grpSp>
      <xdr:nvGrpSpPr>
        <xdr:cNvPr id="149" name="Group 148">
          <a:extLst>
            <a:ext uri="{FF2B5EF4-FFF2-40B4-BE49-F238E27FC236}">
              <a16:creationId xmlns:a16="http://schemas.microsoft.com/office/drawing/2014/main" id="{026E39C4-BE5A-4AA0-BBEC-7AB29C761DC0}"/>
            </a:ext>
          </a:extLst>
        </xdr:cNvPr>
        <xdr:cNvGrpSpPr/>
      </xdr:nvGrpSpPr>
      <xdr:grpSpPr>
        <a:xfrm>
          <a:off x="2943921" y="737712"/>
          <a:ext cx="2726350" cy="855344"/>
          <a:chOff x="3863340" y="1451613"/>
          <a:chExt cx="3013710" cy="1177288"/>
        </a:xfrm>
      </xdr:grpSpPr>
      <xdr:sp macro="" textlink="">
        <xdr:nvSpPr>
          <xdr:cNvPr id="150" name="Round Same Side Corner Rectangle 25">
            <a:extLst>
              <a:ext uri="{FF2B5EF4-FFF2-40B4-BE49-F238E27FC236}">
                <a16:creationId xmlns:a16="http://schemas.microsoft.com/office/drawing/2014/main" id="{9F165A79-3B8A-4B95-8E07-3807F7391459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1" name="Round Same Side Corner Rectangle 29">
            <a:extLst>
              <a:ext uri="{FF2B5EF4-FFF2-40B4-BE49-F238E27FC236}">
                <a16:creationId xmlns:a16="http://schemas.microsoft.com/office/drawing/2014/main" id="{702D09C5-5CCE-452E-B89A-17C5AC6F95D8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chemeClr val="accent6">
              <a:lumMod val="7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76473</xdr:colOff>
      <xdr:row>3</xdr:row>
      <xdr:rowOff>166212</xdr:rowOff>
    </xdr:from>
    <xdr:to>
      <xdr:col>14</xdr:col>
      <xdr:colOff>364423</xdr:colOff>
      <xdr:row>8</xdr:row>
      <xdr:rowOff>69056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C1817B2E-1783-4813-8408-9AD68546C14E}"/>
            </a:ext>
          </a:extLst>
        </xdr:cNvPr>
        <xdr:cNvGrpSpPr/>
      </xdr:nvGrpSpPr>
      <xdr:grpSpPr>
        <a:xfrm>
          <a:off x="6172473" y="737712"/>
          <a:ext cx="2726350" cy="855344"/>
          <a:chOff x="3863340" y="1451613"/>
          <a:chExt cx="3013710" cy="1177288"/>
        </a:xfrm>
      </xdr:grpSpPr>
      <xdr:sp macro="" textlink="">
        <xdr:nvSpPr>
          <xdr:cNvPr id="153" name="Round Same Side Corner Rectangle 32">
            <a:extLst>
              <a:ext uri="{FF2B5EF4-FFF2-40B4-BE49-F238E27FC236}">
                <a16:creationId xmlns:a16="http://schemas.microsoft.com/office/drawing/2014/main" id="{4472A2BB-406E-499C-B5B8-FD62ED9CF768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4" name="Round Same Side Corner Rectangle 33">
            <a:extLst>
              <a:ext uri="{FF2B5EF4-FFF2-40B4-BE49-F238E27FC236}">
                <a16:creationId xmlns:a16="http://schemas.microsoft.com/office/drawing/2014/main" id="{D01E7C57-C583-494A-9624-6FF4E86138FA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7030A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199685</xdr:colOff>
      <xdr:row>3</xdr:row>
      <xdr:rowOff>185262</xdr:rowOff>
    </xdr:from>
    <xdr:to>
      <xdr:col>19</xdr:col>
      <xdr:colOff>487635</xdr:colOff>
      <xdr:row>8</xdr:row>
      <xdr:rowOff>88106</xdr:rowOff>
    </xdr:to>
    <xdr:grpSp>
      <xdr:nvGrpSpPr>
        <xdr:cNvPr id="155" name="Group 154">
          <a:extLst>
            <a:ext uri="{FF2B5EF4-FFF2-40B4-BE49-F238E27FC236}">
              <a16:creationId xmlns:a16="http://schemas.microsoft.com/office/drawing/2014/main" id="{C8C44831-1F70-4AB9-850C-C648B14C85C7}"/>
            </a:ext>
          </a:extLst>
        </xdr:cNvPr>
        <xdr:cNvGrpSpPr/>
      </xdr:nvGrpSpPr>
      <xdr:grpSpPr>
        <a:xfrm>
          <a:off x="9343685" y="756762"/>
          <a:ext cx="2726350" cy="855344"/>
          <a:chOff x="3863340" y="1451613"/>
          <a:chExt cx="3013710" cy="1177288"/>
        </a:xfrm>
      </xdr:grpSpPr>
      <xdr:sp macro="" textlink="">
        <xdr:nvSpPr>
          <xdr:cNvPr id="156" name="Round Same Side Corner Rectangle 35">
            <a:extLst>
              <a:ext uri="{FF2B5EF4-FFF2-40B4-BE49-F238E27FC236}">
                <a16:creationId xmlns:a16="http://schemas.microsoft.com/office/drawing/2014/main" id="{C66FF9C2-853A-4300-8BB7-3E67E06AC7A4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7" name="Round Same Side Corner Rectangle 36">
            <a:extLst>
              <a:ext uri="{FF2B5EF4-FFF2-40B4-BE49-F238E27FC236}">
                <a16:creationId xmlns:a16="http://schemas.microsoft.com/office/drawing/2014/main" id="{4D39C280-84CB-445F-91AB-864DA58E8B3A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FF000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320708</xdr:colOff>
      <xdr:row>3</xdr:row>
      <xdr:rowOff>166212</xdr:rowOff>
    </xdr:from>
    <xdr:to>
      <xdr:col>24</xdr:col>
      <xdr:colOff>608658</xdr:colOff>
      <xdr:row>8</xdr:row>
      <xdr:rowOff>69056</xdr:rowOff>
    </xdr:to>
    <xdr:grpSp>
      <xdr:nvGrpSpPr>
        <xdr:cNvPr id="158" name="Group 157">
          <a:extLst>
            <a:ext uri="{FF2B5EF4-FFF2-40B4-BE49-F238E27FC236}">
              <a16:creationId xmlns:a16="http://schemas.microsoft.com/office/drawing/2014/main" id="{14CE57BD-0D56-4D41-87D9-FA816694FEB7}"/>
            </a:ext>
          </a:extLst>
        </xdr:cNvPr>
        <xdr:cNvGrpSpPr/>
      </xdr:nvGrpSpPr>
      <xdr:grpSpPr>
        <a:xfrm>
          <a:off x="12512708" y="737712"/>
          <a:ext cx="2726350" cy="855344"/>
          <a:chOff x="3863340" y="1451613"/>
          <a:chExt cx="3013710" cy="1177288"/>
        </a:xfrm>
      </xdr:grpSpPr>
      <xdr:sp macro="" textlink="">
        <xdr:nvSpPr>
          <xdr:cNvPr id="159" name="Round Same Side Corner Rectangle 38">
            <a:extLst>
              <a:ext uri="{FF2B5EF4-FFF2-40B4-BE49-F238E27FC236}">
                <a16:creationId xmlns:a16="http://schemas.microsoft.com/office/drawing/2014/main" id="{172D5DCE-2E4B-4B9A-8A52-3F642AAF2F08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0" name="Round Same Side Corner Rectangle 39">
            <a:extLst>
              <a:ext uri="{FF2B5EF4-FFF2-40B4-BE49-F238E27FC236}">
                <a16:creationId xmlns:a16="http://schemas.microsoft.com/office/drawing/2014/main" id="{595E171D-7DC6-4F3B-B20A-EAADDAD0D380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00B05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385852</xdr:colOff>
      <xdr:row>2</xdr:row>
      <xdr:rowOff>107158</xdr:rowOff>
    </xdr:from>
    <xdr:to>
      <xdr:col>3</xdr:col>
      <xdr:colOff>0</xdr:colOff>
      <xdr:row>6</xdr:row>
      <xdr:rowOff>170264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7B5480EB-3D4F-493B-8730-7EEA4D848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452" y="488158"/>
          <a:ext cx="833348" cy="825106"/>
        </a:xfrm>
        <a:prstGeom prst="rect">
          <a:avLst/>
        </a:prstGeom>
        <a:noFill/>
        <a:ln w="3175">
          <a:noFill/>
        </a:ln>
      </xdr:spPr>
    </xdr:pic>
    <xdr:clientData/>
  </xdr:twoCellAnchor>
  <xdr:twoCellAnchor>
    <xdr:from>
      <xdr:col>4</xdr:col>
      <xdr:colOff>304799</xdr:colOff>
      <xdr:row>9</xdr:row>
      <xdr:rowOff>102394</xdr:rowOff>
    </xdr:from>
    <xdr:to>
      <xdr:col>15</xdr:col>
      <xdr:colOff>485775</xdr:colOff>
      <xdr:row>29</xdr:row>
      <xdr:rowOff>57150</xdr:rowOff>
    </xdr:to>
    <xdr:sp macro="" textlink="">
      <xdr:nvSpPr>
        <xdr:cNvPr id="162" name="Rounded Rectangle 42">
          <a:extLst>
            <a:ext uri="{FF2B5EF4-FFF2-40B4-BE49-F238E27FC236}">
              <a16:creationId xmlns:a16="http://schemas.microsoft.com/office/drawing/2014/main" id="{CDD565F6-1D0C-4784-BE28-1B5878684655}"/>
            </a:ext>
          </a:extLst>
        </xdr:cNvPr>
        <xdr:cNvSpPr/>
      </xdr:nvSpPr>
      <xdr:spPr>
        <a:xfrm>
          <a:off x="2743199" y="1816894"/>
          <a:ext cx="6886576" cy="3764756"/>
        </a:xfrm>
        <a:prstGeom prst="roundRect">
          <a:avLst>
            <a:gd name="adj" fmla="val 4844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16</xdr:col>
      <xdr:colOff>228598</xdr:colOff>
      <xdr:row>9</xdr:row>
      <xdr:rowOff>92869</xdr:rowOff>
    </xdr:from>
    <xdr:to>
      <xdr:col>28</xdr:col>
      <xdr:colOff>561973</xdr:colOff>
      <xdr:row>38</xdr:row>
      <xdr:rowOff>85725</xdr:rowOff>
    </xdr:to>
    <xdr:sp macro="" textlink="">
      <xdr:nvSpPr>
        <xdr:cNvPr id="163" name="Rounded Rectangle 43">
          <a:extLst>
            <a:ext uri="{FF2B5EF4-FFF2-40B4-BE49-F238E27FC236}">
              <a16:creationId xmlns:a16="http://schemas.microsoft.com/office/drawing/2014/main" id="{67CE43CA-BD4B-4519-8298-F512309BF5BE}"/>
            </a:ext>
          </a:extLst>
        </xdr:cNvPr>
        <xdr:cNvSpPr/>
      </xdr:nvSpPr>
      <xdr:spPr>
        <a:xfrm>
          <a:off x="9982198" y="1807369"/>
          <a:ext cx="7648575" cy="5517356"/>
        </a:xfrm>
        <a:prstGeom prst="roundRect">
          <a:avLst>
            <a:gd name="adj" fmla="val 4661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304799</xdr:colOff>
      <xdr:row>31</xdr:row>
      <xdr:rowOff>9525</xdr:rowOff>
    </xdr:from>
    <xdr:to>
      <xdr:col>15</xdr:col>
      <xdr:colOff>485775</xdr:colOff>
      <xdr:row>39</xdr:row>
      <xdr:rowOff>109538</xdr:rowOff>
    </xdr:to>
    <xdr:sp macro="" textlink="">
      <xdr:nvSpPr>
        <xdr:cNvPr id="164" name="Rounded Rectangle 44">
          <a:extLst>
            <a:ext uri="{FF2B5EF4-FFF2-40B4-BE49-F238E27FC236}">
              <a16:creationId xmlns:a16="http://schemas.microsoft.com/office/drawing/2014/main" id="{9921BB6D-EC14-49D0-9FB0-3680F654BE48}"/>
            </a:ext>
          </a:extLst>
        </xdr:cNvPr>
        <xdr:cNvSpPr/>
      </xdr:nvSpPr>
      <xdr:spPr>
        <a:xfrm>
          <a:off x="2743199" y="5915025"/>
          <a:ext cx="6886576" cy="1624013"/>
        </a:xfrm>
        <a:prstGeom prst="roundRect">
          <a:avLst>
            <a:gd name="adj" fmla="val 8651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504825</xdr:colOff>
      <xdr:row>1</xdr:row>
      <xdr:rowOff>66676</xdr:rowOff>
    </xdr:from>
    <xdr:to>
      <xdr:col>14</xdr:col>
      <xdr:colOff>238125</xdr:colOff>
      <xdr:row>2</xdr:row>
      <xdr:rowOff>161926</xdr:rowOff>
    </xdr:to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E352CE56-6707-42F0-9E52-D4B59435F8C2}"/>
            </a:ext>
          </a:extLst>
        </xdr:cNvPr>
        <xdr:cNvSpPr txBox="1"/>
      </xdr:nvSpPr>
      <xdr:spPr>
        <a:xfrm>
          <a:off x="4162425" y="257176"/>
          <a:ext cx="46101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chemeClr val="accent5">
                  <a:lumMod val="50000"/>
                </a:schemeClr>
              </a:solidFill>
              <a:cs typeface="+mn-cs"/>
            </a:rPr>
            <a:t>به</a:t>
          </a:r>
          <a:r>
            <a:rPr lang="fa-IR" sz="1600" baseline="0">
              <a:solidFill>
                <a:schemeClr val="accent5">
                  <a:lumMod val="50000"/>
                </a:schemeClr>
              </a:solidFill>
              <a:cs typeface="+mn-cs"/>
            </a:rPr>
            <a:t> صفحه اطلاعات داروخانه های غرب تهران خوش آمدید</a:t>
          </a:r>
          <a:endParaRPr lang="en-US" sz="1600">
            <a:solidFill>
              <a:schemeClr val="accent5">
                <a:lumMod val="50000"/>
              </a:schemeClr>
            </a:solidFill>
            <a:cs typeface="+mn-cs"/>
          </a:endParaRPr>
        </a:p>
      </xdr:txBody>
    </xdr:sp>
    <xdr:clientData/>
  </xdr:twoCellAnchor>
  <xdr:twoCellAnchor>
    <xdr:from>
      <xdr:col>21</xdr:col>
      <xdr:colOff>57150</xdr:colOff>
      <xdr:row>1</xdr:row>
      <xdr:rowOff>85725</xdr:rowOff>
    </xdr:from>
    <xdr:to>
      <xdr:col>24</xdr:col>
      <xdr:colOff>266699</xdr:colOff>
      <xdr:row>2</xdr:row>
      <xdr:rowOff>171450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BFC88DEB-38CC-4EC2-85DC-EE5198FA3DC5}"/>
            </a:ext>
          </a:extLst>
        </xdr:cNvPr>
        <xdr:cNvSpPr txBox="1"/>
      </xdr:nvSpPr>
      <xdr:spPr>
        <a:xfrm>
          <a:off x="12858750" y="276225"/>
          <a:ext cx="2038349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chemeClr val="accent5">
                  <a:lumMod val="50000"/>
                </a:schemeClr>
              </a:solidFill>
              <a:cs typeface="+mn-cs"/>
            </a:rPr>
            <a:t>سال</a:t>
          </a:r>
          <a:r>
            <a:rPr lang="fa-IR" sz="1600" baseline="0">
              <a:solidFill>
                <a:schemeClr val="accent5">
                  <a:lumMod val="50000"/>
                </a:schemeClr>
              </a:solidFill>
              <a:cs typeface="+mn-cs"/>
            </a:rPr>
            <a:t> کاری 1400-1401</a:t>
          </a:r>
        </a:p>
        <a:p>
          <a:endParaRPr lang="en-US" sz="1600">
            <a:solidFill>
              <a:schemeClr val="accent5">
                <a:lumMod val="50000"/>
              </a:schemeClr>
            </a:solidFill>
            <a:cs typeface="+mn-cs"/>
          </a:endParaRPr>
        </a:p>
      </xdr:txBody>
    </xdr:sp>
    <xdr:clientData/>
  </xdr:twoCellAnchor>
  <xdr:twoCellAnchor editAs="oneCell">
    <xdr:from>
      <xdr:col>5</xdr:col>
      <xdr:colOff>57149</xdr:colOff>
      <xdr:row>4</xdr:row>
      <xdr:rowOff>9525</xdr:rowOff>
    </xdr:from>
    <xdr:to>
      <xdr:col>6</xdr:col>
      <xdr:colOff>180974</xdr:colOff>
      <xdr:row>7</xdr:row>
      <xdr:rowOff>171450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2B6509A-69AB-43CF-A441-BA8A263F1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49" y="771525"/>
          <a:ext cx="733425" cy="733425"/>
        </a:xfrm>
        <a:prstGeom prst="rect">
          <a:avLst/>
        </a:prstGeom>
      </xdr:spPr>
    </xdr:pic>
    <xdr:clientData/>
  </xdr:twoCellAnchor>
  <xdr:twoCellAnchor editAs="oneCell">
    <xdr:from>
      <xdr:col>15</xdr:col>
      <xdr:colOff>359549</xdr:colOff>
      <xdr:row>4</xdr:row>
      <xdr:rowOff>83325</xdr:rowOff>
    </xdr:from>
    <xdr:to>
      <xdr:col>16</xdr:col>
      <xdr:colOff>400049</xdr:colOff>
      <xdr:row>7</xdr:row>
      <xdr:rowOff>161925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46CC43F4-4ADB-48F7-8CC6-63E6D98A7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549" y="845325"/>
          <a:ext cx="650100" cy="650100"/>
        </a:xfrm>
        <a:prstGeom prst="rect">
          <a:avLst/>
        </a:prstGeom>
      </xdr:spPr>
    </xdr:pic>
    <xdr:clientData/>
  </xdr:twoCellAnchor>
  <xdr:twoCellAnchor>
    <xdr:from>
      <xdr:col>6</xdr:col>
      <xdr:colOff>342899</xdr:colOff>
      <xdr:row>4</xdr:row>
      <xdr:rowOff>57150</xdr:rowOff>
    </xdr:from>
    <xdr:to>
      <xdr:col>6</xdr:col>
      <xdr:colOff>342899</xdr:colOff>
      <xdr:row>7</xdr:row>
      <xdr:rowOff>125730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D004965E-337C-453C-A249-3EDEC4DF5B44}"/>
            </a:ext>
          </a:extLst>
        </xdr:cNvPr>
        <xdr:cNvCxnSpPr/>
      </xdr:nvCxnSpPr>
      <xdr:spPr>
        <a:xfrm>
          <a:off x="4000499" y="81915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561974</xdr:colOff>
      <xdr:row>4</xdr:row>
      <xdr:rowOff>66675</xdr:rowOff>
    </xdr:from>
    <xdr:to>
      <xdr:col>11</xdr:col>
      <xdr:colOff>561974</xdr:colOff>
      <xdr:row>7</xdr:row>
      <xdr:rowOff>135255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26EE52D3-9A2A-4A4B-9955-4DACD4DFD813}"/>
            </a:ext>
          </a:extLst>
        </xdr:cNvPr>
        <xdr:cNvCxnSpPr/>
      </xdr:nvCxnSpPr>
      <xdr:spPr>
        <a:xfrm>
          <a:off x="7267574" y="828675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514349</xdr:colOff>
      <xdr:row>4</xdr:row>
      <xdr:rowOff>76200</xdr:rowOff>
    </xdr:from>
    <xdr:to>
      <xdr:col>16</xdr:col>
      <xdr:colOff>514349</xdr:colOff>
      <xdr:row>7</xdr:row>
      <xdr:rowOff>144780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3C130AF9-7912-4DD6-828F-E95A4F93C7E0}"/>
            </a:ext>
          </a:extLst>
        </xdr:cNvPr>
        <xdr:cNvCxnSpPr/>
      </xdr:nvCxnSpPr>
      <xdr:spPr>
        <a:xfrm>
          <a:off x="10267949" y="83820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228599</xdr:colOff>
      <xdr:row>4</xdr:row>
      <xdr:rowOff>85725</xdr:rowOff>
    </xdr:from>
    <xdr:to>
      <xdr:col>22</xdr:col>
      <xdr:colOff>228599</xdr:colOff>
      <xdr:row>7</xdr:row>
      <xdr:rowOff>154305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C3205834-2FB7-4C35-BAD9-BAB60106A28E}"/>
            </a:ext>
          </a:extLst>
        </xdr:cNvPr>
        <xdr:cNvCxnSpPr/>
      </xdr:nvCxnSpPr>
      <xdr:spPr>
        <a:xfrm>
          <a:off x="13639799" y="847725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600074</xdr:colOff>
      <xdr:row>4</xdr:row>
      <xdr:rowOff>19050</xdr:rowOff>
    </xdr:from>
    <xdr:to>
      <xdr:col>8</xdr:col>
      <xdr:colOff>514349</xdr:colOff>
      <xdr:row>5</xdr:row>
      <xdr:rowOff>57150</xdr:rowOff>
    </xdr:to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FCFC9DB4-89C7-4672-8672-9CE1E345EEF9}"/>
            </a:ext>
          </a:extLst>
        </xdr:cNvPr>
        <xdr:cNvSpPr txBox="1"/>
      </xdr:nvSpPr>
      <xdr:spPr>
        <a:xfrm>
          <a:off x="4257674" y="781050"/>
          <a:ext cx="11334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تعداد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دارو خانه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12</xdr:col>
      <xdr:colOff>419100</xdr:colOff>
      <xdr:row>4</xdr:row>
      <xdr:rowOff>9525</xdr:rowOff>
    </xdr:from>
    <xdr:to>
      <xdr:col>13</xdr:col>
      <xdr:colOff>552450</xdr:colOff>
      <xdr:row>5</xdr:row>
      <xdr:rowOff>19050</xdr:rowOff>
    </xdr:to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ED18E32E-602F-42CE-BD50-51EB670D7105}"/>
            </a:ext>
          </a:extLst>
        </xdr:cNvPr>
        <xdr:cNvSpPr txBox="1"/>
      </xdr:nvSpPr>
      <xdr:spPr>
        <a:xfrm>
          <a:off x="7734300" y="771525"/>
          <a:ext cx="7429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کل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خرید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17</xdr:col>
      <xdr:colOff>257174</xdr:colOff>
      <xdr:row>4</xdr:row>
      <xdr:rowOff>0</xdr:rowOff>
    </xdr:from>
    <xdr:to>
      <xdr:col>19</xdr:col>
      <xdr:colOff>171449</xdr:colOff>
      <xdr:row>5</xdr:row>
      <xdr:rowOff>38100</xdr:rowOff>
    </xdr:to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34A5F964-E835-499E-8D95-EAE1A6F9D663}"/>
            </a:ext>
          </a:extLst>
        </xdr:cNvPr>
        <xdr:cNvSpPr txBox="1"/>
      </xdr:nvSpPr>
      <xdr:spPr>
        <a:xfrm>
          <a:off x="10620374" y="762000"/>
          <a:ext cx="11334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کل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تخفیف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22</xdr:col>
      <xdr:colOff>523874</xdr:colOff>
      <xdr:row>4</xdr:row>
      <xdr:rowOff>19050</xdr:rowOff>
    </xdr:from>
    <xdr:to>
      <xdr:col>24</xdr:col>
      <xdr:colOff>438149</xdr:colOff>
      <xdr:row>5</xdr:row>
      <xdr:rowOff>57150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1DFCF44A-3133-4971-AC99-746447D6A912}"/>
            </a:ext>
          </a:extLst>
        </xdr:cNvPr>
        <xdr:cNvSpPr txBox="1"/>
      </xdr:nvSpPr>
      <xdr:spPr>
        <a:xfrm>
          <a:off x="13935074" y="781050"/>
          <a:ext cx="11334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تعداد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کل خرید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123824</xdr:colOff>
      <xdr:row>9</xdr:row>
      <xdr:rowOff>95250</xdr:rowOff>
    </xdr:from>
    <xdr:to>
      <xdr:col>13</xdr:col>
      <xdr:colOff>247649</xdr:colOff>
      <xdr:row>12</xdr:row>
      <xdr:rowOff>19049</xdr:rowOff>
    </xdr:to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AFB708FA-7B1A-4E7C-A1DF-E11DCC91C26C}"/>
            </a:ext>
          </a:extLst>
        </xdr:cNvPr>
        <xdr:cNvSpPr txBox="1"/>
      </xdr:nvSpPr>
      <xdr:spPr>
        <a:xfrm>
          <a:off x="4391024" y="1809750"/>
          <a:ext cx="3781425" cy="495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2400">
              <a:solidFill>
                <a:schemeClr val="tx1"/>
              </a:solidFill>
              <a:cs typeface="+mn-cs"/>
            </a:rPr>
            <a:t>دسترسی</a:t>
          </a:r>
          <a:r>
            <a:rPr lang="fa-IR" sz="2400" baseline="0">
              <a:solidFill>
                <a:schemeClr val="tx1"/>
              </a:solidFill>
              <a:cs typeface="+mn-cs"/>
            </a:rPr>
            <a:t> به ریزاطلاعات خرید ها</a:t>
          </a:r>
          <a:endParaRPr lang="en-US" sz="2400">
            <a:solidFill>
              <a:schemeClr val="tx1"/>
            </a:solidFill>
            <a:cs typeface="+mn-cs"/>
          </a:endParaRPr>
        </a:p>
      </xdr:txBody>
    </xdr:sp>
    <xdr:clientData/>
  </xdr:twoCellAnchor>
  <xdr:twoCellAnchor>
    <xdr:from>
      <xdr:col>21</xdr:col>
      <xdr:colOff>247650</xdr:colOff>
      <xdr:row>9</xdr:row>
      <xdr:rowOff>123826</xdr:rowOff>
    </xdr:from>
    <xdr:to>
      <xdr:col>24</xdr:col>
      <xdr:colOff>571500</xdr:colOff>
      <xdr:row>11</xdr:row>
      <xdr:rowOff>114300</xdr:rowOff>
    </xdr:to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71139D60-7AB8-420F-9B17-780C43347388}"/>
            </a:ext>
          </a:extLst>
        </xdr:cNvPr>
        <xdr:cNvSpPr txBox="1"/>
      </xdr:nvSpPr>
      <xdr:spPr>
        <a:xfrm>
          <a:off x="13049250" y="1838326"/>
          <a:ext cx="2152650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800">
              <a:solidFill>
                <a:schemeClr val="tx1"/>
              </a:solidFill>
              <a:cs typeface="+mn-cs"/>
            </a:rPr>
            <a:t>نمودار خرید فصل تابستان</a:t>
          </a:r>
          <a:endParaRPr lang="en-US" sz="1800">
            <a:solidFill>
              <a:schemeClr val="tx1"/>
            </a:solidFill>
            <a:cs typeface="+mn-cs"/>
          </a:endParaRPr>
        </a:p>
      </xdr:txBody>
    </xdr:sp>
    <xdr:clientData/>
  </xdr:twoCellAnchor>
  <xdr:twoCellAnchor>
    <xdr:from>
      <xdr:col>12</xdr:col>
      <xdr:colOff>485775</xdr:colOff>
      <xdr:row>34</xdr:row>
      <xdr:rowOff>9525</xdr:rowOff>
    </xdr:from>
    <xdr:to>
      <xdr:col>15</xdr:col>
      <xdr:colOff>542925</xdr:colOff>
      <xdr:row>36</xdr:row>
      <xdr:rowOff>1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9CC7F4EC-6798-4957-B464-2B609C7F2345}"/>
            </a:ext>
          </a:extLst>
        </xdr:cNvPr>
        <xdr:cNvSpPr txBox="1"/>
      </xdr:nvSpPr>
      <xdr:spPr>
        <a:xfrm>
          <a:off x="7800975" y="6486525"/>
          <a:ext cx="1885950" cy="371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2000">
              <a:solidFill>
                <a:schemeClr val="tx1">
                  <a:lumMod val="95000"/>
                  <a:lumOff val="5000"/>
                </a:schemeClr>
              </a:solidFill>
              <a:cs typeface="+mn-cs"/>
            </a:rPr>
            <a:t>ثبت</a:t>
          </a:r>
          <a:r>
            <a:rPr lang="fa-IR" sz="2000" baseline="0">
              <a:solidFill>
                <a:schemeClr val="tx1">
                  <a:lumMod val="95000"/>
                  <a:lumOff val="5000"/>
                </a:schemeClr>
              </a:solidFill>
              <a:cs typeface="+mn-cs"/>
            </a:rPr>
            <a:t> اطلاعات جدید:</a:t>
          </a:r>
          <a:endParaRPr lang="en-US" sz="2000">
            <a:solidFill>
              <a:schemeClr val="tx1">
                <a:lumMod val="95000"/>
                <a:lumOff val="5000"/>
              </a:schemeClr>
            </a:solidFill>
            <a:cs typeface="+mn-cs"/>
          </a:endParaRPr>
        </a:p>
      </xdr:txBody>
    </xdr:sp>
    <xdr:clientData/>
  </xdr:twoCellAnchor>
  <xdr:twoCellAnchor editAs="oneCell">
    <xdr:from>
      <xdr:col>20</xdr:col>
      <xdr:colOff>595274</xdr:colOff>
      <xdr:row>4</xdr:row>
      <xdr:rowOff>99975</xdr:rowOff>
    </xdr:from>
    <xdr:to>
      <xdr:col>22</xdr:col>
      <xdr:colOff>28574</xdr:colOff>
      <xdr:row>7</xdr:row>
      <xdr:rowOff>180975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669CD65E-B7E1-42EE-A440-10782DE67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74" y="861975"/>
          <a:ext cx="652500" cy="652500"/>
        </a:xfrm>
        <a:prstGeom prst="rect">
          <a:avLst/>
        </a:prstGeom>
      </xdr:spPr>
    </xdr:pic>
    <xdr:clientData/>
  </xdr:twoCellAnchor>
  <xdr:twoCellAnchor editAs="oneCell">
    <xdr:from>
      <xdr:col>20</xdr:col>
      <xdr:colOff>468661</xdr:colOff>
      <xdr:row>1</xdr:row>
      <xdr:rowOff>88106</xdr:rowOff>
    </xdr:from>
    <xdr:to>
      <xdr:col>21</xdr:col>
      <xdr:colOff>133349</xdr:colOff>
      <xdr:row>2</xdr:row>
      <xdr:rowOff>171894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89D429C-9D3A-434C-96B2-6A2C6F397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0661" y="278606"/>
          <a:ext cx="274288" cy="274288"/>
        </a:xfrm>
        <a:prstGeom prst="rect">
          <a:avLst/>
        </a:prstGeom>
      </xdr:spPr>
    </xdr:pic>
    <xdr:clientData/>
  </xdr:twoCellAnchor>
  <xdr:twoCellAnchor editAs="oneCell">
    <xdr:from>
      <xdr:col>10</xdr:col>
      <xdr:colOff>266699</xdr:colOff>
      <xdr:row>4</xdr:row>
      <xdr:rowOff>76200</xdr:rowOff>
    </xdr:from>
    <xdr:to>
      <xdr:col>11</xdr:col>
      <xdr:colOff>361949</xdr:colOff>
      <xdr:row>8</xdr:row>
      <xdr:rowOff>19050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6D3BD005-E45F-426F-9390-12B9BA140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699" y="838200"/>
          <a:ext cx="704850" cy="704850"/>
        </a:xfrm>
        <a:prstGeom prst="rect">
          <a:avLst/>
        </a:prstGeom>
      </xdr:spPr>
    </xdr:pic>
    <xdr:clientData/>
  </xdr:twoCellAnchor>
  <xdr:twoCellAnchor>
    <xdr:from>
      <xdr:col>1</xdr:col>
      <xdr:colOff>257174</xdr:colOff>
      <xdr:row>8</xdr:row>
      <xdr:rowOff>123825</xdr:rowOff>
    </xdr:from>
    <xdr:to>
      <xdr:col>3</xdr:col>
      <xdr:colOff>152398</xdr:colOff>
      <xdr:row>10</xdr:row>
      <xdr:rowOff>19050</xdr:rowOff>
    </xdr:to>
    <xdr:sp macro="" textlink="">
      <xdr:nvSpPr>
        <xdr:cNvPr id="183" name="TextBox 18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75337DE-6E55-49B6-ADA8-0B0A2B61508F}"/>
            </a:ext>
          </a:extLst>
        </xdr:cNvPr>
        <xdr:cNvSpPr txBox="1"/>
      </xdr:nvSpPr>
      <xdr:spPr>
        <a:xfrm>
          <a:off x="866774" y="1647825"/>
          <a:ext cx="1114424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 فصل بهار</a:t>
          </a:r>
        </a:p>
        <a:p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200024</xdr:colOff>
      <xdr:row>13</xdr:row>
      <xdr:rowOff>19050</xdr:rowOff>
    </xdr:from>
    <xdr:to>
      <xdr:col>3</xdr:col>
      <xdr:colOff>276224</xdr:colOff>
      <xdr:row>14</xdr:row>
      <xdr:rowOff>104775</xdr:rowOff>
    </xdr:to>
    <xdr:sp macro="" textlink="">
      <xdr:nvSpPr>
        <xdr:cNvPr id="184" name="TextBox 18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D3365FC-DCDC-4ED7-B818-E2C1C16086C8}"/>
            </a:ext>
          </a:extLst>
        </xdr:cNvPr>
        <xdr:cNvSpPr txBox="1"/>
      </xdr:nvSpPr>
      <xdr:spPr>
        <a:xfrm>
          <a:off x="809624" y="2495550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تابستان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209549</xdr:colOff>
      <xdr:row>16</xdr:row>
      <xdr:rowOff>142875</xdr:rowOff>
    </xdr:from>
    <xdr:to>
      <xdr:col>3</xdr:col>
      <xdr:colOff>285749</xdr:colOff>
      <xdr:row>18</xdr:row>
      <xdr:rowOff>38100</xdr:rowOff>
    </xdr:to>
    <xdr:sp macro="" textlink="">
      <xdr:nvSpPr>
        <xdr:cNvPr id="185" name="TextBox 18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2DD60EB-4120-4A8A-B3F3-41B4149C48DF}"/>
            </a:ext>
          </a:extLst>
        </xdr:cNvPr>
        <xdr:cNvSpPr txBox="1"/>
      </xdr:nvSpPr>
      <xdr:spPr>
        <a:xfrm>
          <a:off x="819149" y="3190875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 پاییز</a:t>
          </a:r>
          <a:r>
            <a:rPr lang="en-US" sz="1600" baseline="0">
              <a:solidFill>
                <a:srgbClr val="0070C0"/>
              </a:solidFill>
              <a:cs typeface="+mn-cs"/>
            </a:rPr>
            <a:t> </a:t>
          </a:r>
          <a:r>
            <a:rPr lang="fa-IR" sz="1600" baseline="0">
              <a:solidFill>
                <a:srgbClr val="0070C0"/>
              </a:solidFill>
              <a:cs typeface="+mn-cs"/>
            </a:rPr>
            <a:t> 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142874</xdr:colOff>
      <xdr:row>20</xdr:row>
      <xdr:rowOff>85725</xdr:rowOff>
    </xdr:from>
    <xdr:to>
      <xdr:col>3</xdr:col>
      <xdr:colOff>380999</xdr:colOff>
      <xdr:row>21</xdr:row>
      <xdr:rowOff>171450</xdr:rowOff>
    </xdr:to>
    <xdr:sp macro="" textlink="">
      <xdr:nvSpPr>
        <xdr:cNvPr id="186" name="TextBox 18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A3EBE2D-EE1C-481F-8306-D8DDA2B39AFA}"/>
            </a:ext>
          </a:extLst>
        </xdr:cNvPr>
        <xdr:cNvSpPr txBox="1"/>
      </xdr:nvSpPr>
      <xdr:spPr>
        <a:xfrm>
          <a:off x="752474" y="3895725"/>
          <a:ext cx="14573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زمستان</a:t>
          </a:r>
          <a:r>
            <a:rPr lang="en-US" sz="1600" baseline="0">
              <a:solidFill>
                <a:srgbClr val="0070C0"/>
              </a:solidFill>
              <a:cs typeface="+mn-cs"/>
            </a:rPr>
            <a:t> </a:t>
          </a:r>
          <a:r>
            <a:rPr lang="fa-IR" sz="1600" baseline="0">
              <a:solidFill>
                <a:srgbClr val="0070C0"/>
              </a:solidFill>
              <a:cs typeface="+mn-cs"/>
            </a:rPr>
            <a:t> 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5</xdr:col>
      <xdr:colOff>276223</xdr:colOff>
      <xdr:row>12</xdr:row>
      <xdr:rowOff>180974</xdr:rowOff>
    </xdr:from>
    <xdr:to>
      <xdr:col>8</xdr:col>
      <xdr:colOff>457199</xdr:colOff>
      <xdr:row>26</xdr:row>
      <xdr:rowOff>171450</xdr:rowOff>
    </xdr:to>
    <xdr:sp macro="" textlink="">
      <xdr:nvSpPr>
        <xdr:cNvPr id="187" name="Rectangle: Rounded Corners 186">
          <a:extLst>
            <a:ext uri="{FF2B5EF4-FFF2-40B4-BE49-F238E27FC236}">
              <a16:creationId xmlns:a16="http://schemas.microsoft.com/office/drawing/2014/main" id="{82C9A33D-38B5-4A71-B18F-A8B8EEB336CD}"/>
            </a:ext>
          </a:extLst>
        </xdr:cNvPr>
        <xdr:cNvSpPr/>
      </xdr:nvSpPr>
      <xdr:spPr>
        <a:xfrm>
          <a:off x="3324223" y="2466974"/>
          <a:ext cx="2009776" cy="26574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25</xdr:col>
      <xdr:colOff>371474</xdr:colOff>
      <xdr:row>3</xdr:row>
      <xdr:rowOff>166212</xdr:rowOff>
    </xdr:from>
    <xdr:to>
      <xdr:col>28</xdr:col>
      <xdr:colOff>514349</xdr:colOff>
      <xdr:row>8</xdr:row>
      <xdr:rowOff>69056</xdr:rowOff>
    </xdr:to>
    <xdr:grpSp>
      <xdr:nvGrpSpPr>
        <xdr:cNvPr id="188" name="Group 187">
          <a:extLst>
            <a:ext uri="{FF2B5EF4-FFF2-40B4-BE49-F238E27FC236}">
              <a16:creationId xmlns:a16="http://schemas.microsoft.com/office/drawing/2014/main" id="{A771A65E-A8DE-4E0A-BE72-C5BD8131E83E}"/>
            </a:ext>
          </a:extLst>
        </xdr:cNvPr>
        <xdr:cNvGrpSpPr/>
      </xdr:nvGrpSpPr>
      <xdr:grpSpPr>
        <a:xfrm>
          <a:off x="15611474" y="737712"/>
          <a:ext cx="1971675" cy="855344"/>
          <a:chOff x="3863340" y="1451613"/>
          <a:chExt cx="3013710" cy="1177288"/>
        </a:xfrm>
      </xdr:grpSpPr>
      <xdr:sp macro="" textlink="">
        <xdr:nvSpPr>
          <xdr:cNvPr id="189" name="Round Same Side Corner Rectangle 38">
            <a:extLst>
              <a:ext uri="{FF2B5EF4-FFF2-40B4-BE49-F238E27FC236}">
                <a16:creationId xmlns:a16="http://schemas.microsoft.com/office/drawing/2014/main" id="{2C845A31-E2C5-459F-ACB8-1EED265229CF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0" name="Round Same Side Corner Rectangle 39">
            <a:extLst>
              <a:ext uri="{FF2B5EF4-FFF2-40B4-BE49-F238E27FC236}">
                <a16:creationId xmlns:a16="http://schemas.microsoft.com/office/drawing/2014/main" id="{DD6496CF-9052-4E29-B238-42A97610FAE7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FFFF0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FF00"/>
              </a:solidFill>
            </a:endParaRPr>
          </a:p>
        </xdr:txBody>
      </xdr:sp>
    </xdr:grpSp>
    <xdr:clientData/>
  </xdr:twoCellAnchor>
  <xdr:twoCellAnchor>
    <xdr:from>
      <xdr:col>27</xdr:col>
      <xdr:colOff>123823</xdr:colOff>
      <xdr:row>5</xdr:row>
      <xdr:rowOff>19049</xdr:rowOff>
    </xdr:from>
    <xdr:to>
      <xdr:col>28</xdr:col>
      <xdr:colOff>504824</xdr:colOff>
      <xdr:row>7</xdr:row>
      <xdr:rowOff>28575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7E5243EE-6056-4194-BEA8-72A968F6B9EB}"/>
            </a:ext>
          </a:extLst>
        </xdr:cNvPr>
        <xdr:cNvSpPr txBox="1"/>
      </xdr:nvSpPr>
      <xdr:spPr>
        <a:xfrm>
          <a:off x="16583023" y="971549"/>
          <a:ext cx="9906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a-IR" sz="2400">
              <a:solidFill>
                <a:srgbClr val="00B0F0"/>
              </a:solidFill>
            </a:rPr>
            <a:t>تابستان</a:t>
          </a:r>
          <a:endParaRPr lang="en-US" sz="2400">
            <a:solidFill>
              <a:srgbClr val="00B0F0"/>
            </a:solidFill>
          </a:endParaRPr>
        </a:p>
      </xdr:txBody>
    </xdr:sp>
    <xdr:clientData/>
  </xdr:twoCellAnchor>
  <xdr:twoCellAnchor>
    <xdr:from>
      <xdr:col>27</xdr:col>
      <xdr:colOff>180974</xdr:colOff>
      <xdr:row>4</xdr:row>
      <xdr:rowOff>95250</xdr:rowOff>
    </xdr:from>
    <xdr:to>
      <xdr:col>27</xdr:col>
      <xdr:colOff>180974</xdr:colOff>
      <xdr:row>7</xdr:row>
      <xdr:rowOff>163830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C1308DB7-CD89-4D9A-8233-E6F613CA14EB}"/>
            </a:ext>
          </a:extLst>
        </xdr:cNvPr>
        <xdr:cNvCxnSpPr/>
      </xdr:nvCxnSpPr>
      <xdr:spPr>
        <a:xfrm>
          <a:off x="16640174" y="85725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152399</xdr:colOff>
      <xdr:row>5</xdr:row>
      <xdr:rowOff>76200</xdr:rowOff>
    </xdr:from>
    <xdr:to>
      <xdr:col>8</xdr:col>
      <xdr:colOff>419099</xdr:colOff>
      <xdr:row>7</xdr:row>
      <xdr:rowOff>104775</xdr:rowOff>
    </xdr:to>
    <xdr:sp macro="" textlink="'خروجی بهار'!H4">
      <xdr:nvSpPr>
        <xdr:cNvPr id="194" name="TextBox 193">
          <a:extLst>
            <a:ext uri="{FF2B5EF4-FFF2-40B4-BE49-F238E27FC236}">
              <a16:creationId xmlns:a16="http://schemas.microsoft.com/office/drawing/2014/main" id="{7BB59EA0-3B43-4188-BD2B-4C56E8C591A1}"/>
            </a:ext>
          </a:extLst>
        </xdr:cNvPr>
        <xdr:cNvSpPr txBox="1"/>
      </xdr:nvSpPr>
      <xdr:spPr>
        <a:xfrm>
          <a:off x="4419599" y="1028700"/>
          <a:ext cx="8763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81F338-7AB1-400D-B296-ACCC1C220F0B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32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171448</xdr:colOff>
      <xdr:row>5</xdr:row>
      <xdr:rowOff>38100</xdr:rowOff>
    </xdr:from>
    <xdr:to>
      <xdr:col>14</xdr:col>
      <xdr:colOff>266699</xdr:colOff>
      <xdr:row>7</xdr:row>
      <xdr:rowOff>66675</xdr:rowOff>
    </xdr:to>
    <xdr:sp macro="" textlink="'خروجی بهار'!N4">
      <xdr:nvSpPr>
        <xdr:cNvPr id="195" name="TextBox 194">
          <a:extLst>
            <a:ext uri="{FF2B5EF4-FFF2-40B4-BE49-F238E27FC236}">
              <a16:creationId xmlns:a16="http://schemas.microsoft.com/office/drawing/2014/main" id="{888C4FB6-3CE4-408F-B4B7-ADC487C14AD9}"/>
            </a:ext>
          </a:extLst>
        </xdr:cNvPr>
        <xdr:cNvSpPr txBox="1"/>
      </xdr:nvSpPr>
      <xdr:spPr>
        <a:xfrm>
          <a:off x="7486648" y="990600"/>
          <a:ext cx="131445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9BBE88-EEDC-4424-9E7D-5D5A80E077D9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7749129596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323848</xdr:colOff>
      <xdr:row>5</xdr:row>
      <xdr:rowOff>47625</xdr:rowOff>
    </xdr:from>
    <xdr:to>
      <xdr:col>19</xdr:col>
      <xdr:colOff>257173</xdr:colOff>
      <xdr:row>7</xdr:row>
      <xdr:rowOff>76200</xdr:rowOff>
    </xdr:to>
    <xdr:sp macro="" textlink="'خروجی بهار'!K4">
      <xdr:nvSpPr>
        <xdr:cNvPr id="196" name="TextBox 195">
          <a:extLst>
            <a:ext uri="{FF2B5EF4-FFF2-40B4-BE49-F238E27FC236}">
              <a16:creationId xmlns:a16="http://schemas.microsoft.com/office/drawing/2014/main" id="{DAC850F9-244F-4163-B143-A82CD63D73D3}"/>
            </a:ext>
          </a:extLst>
        </xdr:cNvPr>
        <xdr:cNvSpPr txBox="1"/>
      </xdr:nvSpPr>
      <xdr:spPr>
        <a:xfrm>
          <a:off x="10687048" y="1000125"/>
          <a:ext cx="11525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B7C49C-9527-4687-9D05-85F2CCA8272D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122500039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76198</xdr:colOff>
      <xdr:row>5</xdr:row>
      <xdr:rowOff>76200</xdr:rowOff>
    </xdr:from>
    <xdr:to>
      <xdr:col>25</xdr:col>
      <xdr:colOff>9523</xdr:colOff>
      <xdr:row>7</xdr:row>
      <xdr:rowOff>104775</xdr:rowOff>
    </xdr:to>
    <xdr:sp macro="" textlink="'خروجی بهار'!I4">
      <xdr:nvSpPr>
        <xdr:cNvPr id="197" name="TextBox 196">
          <a:extLst>
            <a:ext uri="{FF2B5EF4-FFF2-40B4-BE49-F238E27FC236}">
              <a16:creationId xmlns:a16="http://schemas.microsoft.com/office/drawing/2014/main" id="{18C52E70-7BC6-483C-B014-E990422046D9}"/>
            </a:ext>
          </a:extLst>
        </xdr:cNvPr>
        <xdr:cNvSpPr txBox="1"/>
      </xdr:nvSpPr>
      <xdr:spPr>
        <a:xfrm>
          <a:off x="14096998" y="1028700"/>
          <a:ext cx="11525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32612B-D3A0-4621-AB25-7AF7CF115A75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151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276223</xdr:colOff>
      <xdr:row>12</xdr:row>
      <xdr:rowOff>190499</xdr:rowOff>
    </xdr:from>
    <xdr:to>
      <xdr:col>12</xdr:col>
      <xdr:colOff>457199</xdr:colOff>
      <xdr:row>26</xdr:row>
      <xdr:rowOff>180975</xdr:rowOff>
    </xdr:to>
    <xdr:sp macro="" textlink="">
      <xdr:nvSpPr>
        <xdr:cNvPr id="198" name="Rectangle: Rounded Corners 197">
          <a:extLst>
            <a:ext uri="{FF2B5EF4-FFF2-40B4-BE49-F238E27FC236}">
              <a16:creationId xmlns:a16="http://schemas.microsoft.com/office/drawing/2014/main" id="{FE5DA698-8DD8-4198-B42E-31CEB63D3B03}"/>
            </a:ext>
          </a:extLst>
        </xdr:cNvPr>
        <xdr:cNvSpPr/>
      </xdr:nvSpPr>
      <xdr:spPr>
        <a:xfrm>
          <a:off x="5762623" y="2476499"/>
          <a:ext cx="2009776" cy="26574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13</xdr:col>
      <xdr:colOff>266698</xdr:colOff>
      <xdr:row>16</xdr:row>
      <xdr:rowOff>66674</xdr:rowOff>
    </xdr:from>
    <xdr:to>
      <xdr:col>15</xdr:col>
      <xdr:colOff>95249</xdr:colOff>
      <xdr:row>22</xdr:row>
      <xdr:rowOff>180975</xdr:rowOff>
    </xdr:to>
    <xdr:sp macro="" textlink="">
      <xdr:nvSpPr>
        <xdr:cNvPr id="199" name="Rectangle: Rounded Corners 198">
          <a:extLst>
            <a:ext uri="{FF2B5EF4-FFF2-40B4-BE49-F238E27FC236}">
              <a16:creationId xmlns:a16="http://schemas.microsoft.com/office/drawing/2014/main" id="{2014BF37-EB3B-4554-99D6-9E2A292232CD}"/>
            </a:ext>
          </a:extLst>
        </xdr:cNvPr>
        <xdr:cNvSpPr/>
      </xdr:nvSpPr>
      <xdr:spPr>
        <a:xfrm>
          <a:off x="8191498" y="3114674"/>
          <a:ext cx="1047751" cy="1257301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390524</xdr:colOff>
          <xdr:row>20</xdr:row>
          <xdr:rowOff>76200</xdr:rowOff>
        </xdr:from>
        <xdr:to>
          <xdr:col>14</xdr:col>
          <xdr:colOff>609599</xdr:colOff>
          <xdr:row>21</xdr:row>
          <xdr:rowOff>180975</xdr:rowOff>
        </xdr:to>
        <xdr:sp macro="" textlink="">
          <xdr:nvSpPr>
            <xdr:cNvPr id="24579" name="Button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6E99A897-9A80-4504-B185-8F442D0EB5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1">
                <a:defRPr sz="1000"/>
              </a:pPr>
              <a:r>
                <a:rPr lang="en-US" sz="1400" b="0" i="0" u="none" strike="noStrike" baseline="0">
                  <a:solidFill>
                    <a:srgbClr val="00CCFF"/>
                  </a:solidFill>
                  <a:latin typeface="Calibri"/>
                  <a:cs typeface="Calibri"/>
                </a:rPr>
                <a:t>تازه سازی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542924</xdr:colOff>
      <xdr:row>22</xdr:row>
      <xdr:rowOff>171450</xdr:rowOff>
    </xdr:from>
    <xdr:to>
      <xdr:col>8</xdr:col>
      <xdr:colOff>152399</xdr:colOff>
      <xdr:row>25</xdr:row>
      <xdr:rowOff>38100</xdr:rowOff>
    </xdr:to>
    <xdr:sp macro="" textlink="">
      <xdr:nvSpPr>
        <xdr:cNvPr id="201" name="Rectangle: Rounded Corners 20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2202FDC-1484-4065-9A26-4539192E9931}"/>
            </a:ext>
          </a:extLst>
        </xdr:cNvPr>
        <xdr:cNvSpPr/>
      </xdr:nvSpPr>
      <xdr:spPr>
        <a:xfrm>
          <a:off x="3590924" y="4362450"/>
          <a:ext cx="1438275" cy="4381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جدول</a:t>
          </a:r>
          <a:r>
            <a:rPr lang="fa-IR" sz="1400" b="1" baseline="0">
              <a:solidFill>
                <a:schemeClr val="tx1"/>
              </a:solidFill>
            </a:rPr>
            <a:t> ریز خرید ها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571499</xdr:colOff>
      <xdr:row>22</xdr:row>
      <xdr:rowOff>161925</xdr:rowOff>
    </xdr:from>
    <xdr:to>
      <xdr:col>12</xdr:col>
      <xdr:colOff>180974</xdr:colOff>
      <xdr:row>25</xdr:row>
      <xdr:rowOff>28575</xdr:rowOff>
    </xdr:to>
    <xdr:sp macro="" textlink="">
      <xdr:nvSpPr>
        <xdr:cNvPr id="202" name="Rectangle: Rounded Corners 20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A3F257D-F6FA-4958-9514-4DB9467BD0D2}"/>
            </a:ext>
          </a:extLst>
        </xdr:cNvPr>
        <xdr:cNvSpPr/>
      </xdr:nvSpPr>
      <xdr:spPr>
        <a:xfrm>
          <a:off x="6057899" y="4352925"/>
          <a:ext cx="1438275" cy="4381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جدول</a:t>
          </a:r>
          <a:r>
            <a:rPr lang="fa-IR" sz="1400" b="1" baseline="0">
              <a:solidFill>
                <a:schemeClr val="tx1"/>
              </a:solidFill>
            </a:rPr>
            <a:t> نتایج خرید ها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581025</xdr:colOff>
      <xdr:row>14</xdr:row>
      <xdr:rowOff>114301</xdr:rowOff>
    </xdr:from>
    <xdr:to>
      <xdr:col>12</xdr:col>
      <xdr:colOff>180974</xdr:colOff>
      <xdr:row>22</xdr:row>
      <xdr:rowOff>19050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4E5031C-4F09-43FA-9ED3-F13A68E38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2781301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5</xdr:col>
      <xdr:colOff>588150</xdr:colOff>
      <xdr:row>13</xdr:row>
      <xdr:rowOff>188101</xdr:rowOff>
    </xdr:from>
    <xdr:to>
      <xdr:col>8</xdr:col>
      <xdr:colOff>228599</xdr:colOff>
      <xdr:row>21</xdr:row>
      <xdr:rowOff>133350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87430117-B309-44F5-86C6-06BB1FB03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150" y="2664601"/>
          <a:ext cx="1469249" cy="1469249"/>
        </a:xfrm>
        <a:prstGeom prst="rect">
          <a:avLst/>
        </a:prstGeom>
      </xdr:spPr>
    </xdr:pic>
    <xdr:clientData/>
  </xdr:twoCellAnchor>
  <xdr:twoCellAnchor editAs="oneCell">
    <xdr:from>
      <xdr:col>13</xdr:col>
      <xdr:colOff>528599</xdr:colOff>
      <xdr:row>16</xdr:row>
      <xdr:rowOff>176175</xdr:rowOff>
    </xdr:from>
    <xdr:to>
      <xdr:col>14</xdr:col>
      <xdr:colOff>466724</xdr:colOff>
      <xdr:row>19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58A9C516-02C8-420D-9ACC-069B8285F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3399" y="3224175"/>
          <a:ext cx="547725" cy="547725"/>
        </a:xfrm>
        <a:prstGeom prst="rect">
          <a:avLst/>
        </a:prstGeom>
      </xdr:spPr>
    </xdr:pic>
    <xdr:clientData/>
  </xdr:twoCellAnchor>
  <xdr:twoCellAnchor>
    <xdr:from>
      <xdr:col>8</xdr:col>
      <xdr:colOff>190499</xdr:colOff>
      <xdr:row>33</xdr:row>
      <xdr:rowOff>114300</xdr:rowOff>
    </xdr:from>
    <xdr:to>
      <xdr:col>11</xdr:col>
      <xdr:colOff>457199</xdr:colOff>
      <xdr:row>37</xdr:row>
      <xdr:rowOff>0</xdr:rowOff>
    </xdr:to>
    <xdr:sp macro="" textlink="">
      <xdr:nvSpPr>
        <xdr:cNvPr id="206" name="Rectangle: Rounded Corners 205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47E39C9-2D7A-4460-8952-ED7AE6CD0A1E}"/>
            </a:ext>
          </a:extLst>
        </xdr:cNvPr>
        <xdr:cNvSpPr/>
      </xdr:nvSpPr>
      <xdr:spPr>
        <a:xfrm>
          <a:off x="5067299" y="6400800"/>
          <a:ext cx="2095500" cy="64770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800" b="1">
              <a:solidFill>
                <a:schemeClr val="tx1"/>
              </a:solidFill>
            </a:rPr>
            <a:t>افزودن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285750</xdr:colOff>
      <xdr:row>32</xdr:row>
      <xdr:rowOff>47626</xdr:rowOff>
    </xdr:from>
    <xdr:to>
      <xdr:col>7</xdr:col>
      <xdr:colOff>219074</xdr:colOff>
      <xdr:row>38</xdr:row>
      <xdr:rowOff>57150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D21FB2ED-2B06-4323-BEAD-6713A4789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0" y="6143626"/>
          <a:ext cx="1152524" cy="1152524"/>
        </a:xfrm>
        <a:prstGeom prst="rect">
          <a:avLst/>
        </a:prstGeom>
      </xdr:spPr>
    </xdr:pic>
    <xdr:clientData/>
  </xdr:twoCellAnchor>
  <xdr:twoCellAnchor>
    <xdr:from>
      <xdr:col>17</xdr:col>
      <xdr:colOff>28573</xdr:colOff>
      <xdr:row>12</xdr:row>
      <xdr:rowOff>85724</xdr:rowOff>
    </xdr:from>
    <xdr:to>
      <xdr:col>28</xdr:col>
      <xdr:colOff>209548</xdr:colOff>
      <xdr:row>36</xdr:row>
      <xdr:rowOff>0</xdr:rowOff>
    </xdr:to>
    <xdr:graphicFrame macro="">
      <xdr:nvGraphicFramePr>
        <xdr:cNvPr id="208" name="Chart 207">
          <a:extLst>
            <a:ext uri="{FF2B5EF4-FFF2-40B4-BE49-F238E27FC236}">
              <a16:creationId xmlns:a16="http://schemas.microsoft.com/office/drawing/2014/main" id="{7FB1D792-679D-4BD7-8657-8726F3DB6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25</xdr:col>
      <xdr:colOff>571500</xdr:colOff>
      <xdr:row>4</xdr:row>
      <xdr:rowOff>57150</xdr:rowOff>
    </xdr:from>
    <xdr:to>
      <xdr:col>27</xdr:col>
      <xdr:colOff>85725</xdr:colOff>
      <xdr:row>8</xdr:row>
      <xdr:rowOff>28575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47AC4FF4-ADB4-4A82-AA8B-66223D44E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0" y="819150"/>
          <a:ext cx="733425" cy="733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228598</xdr:colOff>
      <xdr:row>16</xdr:row>
      <xdr:rowOff>57149</xdr:rowOff>
    </xdr:from>
    <xdr:to>
      <xdr:col>14</xdr:col>
      <xdr:colOff>485774</xdr:colOff>
      <xdr:row>21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9E6EAE9-244A-444B-89E9-4C5DAF0A56FC}"/>
            </a:ext>
          </a:extLst>
        </xdr:cNvPr>
        <xdr:cNvSpPr/>
      </xdr:nvSpPr>
      <xdr:spPr>
        <a:xfrm>
          <a:off x="8153398" y="3105149"/>
          <a:ext cx="866776" cy="952501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390524</xdr:colOff>
      <xdr:row>49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5F46880-2D9B-4BA1-8847-250FA495B449}"/>
            </a:ext>
          </a:extLst>
        </xdr:cNvPr>
        <xdr:cNvSpPr/>
      </xdr:nvSpPr>
      <xdr:spPr>
        <a:xfrm>
          <a:off x="0" y="0"/>
          <a:ext cx="2219324" cy="939165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400050</xdr:colOff>
      <xdr:row>23</xdr:row>
      <xdr:rowOff>95249</xdr:rowOff>
    </xdr:from>
    <xdr:to>
      <xdr:col>4</xdr:col>
      <xdr:colOff>66674</xdr:colOff>
      <xdr:row>40</xdr:row>
      <xdr:rowOff>100830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52FC00-E493-4306-88B0-A63E397410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09" t="15" r="15296" b="-310"/>
        <a:stretch/>
      </xdr:blipFill>
      <xdr:spPr>
        <a:xfrm>
          <a:off x="400050" y="4476749"/>
          <a:ext cx="2105024" cy="3244081"/>
        </a:xfrm>
        <a:prstGeom prst="roundRect">
          <a:avLst/>
        </a:prstGeom>
      </xdr:spPr>
    </xdr:pic>
    <xdr:clientData/>
  </xdr:twoCellAnchor>
  <xdr:twoCellAnchor>
    <xdr:from>
      <xdr:col>0</xdr:col>
      <xdr:colOff>390527</xdr:colOff>
      <xdr:row>1</xdr:row>
      <xdr:rowOff>69079</xdr:rowOff>
    </xdr:from>
    <xdr:to>
      <xdr:col>3</xdr:col>
      <xdr:colOff>402273</xdr:colOff>
      <xdr:row>40</xdr:row>
      <xdr:rowOff>95252</xdr:rowOff>
    </xdr:to>
    <xdr:sp macro="" textlink="">
      <xdr:nvSpPr>
        <xdr:cNvPr id="5" name="Round Same Side Corner Rectangle 3">
          <a:extLst>
            <a:ext uri="{FF2B5EF4-FFF2-40B4-BE49-F238E27FC236}">
              <a16:creationId xmlns:a16="http://schemas.microsoft.com/office/drawing/2014/main" id="{C7C06717-DFAB-4F04-9318-E4498E141676}"/>
            </a:ext>
          </a:extLst>
        </xdr:cNvPr>
        <xdr:cNvSpPr/>
      </xdr:nvSpPr>
      <xdr:spPr>
        <a:xfrm rot="16200000">
          <a:off x="-2417037" y="3067143"/>
          <a:ext cx="7455673" cy="1840546"/>
        </a:xfrm>
        <a:prstGeom prst="round2SameRect">
          <a:avLst/>
        </a:prstGeom>
        <a:gradFill>
          <a:gsLst>
            <a:gs pos="100000">
              <a:srgbClr val="00B0F0"/>
            </a:gs>
            <a:gs pos="43000">
              <a:srgbClr val="00B0F0"/>
            </a:gs>
            <a:gs pos="24000">
              <a:srgbClr val="00B0F0">
                <a:alpha val="69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390524</xdr:colOff>
      <xdr:row>1</xdr:row>
      <xdr:rowOff>69054</xdr:rowOff>
    </xdr:from>
    <xdr:to>
      <xdr:col>29</xdr:col>
      <xdr:colOff>152399</xdr:colOff>
      <xdr:row>40</xdr:row>
      <xdr:rowOff>95249</xdr:rowOff>
    </xdr:to>
    <xdr:sp macro="" textlink="">
      <xdr:nvSpPr>
        <xdr:cNvPr id="6" name="Round Same Side Corner Rectangle 4">
          <a:extLst>
            <a:ext uri="{FF2B5EF4-FFF2-40B4-BE49-F238E27FC236}">
              <a16:creationId xmlns:a16="http://schemas.microsoft.com/office/drawing/2014/main" id="{D75444EA-9B09-4BC1-9D97-47A63173865F}"/>
            </a:ext>
          </a:extLst>
        </xdr:cNvPr>
        <xdr:cNvSpPr/>
      </xdr:nvSpPr>
      <xdr:spPr>
        <a:xfrm rot="16200000" flipV="1">
          <a:off x="6297214" y="-3818336"/>
          <a:ext cx="7455695" cy="15611475"/>
        </a:xfrm>
        <a:prstGeom prst="round2SameRect">
          <a:avLst>
            <a:gd name="adj1" fmla="val 5698"/>
            <a:gd name="adj2" fmla="val 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202403</xdr:colOff>
      <xdr:row>13</xdr:row>
      <xdr:rowOff>164306</xdr:rowOff>
    </xdr:from>
    <xdr:to>
      <xdr:col>3</xdr:col>
      <xdr:colOff>402540</xdr:colOff>
      <xdr:row>21</xdr:row>
      <xdr:rowOff>153223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5F6637F-4A29-49D6-ACA0-DB358955866B}"/>
            </a:ext>
          </a:extLst>
        </xdr:cNvPr>
        <xdr:cNvGrpSpPr/>
      </xdr:nvGrpSpPr>
      <xdr:grpSpPr>
        <a:xfrm>
          <a:off x="812003" y="2640806"/>
          <a:ext cx="1419337" cy="1512917"/>
          <a:chOff x="995364" y="809625"/>
          <a:chExt cx="1287813" cy="1512917"/>
        </a:xfrm>
        <a:solidFill>
          <a:schemeClr val="accent4">
            <a:lumMod val="20000"/>
            <a:lumOff val="80000"/>
          </a:schemeClr>
        </a:solidFill>
      </xdr:grpSpPr>
      <xdr:sp macro="" textlink="">
        <xdr:nvSpPr>
          <xdr:cNvPr id="8" name="Rounded Rectangle 9">
            <a:extLst>
              <a:ext uri="{FF2B5EF4-FFF2-40B4-BE49-F238E27FC236}">
                <a16:creationId xmlns:a16="http://schemas.microsoft.com/office/drawing/2014/main" id="{A6D0DB45-CDFA-4B2E-9F7D-3B74ADEB125B}"/>
              </a:ext>
            </a:extLst>
          </xdr:cNvPr>
          <xdr:cNvSpPr/>
        </xdr:nvSpPr>
        <xdr:spPr>
          <a:xfrm>
            <a:off x="995364" y="1336271"/>
            <a:ext cx="1188719" cy="440574"/>
          </a:xfrm>
          <a:prstGeom prst="roundRect">
            <a:avLst>
              <a:gd name="adj" fmla="val 47222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" name="Freeform 10">
            <a:extLst>
              <a:ext uri="{FF2B5EF4-FFF2-40B4-BE49-F238E27FC236}">
                <a16:creationId xmlns:a16="http://schemas.microsoft.com/office/drawing/2014/main" id="{EBAD9857-69A1-4C2C-97B7-97071702DC1C}"/>
              </a:ext>
            </a:extLst>
          </xdr:cNvPr>
          <xdr:cNvSpPr/>
        </xdr:nvSpPr>
        <xdr:spPr>
          <a:xfrm>
            <a:off x="1742850" y="809625"/>
            <a:ext cx="540327" cy="1512917"/>
          </a:xfrm>
          <a:custGeom>
            <a:avLst/>
            <a:gdLst>
              <a:gd name="connsiteX0" fmla="*/ 540327 w 540327"/>
              <a:gd name="connsiteY0" fmla="*/ 0 h 1512917"/>
              <a:gd name="connsiteX1" fmla="*/ 540327 w 540327"/>
              <a:gd name="connsiteY1" fmla="*/ 1512917 h 1512917"/>
              <a:gd name="connsiteX2" fmla="*/ 0 w 540327"/>
              <a:gd name="connsiteY2" fmla="*/ 972590 h 1512917"/>
              <a:gd name="connsiteX3" fmla="*/ 0 w 540327"/>
              <a:gd name="connsiteY3" fmla="*/ 540327 h 1512917"/>
              <a:gd name="connsiteX4" fmla="*/ 540327 w 540327"/>
              <a:gd name="connsiteY4" fmla="*/ 0 h 15129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40327" h="1512917">
                <a:moveTo>
                  <a:pt x="540327" y="0"/>
                </a:moveTo>
                <a:lnTo>
                  <a:pt x="540327" y="1512917"/>
                </a:lnTo>
                <a:cubicBezTo>
                  <a:pt x="540327" y="1214503"/>
                  <a:pt x="298414" y="972590"/>
                  <a:pt x="0" y="972590"/>
                </a:cubicBezTo>
                <a:lnTo>
                  <a:pt x="0" y="540327"/>
                </a:lnTo>
                <a:cubicBezTo>
                  <a:pt x="298414" y="540327"/>
                  <a:pt x="540327" y="298414"/>
                  <a:pt x="540327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242564</xdr:colOff>
      <xdr:row>1</xdr:row>
      <xdr:rowOff>69054</xdr:rowOff>
    </xdr:from>
    <xdr:to>
      <xdr:col>25</xdr:col>
      <xdr:colOff>180974</xdr:colOff>
      <xdr:row>3</xdr:row>
      <xdr:rowOff>2379</xdr:rowOff>
    </xdr:to>
    <xdr:sp macro="" textlink="">
      <xdr:nvSpPr>
        <xdr:cNvPr id="10" name="Round Same Side Corner Rectangle 24">
          <a:extLst>
            <a:ext uri="{FF2B5EF4-FFF2-40B4-BE49-F238E27FC236}">
              <a16:creationId xmlns:a16="http://schemas.microsoft.com/office/drawing/2014/main" id="{8FDEBAD1-4D7A-496D-9E72-7917D76086E8}"/>
            </a:ext>
          </a:extLst>
        </xdr:cNvPr>
        <xdr:cNvSpPr/>
      </xdr:nvSpPr>
      <xdr:spPr>
        <a:xfrm flipV="1">
          <a:off x="3900164" y="259554"/>
          <a:ext cx="11520810" cy="314325"/>
        </a:xfrm>
        <a:prstGeom prst="round2SameRect">
          <a:avLst>
            <a:gd name="adj1" fmla="val 47279"/>
            <a:gd name="adj2" fmla="val 0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505521</xdr:colOff>
      <xdr:row>3</xdr:row>
      <xdr:rowOff>166212</xdr:rowOff>
    </xdr:from>
    <xdr:to>
      <xdr:col>9</xdr:col>
      <xdr:colOff>183871</xdr:colOff>
      <xdr:row>8</xdr:row>
      <xdr:rowOff>69056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A9EBF60-7B4F-48FA-92DB-410BA0D35606}"/>
            </a:ext>
          </a:extLst>
        </xdr:cNvPr>
        <xdr:cNvGrpSpPr/>
      </xdr:nvGrpSpPr>
      <xdr:grpSpPr>
        <a:xfrm>
          <a:off x="2943921" y="737712"/>
          <a:ext cx="2726350" cy="855344"/>
          <a:chOff x="3863340" y="1451613"/>
          <a:chExt cx="3013710" cy="1177288"/>
        </a:xfrm>
      </xdr:grpSpPr>
      <xdr:sp macro="" textlink="">
        <xdr:nvSpPr>
          <xdr:cNvPr id="12" name="Round Same Side Corner Rectangle 25">
            <a:extLst>
              <a:ext uri="{FF2B5EF4-FFF2-40B4-BE49-F238E27FC236}">
                <a16:creationId xmlns:a16="http://schemas.microsoft.com/office/drawing/2014/main" id="{C90341F0-F1F7-435F-B65F-D22DAA047D8D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ound Same Side Corner Rectangle 29">
            <a:extLst>
              <a:ext uri="{FF2B5EF4-FFF2-40B4-BE49-F238E27FC236}">
                <a16:creationId xmlns:a16="http://schemas.microsoft.com/office/drawing/2014/main" id="{6988BA44-1580-48D0-B949-7619E632C9A4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chemeClr val="accent6">
              <a:lumMod val="7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76473</xdr:colOff>
      <xdr:row>3</xdr:row>
      <xdr:rowOff>166212</xdr:rowOff>
    </xdr:from>
    <xdr:to>
      <xdr:col>14</xdr:col>
      <xdr:colOff>364423</xdr:colOff>
      <xdr:row>8</xdr:row>
      <xdr:rowOff>69056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334EDFA2-147B-40B1-B9CB-5B28BFE7F064}"/>
            </a:ext>
          </a:extLst>
        </xdr:cNvPr>
        <xdr:cNvGrpSpPr/>
      </xdr:nvGrpSpPr>
      <xdr:grpSpPr>
        <a:xfrm>
          <a:off x="6172473" y="737712"/>
          <a:ext cx="2726350" cy="855344"/>
          <a:chOff x="3863340" y="1451613"/>
          <a:chExt cx="3013710" cy="1177288"/>
        </a:xfrm>
      </xdr:grpSpPr>
      <xdr:sp macro="" textlink="">
        <xdr:nvSpPr>
          <xdr:cNvPr id="15" name="Round Same Side Corner Rectangle 32">
            <a:extLst>
              <a:ext uri="{FF2B5EF4-FFF2-40B4-BE49-F238E27FC236}">
                <a16:creationId xmlns:a16="http://schemas.microsoft.com/office/drawing/2014/main" id="{95FADCFB-E3DF-47C6-877C-7E515F8AC6BE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ound Same Side Corner Rectangle 33">
            <a:extLst>
              <a:ext uri="{FF2B5EF4-FFF2-40B4-BE49-F238E27FC236}">
                <a16:creationId xmlns:a16="http://schemas.microsoft.com/office/drawing/2014/main" id="{FEEC5A3D-20C1-4EAC-A9CA-BE607B046120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7030A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199685</xdr:colOff>
      <xdr:row>3</xdr:row>
      <xdr:rowOff>185262</xdr:rowOff>
    </xdr:from>
    <xdr:to>
      <xdr:col>19</xdr:col>
      <xdr:colOff>487635</xdr:colOff>
      <xdr:row>8</xdr:row>
      <xdr:rowOff>88106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046BAF3-F384-41B4-8AC7-2B01A1E6A91B}"/>
            </a:ext>
          </a:extLst>
        </xdr:cNvPr>
        <xdr:cNvGrpSpPr/>
      </xdr:nvGrpSpPr>
      <xdr:grpSpPr>
        <a:xfrm>
          <a:off x="9343685" y="756762"/>
          <a:ext cx="2726350" cy="855344"/>
          <a:chOff x="3863340" y="1451613"/>
          <a:chExt cx="3013710" cy="1177288"/>
        </a:xfrm>
      </xdr:grpSpPr>
      <xdr:sp macro="" textlink="">
        <xdr:nvSpPr>
          <xdr:cNvPr id="18" name="Round Same Side Corner Rectangle 35">
            <a:extLst>
              <a:ext uri="{FF2B5EF4-FFF2-40B4-BE49-F238E27FC236}">
                <a16:creationId xmlns:a16="http://schemas.microsoft.com/office/drawing/2014/main" id="{98D70259-3C16-4756-8E66-68EA9B117F48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Round Same Side Corner Rectangle 36">
            <a:extLst>
              <a:ext uri="{FF2B5EF4-FFF2-40B4-BE49-F238E27FC236}">
                <a16:creationId xmlns:a16="http://schemas.microsoft.com/office/drawing/2014/main" id="{822431F9-5F89-4D1A-84A0-3C2C654A3C6D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FF000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320708</xdr:colOff>
      <xdr:row>3</xdr:row>
      <xdr:rowOff>166212</xdr:rowOff>
    </xdr:from>
    <xdr:to>
      <xdr:col>24</xdr:col>
      <xdr:colOff>608658</xdr:colOff>
      <xdr:row>8</xdr:row>
      <xdr:rowOff>69056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4D321D3-ACDC-4809-9CA6-9DE014F95984}"/>
            </a:ext>
          </a:extLst>
        </xdr:cNvPr>
        <xdr:cNvGrpSpPr/>
      </xdr:nvGrpSpPr>
      <xdr:grpSpPr>
        <a:xfrm>
          <a:off x="12512708" y="737712"/>
          <a:ext cx="2726350" cy="855344"/>
          <a:chOff x="3863340" y="1451613"/>
          <a:chExt cx="3013710" cy="1177288"/>
        </a:xfrm>
      </xdr:grpSpPr>
      <xdr:sp macro="" textlink="">
        <xdr:nvSpPr>
          <xdr:cNvPr id="21" name="Round Same Side Corner Rectangle 38">
            <a:extLst>
              <a:ext uri="{FF2B5EF4-FFF2-40B4-BE49-F238E27FC236}">
                <a16:creationId xmlns:a16="http://schemas.microsoft.com/office/drawing/2014/main" id="{A5D6FFD4-EB53-4141-830E-0035724C8099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ound Same Side Corner Rectangle 39">
            <a:extLst>
              <a:ext uri="{FF2B5EF4-FFF2-40B4-BE49-F238E27FC236}">
                <a16:creationId xmlns:a16="http://schemas.microsoft.com/office/drawing/2014/main" id="{08070C44-8204-49FA-842F-DE0EBC7EBEDD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00B05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385852</xdr:colOff>
      <xdr:row>2</xdr:row>
      <xdr:rowOff>107158</xdr:rowOff>
    </xdr:from>
    <xdr:to>
      <xdr:col>3</xdr:col>
      <xdr:colOff>0</xdr:colOff>
      <xdr:row>6</xdr:row>
      <xdr:rowOff>170264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6441D4C-882D-454A-8DF0-F7E99927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452" y="488158"/>
          <a:ext cx="833348" cy="825106"/>
        </a:xfrm>
        <a:prstGeom prst="rect">
          <a:avLst/>
        </a:prstGeom>
        <a:noFill/>
        <a:ln w="3175">
          <a:noFill/>
        </a:ln>
      </xdr:spPr>
    </xdr:pic>
    <xdr:clientData/>
  </xdr:twoCellAnchor>
  <xdr:twoCellAnchor>
    <xdr:from>
      <xdr:col>4</xdr:col>
      <xdr:colOff>304799</xdr:colOff>
      <xdr:row>9</xdr:row>
      <xdr:rowOff>102394</xdr:rowOff>
    </xdr:from>
    <xdr:to>
      <xdr:col>15</xdr:col>
      <xdr:colOff>485775</xdr:colOff>
      <xdr:row>29</xdr:row>
      <xdr:rowOff>57150</xdr:rowOff>
    </xdr:to>
    <xdr:sp macro="" textlink="">
      <xdr:nvSpPr>
        <xdr:cNvPr id="24" name="Rounded Rectangle 42">
          <a:extLst>
            <a:ext uri="{FF2B5EF4-FFF2-40B4-BE49-F238E27FC236}">
              <a16:creationId xmlns:a16="http://schemas.microsoft.com/office/drawing/2014/main" id="{C5304371-C914-4E0C-A624-A6A809C65E75}"/>
            </a:ext>
          </a:extLst>
        </xdr:cNvPr>
        <xdr:cNvSpPr/>
      </xdr:nvSpPr>
      <xdr:spPr>
        <a:xfrm>
          <a:off x="2743199" y="1816894"/>
          <a:ext cx="6886576" cy="3764756"/>
        </a:xfrm>
        <a:prstGeom prst="roundRect">
          <a:avLst>
            <a:gd name="adj" fmla="val 4844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16</xdr:col>
      <xdr:colOff>228598</xdr:colOff>
      <xdr:row>9</xdr:row>
      <xdr:rowOff>92869</xdr:rowOff>
    </xdr:from>
    <xdr:to>
      <xdr:col>28</xdr:col>
      <xdr:colOff>561973</xdr:colOff>
      <xdr:row>38</xdr:row>
      <xdr:rowOff>85725</xdr:rowOff>
    </xdr:to>
    <xdr:sp macro="" textlink="">
      <xdr:nvSpPr>
        <xdr:cNvPr id="25" name="Rounded Rectangle 43">
          <a:extLst>
            <a:ext uri="{FF2B5EF4-FFF2-40B4-BE49-F238E27FC236}">
              <a16:creationId xmlns:a16="http://schemas.microsoft.com/office/drawing/2014/main" id="{EE205373-C08A-4D5E-A481-B0F710DFC2EE}"/>
            </a:ext>
          </a:extLst>
        </xdr:cNvPr>
        <xdr:cNvSpPr/>
      </xdr:nvSpPr>
      <xdr:spPr>
        <a:xfrm>
          <a:off x="9982198" y="1807369"/>
          <a:ext cx="7648575" cy="5517356"/>
        </a:xfrm>
        <a:prstGeom prst="roundRect">
          <a:avLst>
            <a:gd name="adj" fmla="val 4661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304799</xdr:colOff>
      <xdr:row>31</xdr:row>
      <xdr:rowOff>9525</xdr:rowOff>
    </xdr:from>
    <xdr:to>
      <xdr:col>15</xdr:col>
      <xdr:colOff>485775</xdr:colOff>
      <xdr:row>39</xdr:row>
      <xdr:rowOff>109538</xdr:rowOff>
    </xdr:to>
    <xdr:sp macro="" textlink="">
      <xdr:nvSpPr>
        <xdr:cNvPr id="26" name="Rounded Rectangle 44">
          <a:extLst>
            <a:ext uri="{FF2B5EF4-FFF2-40B4-BE49-F238E27FC236}">
              <a16:creationId xmlns:a16="http://schemas.microsoft.com/office/drawing/2014/main" id="{ABF580EE-1A8E-4F3B-B99B-ADE2155804DF}"/>
            </a:ext>
          </a:extLst>
        </xdr:cNvPr>
        <xdr:cNvSpPr/>
      </xdr:nvSpPr>
      <xdr:spPr>
        <a:xfrm>
          <a:off x="2743199" y="5915025"/>
          <a:ext cx="6886576" cy="1624013"/>
        </a:xfrm>
        <a:prstGeom prst="roundRect">
          <a:avLst>
            <a:gd name="adj" fmla="val 8651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504825</xdr:colOff>
      <xdr:row>1</xdr:row>
      <xdr:rowOff>66676</xdr:rowOff>
    </xdr:from>
    <xdr:to>
      <xdr:col>14</xdr:col>
      <xdr:colOff>238125</xdr:colOff>
      <xdr:row>2</xdr:row>
      <xdr:rowOff>161926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CC24007-9D4A-47F1-B7D3-868C7B3299E4}"/>
            </a:ext>
          </a:extLst>
        </xdr:cNvPr>
        <xdr:cNvSpPr txBox="1"/>
      </xdr:nvSpPr>
      <xdr:spPr>
        <a:xfrm>
          <a:off x="4162425" y="257176"/>
          <a:ext cx="46101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chemeClr val="accent5">
                  <a:lumMod val="50000"/>
                </a:schemeClr>
              </a:solidFill>
              <a:cs typeface="+mn-cs"/>
            </a:rPr>
            <a:t>به</a:t>
          </a:r>
          <a:r>
            <a:rPr lang="fa-IR" sz="1600" baseline="0">
              <a:solidFill>
                <a:schemeClr val="accent5">
                  <a:lumMod val="50000"/>
                </a:schemeClr>
              </a:solidFill>
              <a:cs typeface="+mn-cs"/>
            </a:rPr>
            <a:t> صفحه اطلاعات داروخانه های غرب تهران خوش آمدید</a:t>
          </a:r>
          <a:endParaRPr lang="en-US" sz="1600">
            <a:solidFill>
              <a:schemeClr val="accent5">
                <a:lumMod val="50000"/>
              </a:schemeClr>
            </a:solidFill>
            <a:cs typeface="+mn-cs"/>
          </a:endParaRPr>
        </a:p>
      </xdr:txBody>
    </xdr:sp>
    <xdr:clientData/>
  </xdr:twoCellAnchor>
  <xdr:twoCellAnchor>
    <xdr:from>
      <xdr:col>21</xdr:col>
      <xdr:colOff>57150</xdr:colOff>
      <xdr:row>1</xdr:row>
      <xdr:rowOff>85725</xdr:rowOff>
    </xdr:from>
    <xdr:to>
      <xdr:col>24</xdr:col>
      <xdr:colOff>266699</xdr:colOff>
      <xdr:row>2</xdr:row>
      <xdr:rowOff>171450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36BE5CF-AEAA-4A8B-A133-5480A2DE4CC4}"/>
            </a:ext>
          </a:extLst>
        </xdr:cNvPr>
        <xdr:cNvSpPr txBox="1"/>
      </xdr:nvSpPr>
      <xdr:spPr>
        <a:xfrm>
          <a:off x="12858750" y="276225"/>
          <a:ext cx="2038349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chemeClr val="accent5">
                  <a:lumMod val="50000"/>
                </a:schemeClr>
              </a:solidFill>
              <a:cs typeface="+mn-cs"/>
            </a:rPr>
            <a:t>سال</a:t>
          </a:r>
          <a:r>
            <a:rPr lang="fa-IR" sz="1600" baseline="0">
              <a:solidFill>
                <a:schemeClr val="accent5">
                  <a:lumMod val="50000"/>
                </a:schemeClr>
              </a:solidFill>
              <a:cs typeface="+mn-cs"/>
            </a:rPr>
            <a:t> کاری 1400-1401</a:t>
          </a:r>
        </a:p>
        <a:p>
          <a:endParaRPr lang="en-US" sz="1600">
            <a:solidFill>
              <a:schemeClr val="accent5">
                <a:lumMod val="50000"/>
              </a:schemeClr>
            </a:solidFill>
            <a:cs typeface="+mn-cs"/>
          </a:endParaRPr>
        </a:p>
      </xdr:txBody>
    </xdr:sp>
    <xdr:clientData/>
  </xdr:twoCellAnchor>
  <xdr:twoCellAnchor editAs="oneCell">
    <xdr:from>
      <xdr:col>5</xdr:col>
      <xdr:colOff>57149</xdr:colOff>
      <xdr:row>4</xdr:row>
      <xdr:rowOff>9525</xdr:rowOff>
    </xdr:from>
    <xdr:to>
      <xdr:col>6</xdr:col>
      <xdr:colOff>180974</xdr:colOff>
      <xdr:row>7</xdr:row>
      <xdr:rowOff>171450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501492D-EA87-48B5-82AA-1D11331C6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49" y="771525"/>
          <a:ext cx="733425" cy="733425"/>
        </a:xfrm>
        <a:prstGeom prst="rect">
          <a:avLst/>
        </a:prstGeom>
      </xdr:spPr>
    </xdr:pic>
    <xdr:clientData/>
  </xdr:twoCellAnchor>
  <xdr:twoCellAnchor editAs="oneCell">
    <xdr:from>
      <xdr:col>15</xdr:col>
      <xdr:colOff>359549</xdr:colOff>
      <xdr:row>4</xdr:row>
      <xdr:rowOff>83325</xdr:rowOff>
    </xdr:from>
    <xdr:to>
      <xdr:col>16</xdr:col>
      <xdr:colOff>400049</xdr:colOff>
      <xdr:row>7</xdr:row>
      <xdr:rowOff>161925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0B259F2-E424-49B7-886A-D0E70787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549" y="845325"/>
          <a:ext cx="650100" cy="650100"/>
        </a:xfrm>
        <a:prstGeom prst="rect">
          <a:avLst/>
        </a:prstGeom>
      </xdr:spPr>
    </xdr:pic>
    <xdr:clientData/>
  </xdr:twoCellAnchor>
  <xdr:twoCellAnchor>
    <xdr:from>
      <xdr:col>6</xdr:col>
      <xdr:colOff>342899</xdr:colOff>
      <xdr:row>4</xdr:row>
      <xdr:rowOff>57150</xdr:rowOff>
    </xdr:from>
    <xdr:to>
      <xdr:col>6</xdr:col>
      <xdr:colOff>342899</xdr:colOff>
      <xdr:row>7</xdr:row>
      <xdr:rowOff>125730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51FB23B6-00B6-420D-8FD2-EE75E56F2A3A}"/>
            </a:ext>
          </a:extLst>
        </xdr:cNvPr>
        <xdr:cNvCxnSpPr/>
      </xdr:nvCxnSpPr>
      <xdr:spPr>
        <a:xfrm>
          <a:off x="4000499" y="81915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561974</xdr:colOff>
      <xdr:row>4</xdr:row>
      <xdr:rowOff>66675</xdr:rowOff>
    </xdr:from>
    <xdr:to>
      <xdr:col>11</xdr:col>
      <xdr:colOff>561974</xdr:colOff>
      <xdr:row>7</xdr:row>
      <xdr:rowOff>135255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5A2F3F66-C3AD-4A14-9FAB-53C5540853FC}"/>
            </a:ext>
          </a:extLst>
        </xdr:cNvPr>
        <xdr:cNvCxnSpPr/>
      </xdr:nvCxnSpPr>
      <xdr:spPr>
        <a:xfrm>
          <a:off x="7267574" y="828675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514349</xdr:colOff>
      <xdr:row>4</xdr:row>
      <xdr:rowOff>76200</xdr:rowOff>
    </xdr:from>
    <xdr:to>
      <xdr:col>16</xdr:col>
      <xdr:colOff>514349</xdr:colOff>
      <xdr:row>7</xdr:row>
      <xdr:rowOff>144780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1663F1F-C6EC-42B0-BE91-FEE38BB3FAA8}"/>
            </a:ext>
          </a:extLst>
        </xdr:cNvPr>
        <xdr:cNvCxnSpPr/>
      </xdr:nvCxnSpPr>
      <xdr:spPr>
        <a:xfrm>
          <a:off x="10267949" y="83820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228599</xdr:colOff>
      <xdr:row>4</xdr:row>
      <xdr:rowOff>85725</xdr:rowOff>
    </xdr:from>
    <xdr:to>
      <xdr:col>22</xdr:col>
      <xdr:colOff>228599</xdr:colOff>
      <xdr:row>7</xdr:row>
      <xdr:rowOff>154305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563D28F1-B480-457B-9EE3-980EFEA97D6C}"/>
            </a:ext>
          </a:extLst>
        </xdr:cNvPr>
        <xdr:cNvCxnSpPr/>
      </xdr:nvCxnSpPr>
      <xdr:spPr>
        <a:xfrm>
          <a:off x="13639799" y="847725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600074</xdr:colOff>
      <xdr:row>4</xdr:row>
      <xdr:rowOff>19050</xdr:rowOff>
    </xdr:from>
    <xdr:to>
      <xdr:col>8</xdr:col>
      <xdr:colOff>514349</xdr:colOff>
      <xdr:row>5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69FB6F1-6309-4BE1-91E1-772BBDC1675F}"/>
            </a:ext>
          </a:extLst>
        </xdr:cNvPr>
        <xdr:cNvSpPr txBox="1"/>
      </xdr:nvSpPr>
      <xdr:spPr>
        <a:xfrm>
          <a:off x="4257674" y="781050"/>
          <a:ext cx="11334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تعداد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دارو خانه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12</xdr:col>
      <xdr:colOff>419100</xdr:colOff>
      <xdr:row>4</xdr:row>
      <xdr:rowOff>9525</xdr:rowOff>
    </xdr:from>
    <xdr:to>
      <xdr:col>13</xdr:col>
      <xdr:colOff>552450</xdr:colOff>
      <xdr:row>5</xdr:row>
      <xdr:rowOff>19050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D2703FF-FB61-444D-9877-D490EF970967}"/>
            </a:ext>
          </a:extLst>
        </xdr:cNvPr>
        <xdr:cNvSpPr txBox="1"/>
      </xdr:nvSpPr>
      <xdr:spPr>
        <a:xfrm>
          <a:off x="7734300" y="771525"/>
          <a:ext cx="7429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کل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خرید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17</xdr:col>
      <xdr:colOff>257174</xdr:colOff>
      <xdr:row>4</xdr:row>
      <xdr:rowOff>0</xdr:rowOff>
    </xdr:from>
    <xdr:to>
      <xdr:col>19</xdr:col>
      <xdr:colOff>171449</xdr:colOff>
      <xdr:row>5</xdr:row>
      <xdr:rowOff>38100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9A50BDF-DE98-41AA-95B5-E94AC961212D}"/>
            </a:ext>
          </a:extLst>
        </xdr:cNvPr>
        <xdr:cNvSpPr txBox="1"/>
      </xdr:nvSpPr>
      <xdr:spPr>
        <a:xfrm>
          <a:off x="10620374" y="762000"/>
          <a:ext cx="11334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کل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تخفیف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22</xdr:col>
      <xdr:colOff>523874</xdr:colOff>
      <xdr:row>4</xdr:row>
      <xdr:rowOff>19050</xdr:rowOff>
    </xdr:from>
    <xdr:to>
      <xdr:col>24</xdr:col>
      <xdr:colOff>438149</xdr:colOff>
      <xdr:row>5</xdr:row>
      <xdr:rowOff>57150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A6B3101-589F-47C3-B07E-9FAA511BB180}"/>
            </a:ext>
          </a:extLst>
        </xdr:cNvPr>
        <xdr:cNvSpPr txBox="1"/>
      </xdr:nvSpPr>
      <xdr:spPr>
        <a:xfrm>
          <a:off x="13935074" y="781050"/>
          <a:ext cx="11334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تعداد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کل خرید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123824</xdr:colOff>
      <xdr:row>9</xdr:row>
      <xdr:rowOff>95250</xdr:rowOff>
    </xdr:from>
    <xdr:to>
      <xdr:col>13</xdr:col>
      <xdr:colOff>247649</xdr:colOff>
      <xdr:row>12</xdr:row>
      <xdr:rowOff>19049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ECB4D48-1DA1-413F-B585-03144AD0533A}"/>
            </a:ext>
          </a:extLst>
        </xdr:cNvPr>
        <xdr:cNvSpPr txBox="1"/>
      </xdr:nvSpPr>
      <xdr:spPr>
        <a:xfrm>
          <a:off x="4391024" y="1809750"/>
          <a:ext cx="3781425" cy="495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2400">
              <a:solidFill>
                <a:schemeClr val="tx1"/>
              </a:solidFill>
              <a:cs typeface="+mn-cs"/>
            </a:rPr>
            <a:t>دسترسی</a:t>
          </a:r>
          <a:r>
            <a:rPr lang="fa-IR" sz="2400" baseline="0">
              <a:solidFill>
                <a:schemeClr val="tx1"/>
              </a:solidFill>
              <a:cs typeface="+mn-cs"/>
            </a:rPr>
            <a:t> به ریزاطلاعات خرید ها</a:t>
          </a:r>
          <a:endParaRPr lang="en-US" sz="2400">
            <a:solidFill>
              <a:schemeClr val="tx1"/>
            </a:solidFill>
            <a:cs typeface="+mn-cs"/>
          </a:endParaRPr>
        </a:p>
      </xdr:txBody>
    </xdr:sp>
    <xdr:clientData/>
  </xdr:twoCellAnchor>
  <xdr:twoCellAnchor>
    <xdr:from>
      <xdr:col>21</xdr:col>
      <xdr:colOff>247650</xdr:colOff>
      <xdr:row>9</xdr:row>
      <xdr:rowOff>123826</xdr:rowOff>
    </xdr:from>
    <xdr:to>
      <xdr:col>24</xdr:col>
      <xdr:colOff>571500</xdr:colOff>
      <xdr:row>11</xdr:row>
      <xdr:rowOff>114300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80F2A73-BD60-48C3-A805-06EB810FF58B}"/>
            </a:ext>
          </a:extLst>
        </xdr:cNvPr>
        <xdr:cNvSpPr txBox="1"/>
      </xdr:nvSpPr>
      <xdr:spPr>
        <a:xfrm>
          <a:off x="13049250" y="1838326"/>
          <a:ext cx="2152650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800">
              <a:solidFill>
                <a:schemeClr val="tx1"/>
              </a:solidFill>
              <a:cs typeface="+mn-cs"/>
            </a:rPr>
            <a:t>نمودار خرید فصل پاییز</a:t>
          </a:r>
          <a:endParaRPr lang="en-US" sz="1800">
            <a:solidFill>
              <a:schemeClr val="tx1"/>
            </a:solidFill>
            <a:cs typeface="+mn-cs"/>
          </a:endParaRPr>
        </a:p>
      </xdr:txBody>
    </xdr:sp>
    <xdr:clientData/>
  </xdr:twoCellAnchor>
  <xdr:twoCellAnchor>
    <xdr:from>
      <xdr:col>12</xdr:col>
      <xdr:colOff>485775</xdr:colOff>
      <xdr:row>34</xdr:row>
      <xdr:rowOff>9525</xdr:rowOff>
    </xdr:from>
    <xdr:to>
      <xdr:col>15</xdr:col>
      <xdr:colOff>542925</xdr:colOff>
      <xdr:row>36</xdr:row>
      <xdr:rowOff>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1D32610-189C-4E9F-BA5B-B1E65A201BBF}"/>
            </a:ext>
          </a:extLst>
        </xdr:cNvPr>
        <xdr:cNvSpPr txBox="1"/>
      </xdr:nvSpPr>
      <xdr:spPr>
        <a:xfrm>
          <a:off x="7800975" y="6486525"/>
          <a:ext cx="1885950" cy="371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2000">
              <a:solidFill>
                <a:schemeClr val="tx1">
                  <a:lumMod val="95000"/>
                  <a:lumOff val="5000"/>
                </a:schemeClr>
              </a:solidFill>
              <a:cs typeface="+mn-cs"/>
            </a:rPr>
            <a:t>ثبت</a:t>
          </a:r>
          <a:r>
            <a:rPr lang="fa-IR" sz="2000" baseline="0">
              <a:solidFill>
                <a:schemeClr val="tx1">
                  <a:lumMod val="95000"/>
                  <a:lumOff val="5000"/>
                </a:schemeClr>
              </a:solidFill>
              <a:cs typeface="+mn-cs"/>
            </a:rPr>
            <a:t> اطلاعات جدید:</a:t>
          </a:r>
          <a:endParaRPr lang="en-US" sz="2000">
            <a:solidFill>
              <a:schemeClr val="tx1">
                <a:lumMod val="95000"/>
                <a:lumOff val="5000"/>
              </a:schemeClr>
            </a:solidFill>
            <a:cs typeface="+mn-cs"/>
          </a:endParaRPr>
        </a:p>
      </xdr:txBody>
    </xdr:sp>
    <xdr:clientData/>
  </xdr:twoCellAnchor>
  <xdr:twoCellAnchor editAs="oneCell">
    <xdr:from>
      <xdr:col>20</xdr:col>
      <xdr:colOff>595274</xdr:colOff>
      <xdr:row>4</xdr:row>
      <xdr:rowOff>99975</xdr:rowOff>
    </xdr:from>
    <xdr:to>
      <xdr:col>22</xdr:col>
      <xdr:colOff>28574</xdr:colOff>
      <xdr:row>7</xdr:row>
      <xdr:rowOff>180975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720EC86-1B5D-4F89-BA2B-4E6CE3681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74" y="861975"/>
          <a:ext cx="652500" cy="652500"/>
        </a:xfrm>
        <a:prstGeom prst="rect">
          <a:avLst/>
        </a:prstGeom>
      </xdr:spPr>
    </xdr:pic>
    <xdr:clientData/>
  </xdr:twoCellAnchor>
  <xdr:twoCellAnchor editAs="oneCell">
    <xdr:from>
      <xdr:col>20</xdr:col>
      <xdr:colOff>468661</xdr:colOff>
      <xdr:row>1</xdr:row>
      <xdr:rowOff>88106</xdr:rowOff>
    </xdr:from>
    <xdr:to>
      <xdr:col>21</xdr:col>
      <xdr:colOff>133349</xdr:colOff>
      <xdr:row>2</xdr:row>
      <xdr:rowOff>171894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6A1AF4E-CEB4-4AE5-B6BC-33BC8A716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0661" y="278606"/>
          <a:ext cx="274288" cy="274288"/>
        </a:xfrm>
        <a:prstGeom prst="rect">
          <a:avLst/>
        </a:prstGeom>
      </xdr:spPr>
    </xdr:pic>
    <xdr:clientData/>
  </xdr:twoCellAnchor>
  <xdr:twoCellAnchor editAs="oneCell">
    <xdr:from>
      <xdr:col>10</xdr:col>
      <xdr:colOff>266699</xdr:colOff>
      <xdr:row>4</xdr:row>
      <xdr:rowOff>76200</xdr:rowOff>
    </xdr:from>
    <xdr:to>
      <xdr:col>11</xdr:col>
      <xdr:colOff>361949</xdr:colOff>
      <xdr:row>8</xdr:row>
      <xdr:rowOff>19050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955F7D2-698E-4D66-8019-EADE45949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699" y="838200"/>
          <a:ext cx="704850" cy="704850"/>
        </a:xfrm>
        <a:prstGeom prst="rect">
          <a:avLst/>
        </a:prstGeom>
      </xdr:spPr>
    </xdr:pic>
    <xdr:clientData/>
  </xdr:twoCellAnchor>
  <xdr:twoCellAnchor>
    <xdr:from>
      <xdr:col>1</xdr:col>
      <xdr:colOff>257174</xdr:colOff>
      <xdr:row>8</xdr:row>
      <xdr:rowOff>123825</xdr:rowOff>
    </xdr:from>
    <xdr:to>
      <xdr:col>3</xdr:col>
      <xdr:colOff>152398</xdr:colOff>
      <xdr:row>10</xdr:row>
      <xdr:rowOff>19050</xdr:rowOff>
    </xdr:to>
    <xdr:sp macro="" textlink="">
      <xdr:nvSpPr>
        <xdr:cNvPr id="45" name="TextBox 4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CA44397-AAAE-46B5-8D83-8A1BF6FB64E4}"/>
            </a:ext>
          </a:extLst>
        </xdr:cNvPr>
        <xdr:cNvSpPr txBox="1"/>
      </xdr:nvSpPr>
      <xdr:spPr>
        <a:xfrm>
          <a:off x="866774" y="1647825"/>
          <a:ext cx="1114424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 فصل بهار</a:t>
          </a:r>
        </a:p>
        <a:p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200024</xdr:colOff>
      <xdr:row>13</xdr:row>
      <xdr:rowOff>19050</xdr:rowOff>
    </xdr:from>
    <xdr:to>
      <xdr:col>3</xdr:col>
      <xdr:colOff>276224</xdr:colOff>
      <xdr:row>14</xdr:row>
      <xdr:rowOff>104775</xdr:rowOff>
    </xdr:to>
    <xdr:sp macro="" textlink="">
      <xdr:nvSpPr>
        <xdr:cNvPr id="46" name="TextBox 4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E7AD0C5-B701-47C2-A8B9-8FBE8C05FEA9}"/>
            </a:ext>
          </a:extLst>
        </xdr:cNvPr>
        <xdr:cNvSpPr txBox="1"/>
      </xdr:nvSpPr>
      <xdr:spPr>
        <a:xfrm>
          <a:off x="809624" y="2495550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تابستان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209549</xdr:colOff>
      <xdr:row>16</xdr:row>
      <xdr:rowOff>142875</xdr:rowOff>
    </xdr:from>
    <xdr:to>
      <xdr:col>3</xdr:col>
      <xdr:colOff>285749</xdr:colOff>
      <xdr:row>18</xdr:row>
      <xdr:rowOff>38100</xdr:rowOff>
    </xdr:to>
    <xdr:sp macro="" textlink="">
      <xdr:nvSpPr>
        <xdr:cNvPr id="47" name="TextBox 4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2514C4D-1792-483A-9040-02456E5E08CF}"/>
            </a:ext>
          </a:extLst>
        </xdr:cNvPr>
        <xdr:cNvSpPr txBox="1"/>
      </xdr:nvSpPr>
      <xdr:spPr>
        <a:xfrm>
          <a:off x="819149" y="3190875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 پاییز</a:t>
          </a:r>
          <a:r>
            <a:rPr lang="en-US" sz="1600" baseline="0">
              <a:solidFill>
                <a:srgbClr val="0070C0"/>
              </a:solidFill>
              <a:cs typeface="+mn-cs"/>
            </a:rPr>
            <a:t> </a:t>
          </a:r>
          <a:r>
            <a:rPr lang="fa-IR" sz="1600" baseline="0">
              <a:solidFill>
                <a:srgbClr val="0070C0"/>
              </a:solidFill>
              <a:cs typeface="+mn-cs"/>
            </a:rPr>
            <a:t> 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142874</xdr:colOff>
      <xdr:row>20</xdr:row>
      <xdr:rowOff>85725</xdr:rowOff>
    </xdr:from>
    <xdr:to>
      <xdr:col>3</xdr:col>
      <xdr:colOff>380999</xdr:colOff>
      <xdr:row>21</xdr:row>
      <xdr:rowOff>171450</xdr:rowOff>
    </xdr:to>
    <xdr:sp macro="" textlink="">
      <xdr:nvSpPr>
        <xdr:cNvPr id="48" name="TextBox 4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4CCE246-D637-4A32-8592-7F31B447097B}"/>
            </a:ext>
          </a:extLst>
        </xdr:cNvPr>
        <xdr:cNvSpPr txBox="1"/>
      </xdr:nvSpPr>
      <xdr:spPr>
        <a:xfrm>
          <a:off x="752474" y="3895725"/>
          <a:ext cx="14573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زمستان</a:t>
          </a:r>
          <a:r>
            <a:rPr lang="en-US" sz="1600" baseline="0">
              <a:solidFill>
                <a:srgbClr val="0070C0"/>
              </a:solidFill>
              <a:cs typeface="+mn-cs"/>
            </a:rPr>
            <a:t> </a:t>
          </a:r>
          <a:r>
            <a:rPr lang="fa-IR" sz="1600" baseline="0">
              <a:solidFill>
                <a:srgbClr val="0070C0"/>
              </a:solidFill>
              <a:cs typeface="+mn-cs"/>
            </a:rPr>
            <a:t> 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5</xdr:col>
      <xdr:colOff>276223</xdr:colOff>
      <xdr:row>12</xdr:row>
      <xdr:rowOff>180974</xdr:rowOff>
    </xdr:from>
    <xdr:to>
      <xdr:col>8</xdr:col>
      <xdr:colOff>457199</xdr:colOff>
      <xdr:row>26</xdr:row>
      <xdr:rowOff>171450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471CA09E-F22A-4CFA-9721-9B61E9BD7C9A}"/>
            </a:ext>
          </a:extLst>
        </xdr:cNvPr>
        <xdr:cNvSpPr/>
      </xdr:nvSpPr>
      <xdr:spPr>
        <a:xfrm>
          <a:off x="3324223" y="2466974"/>
          <a:ext cx="2009776" cy="26574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25</xdr:col>
      <xdr:colOff>371474</xdr:colOff>
      <xdr:row>3</xdr:row>
      <xdr:rowOff>166212</xdr:rowOff>
    </xdr:from>
    <xdr:to>
      <xdr:col>28</xdr:col>
      <xdr:colOff>514349</xdr:colOff>
      <xdr:row>8</xdr:row>
      <xdr:rowOff>69056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E2C0E33D-8F0E-49AD-A375-25D264339471}"/>
            </a:ext>
          </a:extLst>
        </xdr:cNvPr>
        <xdr:cNvGrpSpPr/>
      </xdr:nvGrpSpPr>
      <xdr:grpSpPr>
        <a:xfrm>
          <a:off x="15611474" y="737712"/>
          <a:ext cx="1971675" cy="855344"/>
          <a:chOff x="3863340" y="1451613"/>
          <a:chExt cx="3013710" cy="1177288"/>
        </a:xfrm>
      </xdr:grpSpPr>
      <xdr:sp macro="" textlink="">
        <xdr:nvSpPr>
          <xdr:cNvPr id="51" name="Round Same Side Corner Rectangle 38">
            <a:extLst>
              <a:ext uri="{FF2B5EF4-FFF2-40B4-BE49-F238E27FC236}">
                <a16:creationId xmlns:a16="http://schemas.microsoft.com/office/drawing/2014/main" id="{5CC97889-1F0E-45C0-885D-9603F27293ED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Round Same Side Corner Rectangle 39">
            <a:extLst>
              <a:ext uri="{FF2B5EF4-FFF2-40B4-BE49-F238E27FC236}">
                <a16:creationId xmlns:a16="http://schemas.microsoft.com/office/drawing/2014/main" id="{7152E8D9-9E80-4FE0-A9B8-4CFF051885D5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FFFF0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FF00"/>
              </a:solidFill>
            </a:endParaRPr>
          </a:p>
        </xdr:txBody>
      </xdr:sp>
    </xdr:grpSp>
    <xdr:clientData/>
  </xdr:twoCellAnchor>
  <xdr:twoCellAnchor>
    <xdr:from>
      <xdr:col>27</xdr:col>
      <xdr:colOff>66674</xdr:colOff>
      <xdr:row>5</xdr:row>
      <xdr:rowOff>28574</xdr:rowOff>
    </xdr:from>
    <xdr:to>
      <xdr:col>28</xdr:col>
      <xdr:colOff>314324</xdr:colOff>
      <xdr:row>7</xdr:row>
      <xdr:rowOff>38100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A6D9BB2-53F0-4A3F-8760-9A10392E08D6}"/>
            </a:ext>
          </a:extLst>
        </xdr:cNvPr>
        <xdr:cNvSpPr txBox="1"/>
      </xdr:nvSpPr>
      <xdr:spPr>
        <a:xfrm>
          <a:off x="16525874" y="981074"/>
          <a:ext cx="857250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a-IR" sz="2400">
              <a:solidFill>
                <a:schemeClr val="accent6">
                  <a:lumMod val="75000"/>
                </a:schemeClr>
              </a:solidFill>
            </a:rPr>
            <a:t>پاییز</a:t>
          </a:r>
          <a:endParaRPr lang="en-US" sz="24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27</xdr:col>
      <xdr:colOff>180974</xdr:colOff>
      <xdr:row>4</xdr:row>
      <xdr:rowOff>95250</xdr:rowOff>
    </xdr:from>
    <xdr:to>
      <xdr:col>27</xdr:col>
      <xdr:colOff>180974</xdr:colOff>
      <xdr:row>7</xdr:row>
      <xdr:rowOff>163830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B0E7839E-182E-4614-8383-73B9F7AF202B}"/>
            </a:ext>
          </a:extLst>
        </xdr:cNvPr>
        <xdr:cNvCxnSpPr/>
      </xdr:nvCxnSpPr>
      <xdr:spPr>
        <a:xfrm>
          <a:off x="16640174" y="85725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152399</xdr:colOff>
      <xdr:row>5</xdr:row>
      <xdr:rowOff>76200</xdr:rowOff>
    </xdr:from>
    <xdr:to>
      <xdr:col>8</xdr:col>
      <xdr:colOff>419099</xdr:colOff>
      <xdr:row>7</xdr:row>
      <xdr:rowOff>104775</xdr:rowOff>
    </xdr:to>
    <xdr:sp macro="" textlink="'خروجی بهار'!H4">
      <xdr:nvSpPr>
        <xdr:cNvPr id="56" name="TextBox 55">
          <a:extLst>
            <a:ext uri="{FF2B5EF4-FFF2-40B4-BE49-F238E27FC236}">
              <a16:creationId xmlns:a16="http://schemas.microsoft.com/office/drawing/2014/main" id="{B462145C-904E-4F25-A87B-CA36A82865AC}"/>
            </a:ext>
          </a:extLst>
        </xdr:cNvPr>
        <xdr:cNvSpPr txBox="1"/>
      </xdr:nvSpPr>
      <xdr:spPr>
        <a:xfrm>
          <a:off x="4419599" y="1028700"/>
          <a:ext cx="8763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81F338-7AB1-400D-B296-ACCC1C220F0B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32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171448</xdr:colOff>
      <xdr:row>5</xdr:row>
      <xdr:rowOff>38100</xdr:rowOff>
    </xdr:from>
    <xdr:to>
      <xdr:col>14</xdr:col>
      <xdr:colOff>266699</xdr:colOff>
      <xdr:row>7</xdr:row>
      <xdr:rowOff>66675</xdr:rowOff>
    </xdr:to>
    <xdr:sp macro="" textlink="'خروجی بهار'!N4">
      <xdr:nvSpPr>
        <xdr:cNvPr id="57" name="TextBox 56">
          <a:extLst>
            <a:ext uri="{FF2B5EF4-FFF2-40B4-BE49-F238E27FC236}">
              <a16:creationId xmlns:a16="http://schemas.microsoft.com/office/drawing/2014/main" id="{E3446591-ACEB-466F-827B-51DD6EB56B48}"/>
            </a:ext>
          </a:extLst>
        </xdr:cNvPr>
        <xdr:cNvSpPr txBox="1"/>
      </xdr:nvSpPr>
      <xdr:spPr>
        <a:xfrm>
          <a:off x="7486648" y="990600"/>
          <a:ext cx="131445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9BBE88-EEDC-4424-9E7D-5D5A80E077D9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7749129596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323848</xdr:colOff>
      <xdr:row>5</xdr:row>
      <xdr:rowOff>47625</xdr:rowOff>
    </xdr:from>
    <xdr:to>
      <xdr:col>19</xdr:col>
      <xdr:colOff>257173</xdr:colOff>
      <xdr:row>7</xdr:row>
      <xdr:rowOff>76200</xdr:rowOff>
    </xdr:to>
    <xdr:sp macro="" textlink="'خروجی بهار'!K4">
      <xdr:nvSpPr>
        <xdr:cNvPr id="58" name="TextBox 57">
          <a:extLst>
            <a:ext uri="{FF2B5EF4-FFF2-40B4-BE49-F238E27FC236}">
              <a16:creationId xmlns:a16="http://schemas.microsoft.com/office/drawing/2014/main" id="{9FB78C35-41E5-4B92-94E4-BE6334D8096A}"/>
            </a:ext>
          </a:extLst>
        </xdr:cNvPr>
        <xdr:cNvSpPr txBox="1"/>
      </xdr:nvSpPr>
      <xdr:spPr>
        <a:xfrm>
          <a:off x="10687048" y="1000125"/>
          <a:ext cx="11525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B7C49C-9527-4687-9D05-85F2CCA8272D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122500039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76198</xdr:colOff>
      <xdr:row>5</xdr:row>
      <xdr:rowOff>76200</xdr:rowOff>
    </xdr:from>
    <xdr:to>
      <xdr:col>25</xdr:col>
      <xdr:colOff>9523</xdr:colOff>
      <xdr:row>7</xdr:row>
      <xdr:rowOff>104775</xdr:rowOff>
    </xdr:to>
    <xdr:sp macro="" textlink="'خروجی بهار'!I4">
      <xdr:nvSpPr>
        <xdr:cNvPr id="59" name="TextBox 58">
          <a:extLst>
            <a:ext uri="{FF2B5EF4-FFF2-40B4-BE49-F238E27FC236}">
              <a16:creationId xmlns:a16="http://schemas.microsoft.com/office/drawing/2014/main" id="{109A51FE-EA12-41C4-A982-C6C7538E2746}"/>
            </a:ext>
          </a:extLst>
        </xdr:cNvPr>
        <xdr:cNvSpPr txBox="1"/>
      </xdr:nvSpPr>
      <xdr:spPr>
        <a:xfrm>
          <a:off x="14096998" y="1028700"/>
          <a:ext cx="11525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32612B-D3A0-4621-AB25-7AF7CF115A75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151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276223</xdr:colOff>
      <xdr:row>12</xdr:row>
      <xdr:rowOff>190499</xdr:rowOff>
    </xdr:from>
    <xdr:to>
      <xdr:col>12</xdr:col>
      <xdr:colOff>457199</xdr:colOff>
      <xdr:row>26</xdr:row>
      <xdr:rowOff>180975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349D3DF3-ED82-4015-B915-930D5DC0E0E1}"/>
            </a:ext>
          </a:extLst>
        </xdr:cNvPr>
        <xdr:cNvSpPr/>
      </xdr:nvSpPr>
      <xdr:spPr>
        <a:xfrm>
          <a:off x="5762623" y="2476499"/>
          <a:ext cx="2009776" cy="26574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13</xdr:col>
      <xdr:colOff>266698</xdr:colOff>
      <xdr:row>16</xdr:row>
      <xdr:rowOff>66674</xdr:rowOff>
    </xdr:from>
    <xdr:to>
      <xdr:col>15</xdr:col>
      <xdr:colOff>95249</xdr:colOff>
      <xdr:row>22</xdr:row>
      <xdr:rowOff>180975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62DEDD16-821D-4EC1-B663-3BED09E90F3B}"/>
            </a:ext>
          </a:extLst>
        </xdr:cNvPr>
        <xdr:cNvSpPr/>
      </xdr:nvSpPr>
      <xdr:spPr>
        <a:xfrm>
          <a:off x="8191498" y="3114674"/>
          <a:ext cx="1047751" cy="1257301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390524</xdr:colOff>
          <xdr:row>20</xdr:row>
          <xdr:rowOff>76200</xdr:rowOff>
        </xdr:from>
        <xdr:to>
          <xdr:col>14</xdr:col>
          <xdr:colOff>609599</xdr:colOff>
          <xdr:row>21</xdr:row>
          <xdr:rowOff>180975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A935C92E-E0FA-41C7-A43D-11349CC9A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1">
                <a:defRPr sz="1000"/>
              </a:pPr>
              <a:r>
                <a:rPr lang="en-US" sz="1400" b="0" i="0" u="none" strike="noStrike" baseline="0">
                  <a:solidFill>
                    <a:srgbClr val="00CCFF"/>
                  </a:solidFill>
                  <a:latin typeface="Calibri"/>
                  <a:cs typeface="Calibri"/>
                </a:rPr>
                <a:t>تازه سازی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542924</xdr:colOff>
      <xdr:row>22</xdr:row>
      <xdr:rowOff>171450</xdr:rowOff>
    </xdr:from>
    <xdr:to>
      <xdr:col>8</xdr:col>
      <xdr:colOff>152399</xdr:colOff>
      <xdr:row>25</xdr:row>
      <xdr:rowOff>38100</xdr:rowOff>
    </xdr:to>
    <xdr:sp macro="" textlink="">
      <xdr:nvSpPr>
        <xdr:cNvPr id="63" name="Rectangle: Rounded Corners 6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8688738-1CBD-450F-B04F-4B60E51D87D7}"/>
            </a:ext>
          </a:extLst>
        </xdr:cNvPr>
        <xdr:cNvSpPr/>
      </xdr:nvSpPr>
      <xdr:spPr>
        <a:xfrm>
          <a:off x="3590924" y="4362450"/>
          <a:ext cx="1438275" cy="4381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جدول</a:t>
          </a:r>
          <a:r>
            <a:rPr lang="fa-IR" sz="1400" b="1" baseline="0">
              <a:solidFill>
                <a:schemeClr val="tx1"/>
              </a:solidFill>
            </a:rPr>
            <a:t> ریز خرید ها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571499</xdr:colOff>
      <xdr:row>22</xdr:row>
      <xdr:rowOff>161925</xdr:rowOff>
    </xdr:from>
    <xdr:to>
      <xdr:col>12</xdr:col>
      <xdr:colOff>180974</xdr:colOff>
      <xdr:row>25</xdr:row>
      <xdr:rowOff>28575</xdr:rowOff>
    </xdr:to>
    <xdr:sp macro="" textlink="">
      <xdr:nvSpPr>
        <xdr:cNvPr id="64" name="Rectangle: Rounded Corners 6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703FEFF-9812-49A9-AF7F-4B0E9036576C}"/>
            </a:ext>
          </a:extLst>
        </xdr:cNvPr>
        <xdr:cNvSpPr/>
      </xdr:nvSpPr>
      <xdr:spPr>
        <a:xfrm>
          <a:off x="6057899" y="4352925"/>
          <a:ext cx="1438275" cy="4381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جدول</a:t>
          </a:r>
          <a:r>
            <a:rPr lang="fa-IR" sz="1400" b="1" baseline="0">
              <a:solidFill>
                <a:schemeClr val="tx1"/>
              </a:solidFill>
            </a:rPr>
            <a:t> نتایج خرید ها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581025</xdr:colOff>
      <xdr:row>14</xdr:row>
      <xdr:rowOff>114301</xdr:rowOff>
    </xdr:from>
    <xdr:to>
      <xdr:col>12</xdr:col>
      <xdr:colOff>180974</xdr:colOff>
      <xdr:row>22</xdr:row>
      <xdr:rowOff>19050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FF4FD88-4ABA-4BCB-858C-DE60044A0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2781301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5</xdr:col>
      <xdr:colOff>588150</xdr:colOff>
      <xdr:row>13</xdr:row>
      <xdr:rowOff>188101</xdr:rowOff>
    </xdr:from>
    <xdr:to>
      <xdr:col>8</xdr:col>
      <xdr:colOff>228599</xdr:colOff>
      <xdr:row>21</xdr:row>
      <xdr:rowOff>133350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2A7830CA-8D9C-4308-86AC-B47FCC750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150" y="2664601"/>
          <a:ext cx="1469249" cy="1469249"/>
        </a:xfrm>
        <a:prstGeom prst="rect">
          <a:avLst/>
        </a:prstGeom>
      </xdr:spPr>
    </xdr:pic>
    <xdr:clientData/>
  </xdr:twoCellAnchor>
  <xdr:twoCellAnchor editAs="oneCell">
    <xdr:from>
      <xdr:col>13</xdr:col>
      <xdr:colOff>528599</xdr:colOff>
      <xdr:row>16</xdr:row>
      <xdr:rowOff>176175</xdr:rowOff>
    </xdr:from>
    <xdr:to>
      <xdr:col>14</xdr:col>
      <xdr:colOff>466724</xdr:colOff>
      <xdr:row>19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518859DE-306C-462D-BC37-2829CE9CD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3399" y="3224175"/>
          <a:ext cx="547725" cy="547725"/>
        </a:xfrm>
        <a:prstGeom prst="rect">
          <a:avLst/>
        </a:prstGeom>
      </xdr:spPr>
    </xdr:pic>
    <xdr:clientData/>
  </xdr:twoCellAnchor>
  <xdr:twoCellAnchor>
    <xdr:from>
      <xdr:col>8</xdr:col>
      <xdr:colOff>190499</xdr:colOff>
      <xdr:row>33</xdr:row>
      <xdr:rowOff>114300</xdr:rowOff>
    </xdr:from>
    <xdr:to>
      <xdr:col>11</xdr:col>
      <xdr:colOff>457199</xdr:colOff>
      <xdr:row>37</xdr:row>
      <xdr:rowOff>0</xdr:rowOff>
    </xdr:to>
    <xdr:sp macro="" textlink="">
      <xdr:nvSpPr>
        <xdr:cNvPr id="68" name="Rectangle: Rounded Corners 6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F55E854-8800-4862-9865-C66398EAF364}"/>
            </a:ext>
          </a:extLst>
        </xdr:cNvPr>
        <xdr:cNvSpPr/>
      </xdr:nvSpPr>
      <xdr:spPr>
        <a:xfrm>
          <a:off x="5067299" y="6400800"/>
          <a:ext cx="2095500" cy="64770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800" b="1">
              <a:solidFill>
                <a:schemeClr val="tx1"/>
              </a:solidFill>
            </a:rPr>
            <a:t>افزودن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285750</xdr:colOff>
      <xdr:row>32</xdr:row>
      <xdr:rowOff>47626</xdr:rowOff>
    </xdr:from>
    <xdr:to>
      <xdr:col>7</xdr:col>
      <xdr:colOff>219074</xdr:colOff>
      <xdr:row>38</xdr:row>
      <xdr:rowOff>57150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36D8BF86-FC38-4D3E-B0CE-860FF6A6F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0" y="6143626"/>
          <a:ext cx="1152524" cy="1152524"/>
        </a:xfrm>
        <a:prstGeom prst="rect">
          <a:avLst/>
        </a:prstGeom>
      </xdr:spPr>
    </xdr:pic>
    <xdr:clientData/>
  </xdr:twoCellAnchor>
  <xdr:twoCellAnchor>
    <xdr:from>
      <xdr:col>17</xdr:col>
      <xdr:colOff>28573</xdr:colOff>
      <xdr:row>12</xdr:row>
      <xdr:rowOff>85724</xdr:rowOff>
    </xdr:from>
    <xdr:to>
      <xdr:col>28</xdr:col>
      <xdr:colOff>209548</xdr:colOff>
      <xdr:row>36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E4C66D8D-2860-46D0-B0ED-1708880FA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25</xdr:col>
      <xdr:colOff>533400</xdr:colOff>
      <xdr:row>4</xdr:row>
      <xdr:rowOff>38100</xdr:rowOff>
    </xdr:from>
    <xdr:to>
      <xdr:col>27</xdr:col>
      <xdr:colOff>66675</xdr:colOff>
      <xdr:row>8</xdr:row>
      <xdr:rowOff>28575</xdr:rowOff>
    </xdr:to>
    <xdr:pic>
      <xdr:nvPicPr>
        <xdr:cNvPr id="25600" name="Picture 25599">
          <a:extLst>
            <a:ext uri="{FF2B5EF4-FFF2-40B4-BE49-F238E27FC236}">
              <a16:creationId xmlns:a16="http://schemas.microsoft.com/office/drawing/2014/main" id="{3261DAC0-B8E1-4BED-89DB-B370FA13D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00" y="800100"/>
          <a:ext cx="752475" cy="752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228598</xdr:colOff>
      <xdr:row>16</xdr:row>
      <xdr:rowOff>57149</xdr:rowOff>
    </xdr:from>
    <xdr:to>
      <xdr:col>14</xdr:col>
      <xdr:colOff>485774</xdr:colOff>
      <xdr:row>21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16BC2E9-EE2C-48C8-A46B-6D68275AD93A}"/>
            </a:ext>
          </a:extLst>
        </xdr:cNvPr>
        <xdr:cNvSpPr/>
      </xdr:nvSpPr>
      <xdr:spPr>
        <a:xfrm>
          <a:off x="8153398" y="3105149"/>
          <a:ext cx="866776" cy="952501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390524</xdr:colOff>
      <xdr:row>49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8D3FCA0-7773-4076-9E6E-F3265A9D6900}"/>
            </a:ext>
          </a:extLst>
        </xdr:cNvPr>
        <xdr:cNvSpPr/>
      </xdr:nvSpPr>
      <xdr:spPr>
        <a:xfrm>
          <a:off x="0" y="0"/>
          <a:ext cx="2219324" cy="939165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400050</xdr:colOff>
      <xdr:row>23</xdr:row>
      <xdr:rowOff>95249</xdr:rowOff>
    </xdr:from>
    <xdr:to>
      <xdr:col>4</xdr:col>
      <xdr:colOff>66674</xdr:colOff>
      <xdr:row>40</xdr:row>
      <xdr:rowOff>100830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C5887D-8C0D-4501-87F8-EE35151663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09" t="15" r="15296" b="-310"/>
        <a:stretch/>
      </xdr:blipFill>
      <xdr:spPr>
        <a:xfrm>
          <a:off x="400050" y="4476749"/>
          <a:ext cx="2105024" cy="3244081"/>
        </a:xfrm>
        <a:prstGeom prst="roundRect">
          <a:avLst/>
        </a:prstGeom>
      </xdr:spPr>
    </xdr:pic>
    <xdr:clientData/>
  </xdr:twoCellAnchor>
  <xdr:twoCellAnchor>
    <xdr:from>
      <xdr:col>0</xdr:col>
      <xdr:colOff>390527</xdr:colOff>
      <xdr:row>1</xdr:row>
      <xdr:rowOff>69079</xdr:rowOff>
    </xdr:from>
    <xdr:to>
      <xdr:col>3</xdr:col>
      <xdr:colOff>402273</xdr:colOff>
      <xdr:row>40</xdr:row>
      <xdr:rowOff>95252</xdr:rowOff>
    </xdr:to>
    <xdr:sp macro="" textlink="">
      <xdr:nvSpPr>
        <xdr:cNvPr id="5" name="Round Same Side Corner Rectangle 3">
          <a:extLst>
            <a:ext uri="{FF2B5EF4-FFF2-40B4-BE49-F238E27FC236}">
              <a16:creationId xmlns:a16="http://schemas.microsoft.com/office/drawing/2014/main" id="{04F6D4C8-9202-4A7D-BE9B-44AF70D61A10}"/>
            </a:ext>
          </a:extLst>
        </xdr:cNvPr>
        <xdr:cNvSpPr/>
      </xdr:nvSpPr>
      <xdr:spPr>
        <a:xfrm rot="16200000">
          <a:off x="-2417037" y="3067143"/>
          <a:ext cx="7455673" cy="1840546"/>
        </a:xfrm>
        <a:prstGeom prst="round2SameRect">
          <a:avLst/>
        </a:prstGeom>
        <a:gradFill>
          <a:gsLst>
            <a:gs pos="100000">
              <a:srgbClr val="00B0F0"/>
            </a:gs>
            <a:gs pos="43000">
              <a:srgbClr val="00B0F0"/>
            </a:gs>
            <a:gs pos="24000">
              <a:srgbClr val="00B0F0">
                <a:alpha val="69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390524</xdr:colOff>
      <xdr:row>1</xdr:row>
      <xdr:rowOff>69054</xdr:rowOff>
    </xdr:from>
    <xdr:to>
      <xdr:col>29</xdr:col>
      <xdr:colOff>152399</xdr:colOff>
      <xdr:row>40</xdr:row>
      <xdr:rowOff>95249</xdr:rowOff>
    </xdr:to>
    <xdr:sp macro="" textlink="">
      <xdr:nvSpPr>
        <xdr:cNvPr id="6" name="Round Same Side Corner Rectangle 4">
          <a:extLst>
            <a:ext uri="{FF2B5EF4-FFF2-40B4-BE49-F238E27FC236}">
              <a16:creationId xmlns:a16="http://schemas.microsoft.com/office/drawing/2014/main" id="{CE3889CA-9329-445D-82A5-60F4FFC62027}"/>
            </a:ext>
          </a:extLst>
        </xdr:cNvPr>
        <xdr:cNvSpPr/>
      </xdr:nvSpPr>
      <xdr:spPr>
        <a:xfrm rot="16200000" flipV="1">
          <a:off x="6297214" y="-3818336"/>
          <a:ext cx="7455695" cy="15611475"/>
        </a:xfrm>
        <a:prstGeom prst="round2SameRect">
          <a:avLst>
            <a:gd name="adj1" fmla="val 5698"/>
            <a:gd name="adj2" fmla="val 0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230978</xdr:colOff>
      <xdr:row>17</xdr:row>
      <xdr:rowOff>116681</xdr:rowOff>
    </xdr:from>
    <xdr:to>
      <xdr:col>3</xdr:col>
      <xdr:colOff>431115</xdr:colOff>
      <xdr:row>25</xdr:row>
      <xdr:rowOff>105598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DB74394-FA8D-40BC-972C-454E3241054C}"/>
            </a:ext>
          </a:extLst>
        </xdr:cNvPr>
        <xdr:cNvGrpSpPr/>
      </xdr:nvGrpSpPr>
      <xdr:grpSpPr>
        <a:xfrm>
          <a:off x="840578" y="3355181"/>
          <a:ext cx="1419337" cy="1512917"/>
          <a:chOff x="995364" y="809625"/>
          <a:chExt cx="1287813" cy="1512917"/>
        </a:xfrm>
        <a:solidFill>
          <a:schemeClr val="accent4">
            <a:lumMod val="20000"/>
            <a:lumOff val="80000"/>
          </a:schemeClr>
        </a:solidFill>
      </xdr:grpSpPr>
      <xdr:sp macro="" textlink="">
        <xdr:nvSpPr>
          <xdr:cNvPr id="8" name="Rounded Rectangle 9">
            <a:extLst>
              <a:ext uri="{FF2B5EF4-FFF2-40B4-BE49-F238E27FC236}">
                <a16:creationId xmlns:a16="http://schemas.microsoft.com/office/drawing/2014/main" id="{4B154E7E-AF69-49BF-B318-23513F6C477B}"/>
              </a:ext>
            </a:extLst>
          </xdr:cNvPr>
          <xdr:cNvSpPr/>
        </xdr:nvSpPr>
        <xdr:spPr>
          <a:xfrm>
            <a:off x="995364" y="1336271"/>
            <a:ext cx="1188719" cy="440574"/>
          </a:xfrm>
          <a:prstGeom prst="roundRect">
            <a:avLst>
              <a:gd name="adj" fmla="val 47222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" name="Freeform 10">
            <a:extLst>
              <a:ext uri="{FF2B5EF4-FFF2-40B4-BE49-F238E27FC236}">
                <a16:creationId xmlns:a16="http://schemas.microsoft.com/office/drawing/2014/main" id="{19D2760D-1616-4EC5-A6A0-E0597475555C}"/>
              </a:ext>
            </a:extLst>
          </xdr:cNvPr>
          <xdr:cNvSpPr/>
        </xdr:nvSpPr>
        <xdr:spPr>
          <a:xfrm>
            <a:off x="1742850" y="809625"/>
            <a:ext cx="540327" cy="1512917"/>
          </a:xfrm>
          <a:custGeom>
            <a:avLst/>
            <a:gdLst>
              <a:gd name="connsiteX0" fmla="*/ 540327 w 540327"/>
              <a:gd name="connsiteY0" fmla="*/ 0 h 1512917"/>
              <a:gd name="connsiteX1" fmla="*/ 540327 w 540327"/>
              <a:gd name="connsiteY1" fmla="*/ 1512917 h 1512917"/>
              <a:gd name="connsiteX2" fmla="*/ 0 w 540327"/>
              <a:gd name="connsiteY2" fmla="*/ 972590 h 1512917"/>
              <a:gd name="connsiteX3" fmla="*/ 0 w 540327"/>
              <a:gd name="connsiteY3" fmla="*/ 540327 h 1512917"/>
              <a:gd name="connsiteX4" fmla="*/ 540327 w 540327"/>
              <a:gd name="connsiteY4" fmla="*/ 0 h 15129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40327" h="1512917">
                <a:moveTo>
                  <a:pt x="540327" y="0"/>
                </a:moveTo>
                <a:lnTo>
                  <a:pt x="540327" y="1512917"/>
                </a:lnTo>
                <a:cubicBezTo>
                  <a:pt x="540327" y="1214503"/>
                  <a:pt x="298414" y="972590"/>
                  <a:pt x="0" y="972590"/>
                </a:cubicBezTo>
                <a:lnTo>
                  <a:pt x="0" y="540327"/>
                </a:lnTo>
                <a:cubicBezTo>
                  <a:pt x="298414" y="540327"/>
                  <a:pt x="540327" y="298414"/>
                  <a:pt x="540327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242564</xdr:colOff>
      <xdr:row>1</xdr:row>
      <xdr:rowOff>69054</xdr:rowOff>
    </xdr:from>
    <xdr:to>
      <xdr:col>25</xdr:col>
      <xdr:colOff>180974</xdr:colOff>
      <xdr:row>3</xdr:row>
      <xdr:rowOff>2379</xdr:rowOff>
    </xdr:to>
    <xdr:sp macro="" textlink="">
      <xdr:nvSpPr>
        <xdr:cNvPr id="10" name="Round Same Side Corner Rectangle 24">
          <a:extLst>
            <a:ext uri="{FF2B5EF4-FFF2-40B4-BE49-F238E27FC236}">
              <a16:creationId xmlns:a16="http://schemas.microsoft.com/office/drawing/2014/main" id="{A603C075-B66D-468D-A7B2-EA19D213F2C1}"/>
            </a:ext>
          </a:extLst>
        </xdr:cNvPr>
        <xdr:cNvSpPr/>
      </xdr:nvSpPr>
      <xdr:spPr>
        <a:xfrm flipV="1">
          <a:off x="3900164" y="259554"/>
          <a:ext cx="11520810" cy="314325"/>
        </a:xfrm>
        <a:prstGeom prst="round2SameRect">
          <a:avLst>
            <a:gd name="adj1" fmla="val 47279"/>
            <a:gd name="adj2" fmla="val 0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505521</xdr:colOff>
      <xdr:row>3</xdr:row>
      <xdr:rowOff>166212</xdr:rowOff>
    </xdr:from>
    <xdr:to>
      <xdr:col>9</xdr:col>
      <xdr:colOff>183871</xdr:colOff>
      <xdr:row>8</xdr:row>
      <xdr:rowOff>69056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6B8362C2-32DA-43B1-8245-F412AD4EEC86}"/>
            </a:ext>
          </a:extLst>
        </xdr:cNvPr>
        <xdr:cNvGrpSpPr/>
      </xdr:nvGrpSpPr>
      <xdr:grpSpPr>
        <a:xfrm>
          <a:off x="2943921" y="737712"/>
          <a:ext cx="2726350" cy="855344"/>
          <a:chOff x="3863340" y="1451613"/>
          <a:chExt cx="3013710" cy="1177288"/>
        </a:xfrm>
      </xdr:grpSpPr>
      <xdr:sp macro="" textlink="">
        <xdr:nvSpPr>
          <xdr:cNvPr id="12" name="Round Same Side Corner Rectangle 25">
            <a:extLst>
              <a:ext uri="{FF2B5EF4-FFF2-40B4-BE49-F238E27FC236}">
                <a16:creationId xmlns:a16="http://schemas.microsoft.com/office/drawing/2014/main" id="{FD4B22EE-5AE9-4AC4-881F-CFD919A3DE79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ound Same Side Corner Rectangle 29">
            <a:extLst>
              <a:ext uri="{FF2B5EF4-FFF2-40B4-BE49-F238E27FC236}">
                <a16:creationId xmlns:a16="http://schemas.microsoft.com/office/drawing/2014/main" id="{3BE10FB3-117B-423D-B26B-4A70B17BF1D2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chemeClr val="accent6">
              <a:lumMod val="7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76473</xdr:colOff>
      <xdr:row>3</xdr:row>
      <xdr:rowOff>166212</xdr:rowOff>
    </xdr:from>
    <xdr:to>
      <xdr:col>14</xdr:col>
      <xdr:colOff>364423</xdr:colOff>
      <xdr:row>8</xdr:row>
      <xdr:rowOff>69056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F14C72F-9644-4A12-A9AB-FE00A977BBAA}"/>
            </a:ext>
          </a:extLst>
        </xdr:cNvPr>
        <xdr:cNvGrpSpPr/>
      </xdr:nvGrpSpPr>
      <xdr:grpSpPr>
        <a:xfrm>
          <a:off x="6172473" y="737712"/>
          <a:ext cx="2726350" cy="855344"/>
          <a:chOff x="3863340" y="1451613"/>
          <a:chExt cx="3013710" cy="1177288"/>
        </a:xfrm>
      </xdr:grpSpPr>
      <xdr:sp macro="" textlink="">
        <xdr:nvSpPr>
          <xdr:cNvPr id="15" name="Round Same Side Corner Rectangle 32">
            <a:extLst>
              <a:ext uri="{FF2B5EF4-FFF2-40B4-BE49-F238E27FC236}">
                <a16:creationId xmlns:a16="http://schemas.microsoft.com/office/drawing/2014/main" id="{C364FDB1-33D7-41BC-B92D-AC1843994692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ound Same Side Corner Rectangle 33">
            <a:extLst>
              <a:ext uri="{FF2B5EF4-FFF2-40B4-BE49-F238E27FC236}">
                <a16:creationId xmlns:a16="http://schemas.microsoft.com/office/drawing/2014/main" id="{B403AC3D-A750-4213-86AB-585D6A8C2747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7030A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199685</xdr:colOff>
      <xdr:row>3</xdr:row>
      <xdr:rowOff>185262</xdr:rowOff>
    </xdr:from>
    <xdr:to>
      <xdr:col>19</xdr:col>
      <xdr:colOff>487635</xdr:colOff>
      <xdr:row>8</xdr:row>
      <xdr:rowOff>88106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63A1443F-FED8-4E3F-9A3F-A47B7D5F4418}"/>
            </a:ext>
          </a:extLst>
        </xdr:cNvPr>
        <xdr:cNvGrpSpPr/>
      </xdr:nvGrpSpPr>
      <xdr:grpSpPr>
        <a:xfrm>
          <a:off x="9343685" y="756762"/>
          <a:ext cx="2726350" cy="855344"/>
          <a:chOff x="3863340" y="1451613"/>
          <a:chExt cx="3013710" cy="1177288"/>
        </a:xfrm>
      </xdr:grpSpPr>
      <xdr:sp macro="" textlink="">
        <xdr:nvSpPr>
          <xdr:cNvPr id="18" name="Round Same Side Corner Rectangle 35">
            <a:extLst>
              <a:ext uri="{FF2B5EF4-FFF2-40B4-BE49-F238E27FC236}">
                <a16:creationId xmlns:a16="http://schemas.microsoft.com/office/drawing/2014/main" id="{FB625A77-EF6F-4EE0-9293-905B4D4FAE0B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Round Same Side Corner Rectangle 36">
            <a:extLst>
              <a:ext uri="{FF2B5EF4-FFF2-40B4-BE49-F238E27FC236}">
                <a16:creationId xmlns:a16="http://schemas.microsoft.com/office/drawing/2014/main" id="{1B2D7FA4-9783-40A3-A1CF-92CA63DFA17E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FF000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320708</xdr:colOff>
      <xdr:row>3</xdr:row>
      <xdr:rowOff>166212</xdr:rowOff>
    </xdr:from>
    <xdr:to>
      <xdr:col>24</xdr:col>
      <xdr:colOff>608658</xdr:colOff>
      <xdr:row>8</xdr:row>
      <xdr:rowOff>69056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BBA263B8-DB6B-4837-862F-12DD19822B48}"/>
            </a:ext>
          </a:extLst>
        </xdr:cNvPr>
        <xdr:cNvGrpSpPr/>
      </xdr:nvGrpSpPr>
      <xdr:grpSpPr>
        <a:xfrm>
          <a:off x="12512708" y="737712"/>
          <a:ext cx="2726350" cy="855344"/>
          <a:chOff x="3863340" y="1451613"/>
          <a:chExt cx="3013710" cy="1177288"/>
        </a:xfrm>
      </xdr:grpSpPr>
      <xdr:sp macro="" textlink="">
        <xdr:nvSpPr>
          <xdr:cNvPr id="21" name="Round Same Side Corner Rectangle 38">
            <a:extLst>
              <a:ext uri="{FF2B5EF4-FFF2-40B4-BE49-F238E27FC236}">
                <a16:creationId xmlns:a16="http://schemas.microsoft.com/office/drawing/2014/main" id="{A6003851-8F4B-41F9-96FA-8219943F1B75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ound Same Side Corner Rectangle 39">
            <a:extLst>
              <a:ext uri="{FF2B5EF4-FFF2-40B4-BE49-F238E27FC236}">
                <a16:creationId xmlns:a16="http://schemas.microsoft.com/office/drawing/2014/main" id="{BBEAE991-1326-4AD2-879C-B01548E274CC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00B05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385852</xdr:colOff>
      <xdr:row>2</xdr:row>
      <xdr:rowOff>107158</xdr:rowOff>
    </xdr:from>
    <xdr:to>
      <xdr:col>3</xdr:col>
      <xdr:colOff>0</xdr:colOff>
      <xdr:row>6</xdr:row>
      <xdr:rowOff>170264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EB4581E-4A8C-4604-8964-1942ECF1C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452" y="488158"/>
          <a:ext cx="833348" cy="825106"/>
        </a:xfrm>
        <a:prstGeom prst="rect">
          <a:avLst/>
        </a:prstGeom>
        <a:noFill/>
        <a:ln w="3175">
          <a:noFill/>
        </a:ln>
      </xdr:spPr>
    </xdr:pic>
    <xdr:clientData/>
  </xdr:twoCellAnchor>
  <xdr:twoCellAnchor>
    <xdr:from>
      <xdr:col>4</xdr:col>
      <xdr:colOff>304799</xdr:colOff>
      <xdr:row>9</xdr:row>
      <xdr:rowOff>102394</xdr:rowOff>
    </xdr:from>
    <xdr:to>
      <xdr:col>15</xdr:col>
      <xdr:colOff>485775</xdr:colOff>
      <xdr:row>29</xdr:row>
      <xdr:rowOff>57150</xdr:rowOff>
    </xdr:to>
    <xdr:sp macro="" textlink="">
      <xdr:nvSpPr>
        <xdr:cNvPr id="24" name="Rounded Rectangle 42">
          <a:extLst>
            <a:ext uri="{FF2B5EF4-FFF2-40B4-BE49-F238E27FC236}">
              <a16:creationId xmlns:a16="http://schemas.microsoft.com/office/drawing/2014/main" id="{04F9D30E-F6E8-4FB4-BF8D-2FE0C4F1213C}"/>
            </a:ext>
          </a:extLst>
        </xdr:cNvPr>
        <xdr:cNvSpPr/>
      </xdr:nvSpPr>
      <xdr:spPr>
        <a:xfrm>
          <a:off x="2743199" y="1816894"/>
          <a:ext cx="6886576" cy="3764756"/>
        </a:xfrm>
        <a:prstGeom prst="roundRect">
          <a:avLst>
            <a:gd name="adj" fmla="val 4844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16</xdr:col>
      <xdr:colOff>228598</xdr:colOff>
      <xdr:row>9</xdr:row>
      <xdr:rowOff>92869</xdr:rowOff>
    </xdr:from>
    <xdr:to>
      <xdr:col>28</xdr:col>
      <xdr:colOff>561973</xdr:colOff>
      <xdr:row>38</xdr:row>
      <xdr:rowOff>85725</xdr:rowOff>
    </xdr:to>
    <xdr:sp macro="" textlink="">
      <xdr:nvSpPr>
        <xdr:cNvPr id="25" name="Rounded Rectangle 43">
          <a:extLst>
            <a:ext uri="{FF2B5EF4-FFF2-40B4-BE49-F238E27FC236}">
              <a16:creationId xmlns:a16="http://schemas.microsoft.com/office/drawing/2014/main" id="{AC7998D8-669B-48B6-9436-5E567F2D3E19}"/>
            </a:ext>
          </a:extLst>
        </xdr:cNvPr>
        <xdr:cNvSpPr/>
      </xdr:nvSpPr>
      <xdr:spPr>
        <a:xfrm>
          <a:off x="9982198" y="1807369"/>
          <a:ext cx="7648575" cy="5517356"/>
        </a:xfrm>
        <a:prstGeom prst="roundRect">
          <a:avLst>
            <a:gd name="adj" fmla="val 4661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304799</xdr:colOff>
      <xdr:row>31</xdr:row>
      <xdr:rowOff>9525</xdr:rowOff>
    </xdr:from>
    <xdr:to>
      <xdr:col>15</xdr:col>
      <xdr:colOff>485775</xdr:colOff>
      <xdr:row>39</xdr:row>
      <xdr:rowOff>109538</xdr:rowOff>
    </xdr:to>
    <xdr:sp macro="" textlink="">
      <xdr:nvSpPr>
        <xdr:cNvPr id="26" name="Rounded Rectangle 44">
          <a:extLst>
            <a:ext uri="{FF2B5EF4-FFF2-40B4-BE49-F238E27FC236}">
              <a16:creationId xmlns:a16="http://schemas.microsoft.com/office/drawing/2014/main" id="{F6A43CAC-0622-4E73-99FA-6FE579036D39}"/>
            </a:ext>
          </a:extLst>
        </xdr:cNvPr>
        <xdr:cNvSpPr/>
      </xdr:nvSpPr>
      <xdr:spPr>
        <a:xfrm>
          <a:off x="2743199" y="5915025"/>
          <a:ext cx="6886576" cy="1624013"/>
        </a:xfrm>
        <a:prstGeom prst="roundRect">
          <a:avLst>
            <a:gd name="adj" fmla="val 8651"/>
          </a:avLst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504825</xdr:colOff>
      <xdr:row>1</xdr:row>
      <xdr:rowOff>66676</xdr:rowOff>
    </xdr:from>
    <xdr:to>
      <xdr:col>14</xdr:col>
      <xdr:colOff>238125</xdr:colOff>
      <xdr:row>2</xdr:row>
      <xdr:rowOff>161926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9370722-BBB5-4A05-BB1B-8FA09D291EC6}"/>
            </a:ext>
          </a:extLst>
        </xdr:cNvPr>
        <xdr:cNvSpPr txBox="1"/>
      </xdr:nvSpPr>
      <xdr:spPr>
        <a:xfrm>
          <a:off x="4162425" y="257176"/>
          <a:ext cx="46101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chemeClr val="accent5">
                  <a:lumMod val="50000"/>
                </a:schemeClr>
              </a:solidFill>
              <a:cs typeface="+mn-cs"/>
            </a:rPr>
            <a:t>به</a:t>
          </a:r>
          <a:r>
            <a:rPr lang="fa-IR" sz="1600" baseline="0">
              <a:solidFill>
                <a:schemeClr val="accent5">
                  <a:lumMod val="50000"/>
                </a:schemeClr>
              </a:solidFill>
              <a:cs typeface="+mn-cs"/>
            </a:rPr>
            <a:t> صفحه اطلاعات داروخانه های غرب تهران خوش آمدید</a:t>
          </a:r>
          <a:endParaRPr lang="en-US" sz="1600">
            <a:solidFill>
              <a:schemeClr val="accent5">
                <a:lumMod val="50000"/>
              </a:schemeClr>
            </a:solidFill>
            <a:cs typeface="+mn-cs"/>
          </a:endParaRPr>
        </a:p>
      </xdr:txBody>
    </xdr:sp>
    <xdr:clientData/>
  </xdr:twoCellAnchor>
  <xdr:twoCellAnchor>
    <xdr:from>
      <xdr:col>21</xdr:col>
      <xdr:colOff>57150</xdr:colOff>
      <xdr:row>1</xdr:row>
      <xdr:rowOff>85725</xdr:rowOff>
    </xdr:from>
    <xdr:to>
      <xdr:col>24</xdr:col>
      <xdr:colOff>266699</xdr:colOff>
      <xdr:row>2</xdr:row>
      <xdr:rowOff>171450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DE57132-0400-4E5B-910B-2A931F44922C}"/>
            </a:ext>
          </a:extLst>
        </xdr:cNvPr>
        <xdr:cNvSpPr txBox="1"/>
      </xdr:nvSpPr>
      <xdr:spPr>
        <a:xfrm>
          <a:off x="12858750" y="276225"/>
          <a:ext cx="2038349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chemeClr val="accent5">
                  <a:lumMod val="50000"/>
                </a:schemeClr>
              </a:solidFill>
              <a:cs typeface="+mn-cs"/>
            </a:rPr>
            <a:t>سال</a:t>
          </a:r>
          <a:r>
            <a:rPr lang="fa-IR" sz="1600" baseline="0">
              <a:solidFill>
                <a:schemeClr val="accent5">
                  <a:lumMod val="50000"/>
                </a:schemeClr>
              </a:solidFill>
              <a:cs typeface="+mn-cs"/>
            </a:rPr>
            <a:t> کاری 1400-1401</a:t>
          </a:r>
        </a:p>
        <a:p>
          <a:endParaRPr lang="en-US" sz="1600">
            <a:solidFill>
              <a:schemeClr val="accent5">
                <a:lumMod val="50000"/>
              </a:schemeClr>
            </a:solidFill>
            <a:cs typeface="+mn-cs"/>
          </a:endParaRPr>
        </a:p>
      </xdr:txBody>
    </xdr:sp>
    <xdr:clientData/>
  </xdr:twoCellAnchor>
  <xdr:twoCellAnchor editAs="oneCell">
    <xdr:from>
      <xdr:col>5</xdr:col>
      <xdr:colOff>57149</xdr:colOff>
      <xdr:row>4</xdr:row>
      <xdr:rowOff>9525</xdr:rowOff>
    </xdr:from>
    <xdr:to>
      <xdr:col>6</xdr:col>
      <xdr:colOff>180974</xdr:colOff>
      <xdr:row>7</xdr:row>
      <xdr:rowOff>171450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8104A83-E631-451C-8400-4E55F48EF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49" y="771525"/>
          <a:ext cx="733425" cy="733425"/>
        </a:xfrm>
        <a:prstGeom prst="rect">
          <a:avLst/>
        </a:prstGeom>
      </xdr:spPr>
    </xdr:pic>
    <xdr:clientData/>
  </xdr:twoCellAnchor>
  <xdr:twoCellAnchor editAs="oneCell">
    <xdr:from>
      <xdr:col>15</xdr:col>
      <xdr:colOff>359549</xdr:colOff>
      <xdr:row>4</xdr:row>
      <xdr:rowOff>83325</xdr:rowOff>
    </xdr:from>
    <xdr:to>
      <xdr:col>16</xdr:col>
      <xdr:colOff>400049</xdr:colOff>
      <xdr:row>7</xdr:row>
      <xdr:rowOff>161925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DC428B1-1F2E-42B6-8222-B7654DB9F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549" y="845325"/>
          <a:ext cx="650100" cy="650100"/>
        </a:xfrm>
        <a:prstGeom prst="rect">
          <a:avLst/>
        </a:prstGeom>
      </xdr:spPr>
    </xdr:pic>
    <xdr:clientData/>
  </xdr:twoCellAnchor>
  <xdr:twoCellAnchor>
    <xdr:from>
      <xdr:col>6</xdr:col>
      <xdr:colOff>342899</xdr:colOff>
      <xdr:row>4</xdr:row>
      <xdr:rowOff>57150</xdr:rowOff>
    </xdr:from>
    <xdr:to>
      <xdr:col>6</xdr:col>
      <xdr:colOff>342899</xdr:colOff>
      <xdr:row>7</xdr:row>
      <xdr:rowOff>125730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A7DEB781-0EC7-4900-9DDB-CEE2E5D6505D}"/>
            </a:ext>
          </a:extLst>
        </xdr:cNvPr>
        <xdr:cNvCxnSpPr/>
      </xdr:nvCxnSpPr>
      <xdr:spPr>
        <a:xfrm>
          <a:off x="4000499" y="81915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561974</xdr:colOff>
      <xdr:row>4</xdr:row>
      <xdr:rowOff>66675</xdr:rowOff>
    </xdr:from>
    <xdr:to>
      <xdr:col>11</xdr:col>
      <xdr:colOff>561974</xdr:colOff>
      <xdr:row>7</xdr:row>
      <xdr:rowOff>135255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8FAC61A0-500D-4496-8AFD-CC05288C5483}"/>
            </a:ext>
          </a:extLst>
        </xdr:cNvPr>
        <xdr:cNvCxnSpPr/>
      </xdr:nvCxnSpPr>
      <xdr:spPr>
        <a:xfrm>
          <a:off x="7267574" y="828675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514349</xdr:colOff>
      <xdr:row>4</xdr:row>
      <xdr:rowOff>76200</xdr:rowOff>
    </xdr:from>
    <xdr:to>
      <xdr:col>16</xdr:col>
      <xdr:colOff>514349</xdr:colOff>
      <xdr:row>7</xdr:row>
      <xdr:rowOff>144780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43E9D356-B08B-4834-A041-CACFE00FF342}"/>
            </a:ext>
          </a:extLst>
        </xdr:cNvPr>
        <xdr:cNvCxnSpPr/>
      </xdr:nvCxnSpPr>
      <xdr:spPr>
        <a:xfrm>
          <a:off x="10267949" y="83820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228599</xdr:colOff>
      <xdr:row>4</xdr:row>
      <xdr:rowOff>85725</xdr:rowOff>
    </xdr:from>
    <xdr:to>
      <xdr:col>22</xdr:col>
      <xdr:colOff>228599</xdr:colOff>
      <xdr:row>7</xdr:row>
      <xdr:rowOff>154305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BB14B27-A563-47AD-9270-E54982F089BD}"/>
            </a:ext>
          </a:extLst>
        </xdr:cNvPr>
        <xdr:cNvCxnSpPr/>
      </xdr:nvCxnSpPr>
      <xdr:spPr>
        <a:xfrm>
          <a:off x="13639799" y="847725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600074</xdr:colOff>
      <xdr:row>4</xdr:row>
      <xdr:rowOff>19050</xdr:rowOff>
    </xdr:from>
    <xdr:to>
      <xdr:col>8</xdr:col>
      <xdr:colOff>514349</xdr:colOff>
      <xdr:row>5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4CA6D33-FF81-476D-B677-3FD74DFE2D93}"/>
            </a:ext>
          </a:extLst>
        </xdr:cNvPr>
        <xdr:cNvSpPr txBox="1"/>
      </xdr:nvSpPr>
      <xdr:spPr>
        <a:xfrm>
          <a:off x="4257674" y="781050"/>
          <a:ext cx="11334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تعداد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دارو خانه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12</xdr:col>
      <xdr:colOff>419100</xdr:colOff>
      <xdr:row>4</xdr:row>
      <xdr:rowOff>9525</xdr:rowOff>
    </xdr:from>
    <xdr:to>
      <xdr:col>13</xdr:col>
      <xdr:colOff>552450</xdr:colOff>
      <xdr:row>5</xdr:row>
      <xdr:rowOff>19050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E088171-E1DB-4B5C-B983-9AEBCDA23767}"/>
            </a:ext>
          </a:extLst>
        </xdr:cNvPr>
        <xdr:cNvSpPr txBox="1"/>
      </xdr:nvSpPr>
      <xdr:spPr>
        <a:xfrm>
          <a:off x="7734300" y="771525"/>
          <a:ext cx="7429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کل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خرید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17</xdr:col>
      <xdr:colOff>257174</xdr:colOff>
      <xdr:row>4</xdr:row>
      <xdr:rowOff>0</xdr:rowOff>
    </xdr:from>
    <xdr:to>
      <xdr:col>19</xdr:col>
      <xdr:colOff>171449</xdr:colOff>
      <xdr:row>5</xdr:row>
      <xdr:rowOff>38100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D9C7BA7-6CB1-4F1F-8C0D-F74B824137BE}"/>
            </a:ext>
          </a:extLst>
        </xdr:cNvPr>
        <xdr:cNvSpPr txBox="1"/>
      </xdr:nvSpPr>
      <xdr:spPr>
        <a:xfrm>
          <a:off x="10620374" y="762000"/>
          <a:ext cx="11334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کل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تخفیف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22</xdr:col>
      <xdr:colOff>523874</xdr:colOff>
      <xdr:row>4</xdr:row>
      <xdr:rowOff>19050</xdr:rowOff>
    </xdr:from>
    <xdr:to>
      <xdr:col>24</xdr:col>
      <xdr:colOff>438149</xdr:colOff>
      <xdr:row>5</xdr:row>
      <xdr:rowOff>57150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60A6D91-F1DF-4D70-917B-4BD02A67F805}"/>
            </a:ext>
          </a:extLst>
        </xdr:cNvPr>
        <xdr:cNvSpPr txBox="1"/>
      </xdr:nvSpPr>
      <xdr:spPr>
        <a:xfrm>
          <a:off x="13935074" y="781050"/>
          <a:ext cx="11334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200" b="1">
              <a:solidFill>
                <a:schemeClr val="bg1">
                  <a:lumMod val="65000"/>
                </a:schemeClr>
              </a:solidFill>
            </a:rPr>
            <a:t>تعداد</a:t>
          </a:r>
          <a:r>
            <a:rPr lang="fa-IR" sz="1200" b="1" baseline="0">
              <a:solidFill>
                <a:schemeClr val="bg1">
                  <a:lumMod val="65000"/>
                </a:schemeClr>
              </a:solidFill>
            </a:rPr>
            <a:t> کل خرید ها</a:t>
          </a:r>
          <a:endParaRPr lang="en-US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123824</xdr:colOff>
      <xdr:row>9</xdr:row>
      <xdr:rowOff>95250</xdr:rowOff>
    </xdr:from>
    <xdr:to>
      <xdr:col>13</xdr:col>
      <xdr:colOff>247649</xdr:colOff>
      <xdr:row>12</xdr:row>
      <xdr:rowOff>19049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65A57C2-9509-48DC-9FDE-574554E202A6}"/>
            </a:ext>
          </a:extLst>
        </xdr:cNvPr>
        <xdr:cNvSpPr txBox="1"/>
      </xdr:nvSpPr>
      <xdr:spPr>
        <a:xfrm>
          <a:off x="4391024" y="1809750"/>
          <a:ext cx="3781425" cy="495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2400">
              <a:solidFill>
                <a:schemeClr val="tx1"/>
              </a:solidFill>
              <a:cs typeface="+mn-cs"/>
            </a:rPr>
            <a:t>دسترسی</a:t>
          </a:r>
          <a:r>
            <a:rPr lang="fa-IR" sz="2400" baseline="0">
              <a:solidFill>
                <a:schemeClr val="tx1"/>
              </a:solidFill>
              <a:cs typeface="+mn-cs"/>
            </a:rPr>
            <a:t> به ریزاطلاعات خرید ها</a:t>
          </a:r>
          <a:endParaRPr lang="en-US" sz="2400">
            <a:solidFill>
              <a:schemeClr val="tx1"/>
            </a:solidFill>
            <a:cs typeface="+mn-cs"/>
          </a:endParaRPr>
        </a:p>
      </xdr:txBody>
    </xdr:sp>
    <xdr:clientData/>
  </xdr:twoCellAnchor>
  <xdr:twoCellAnchor>
    <xdr:from>
      <xdr:col>21</xdr:col>
      <xdr:colOff>247650</xdr:colOff>
      <xdr:row>9</xdr:row>
      <xdr:rowOff>123826</xdr:rowOff>
    </xdr:from>
    <xdr:to>
      <xdr:col>24</xdr:col>
      <xdr:colOff>571500</xdr:colOff>
      <xdr:row>11</xdr:row>
      <xdr:rowOff>114300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E6E90E9-B42F-44E2-BFCE-4B82B3BD9219}"/>
            </a:ext>
          </a:extLst>
        </xdr:cNvPr>
        <xdr:cNvSpPr txBox="1"/>
      </xdr:nvSpPr>
      <xdr:spPr>
        <a:xfrm>
          <a:off x="13049250" y="1838326"/>
          <a:ext cx="2152650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800">
              <a:solidFill>
                <a:schemeClr val="tx1"/>
              </a:solidFill>
              <a:cs typeface="+mn-cs"/>
            </a:rPr>
            <a:t>نمودار خرید فصل زمستان</a:t>
          </a:r>
          <a:endParaRPr lang="en-US" sz="1800">
            <a:solidFill>
              <a:schemeClr val="tx1"/>
            </a:solidFill>
            <a:cs typeface="+mn-cs"/>
          </a:endParaRPr>
        </a:p>
      </xdr:txBody>
    </xdr:sp>
    <xdr:clientData/>
  </xdr:twoCellAnchor>
  <xdr:twoCellAnchor>
    <xdr:from>
      <xdr:col>12</xdr:col>
      <xdr:colOff>485775</xdr:colOff>
      <xdr:row>34</xdr:row>
      <xdr:rowOff>9525</xdr:rowOff>
    </xdr:from>
    <xdr:to>
      <xdr:col>15</xdr:col>
      <xdr:colOff>542925</xdr:colOff>
      <xdr:row>36</xdr:row>
      <xdr:rowOff>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96E61FD-F396-4F5F-A143-38CA3D0BE2A9}"/>
            </a:ext>
          </a:extLst>
        </xdr:cNvPr>
        <xdr:cNvSpPr txBox="1"/>
      </xdr:nvSpPr>
      <xdr:spPr>
        <a:xfrm>
          <a:off x="7800975" y="6486525"/>
          <a:ext cx="1885950" cy="371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2000">
              <a:solidFill>
                <a:schemeClr val="tx1">
                  <a:lumMod val="95000"/>
                  <a:lumOff val="5000"/>
                </a:schemeClr>
              </a:solidFill>
              <a:cs typeface="+mn-cs"/>
            </a:rPr>
            <a:t>ثبت</a:t>
          </a:r>
          <a:r>
            <a:rPr lang="fa-IR" sz="2000" baseline="0">
              <a:solidFill>
                <a:schemeClr val="tx1">
                  <a:lumMod val="95000"/>
                  <a:lumOff val="5000"/>
                </a:schemeClr>
              </a:solidFill>
              <a:cs typeface="+mn-cs"/>
            </a:rPr>
            <a:t> اطلاعات جدید:</a:t>
          </a:r>
          <a:endParaRPr lang="en-US" sz="2000">
            <a:solidFill>
              <a:schemeClr val="tx1">
                <a:lumMod val="95000"/>
                <a:lumOff val="5000"/>
              </a:schemeClr>
            </a:solidFill>
            <a:cs typeface="+mn-cs"/>
          </a:endParaRPr>
        </a:p>
      </xdr:txBody>
    </xdr:sp>
    <xdr:clientData/>
  </xdr:twoCellAnchor>
  <xdr:twoCellAnchor editAs="oneCell">
    <xdr:from>
      <xdr:col>20</xdr:col>
      <xdr:colOff>595274</xdr:colOff>
      <xdr:row>4</xdr:row>
      <xdr:rowOff>99975</xdr:rowOff>
    </xdr:from>
    <xdr:to>
      <xdr:col>22</xdr:col>
      <xdr:colOff>28574</xdr:colOff>
      <xdr:row>7</xdr:row>
      <xdr:rowOff>180975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542E814-D85E-4950-935D-B4891D0DC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74" y="861975"/>
          <a:ext cx="652500" cy="652500"/>
        </a:xfrm>
        <a:prstGeom prst="rect">
          <a:avLst/>
        </a:prstGeom>
      </xdr:spPr>
    </xdr:pic>
    <xdr:clientData/>
  </xdr:twoCellAnchor>
  <xdr:twoCellAnchor editAs="oneCell">
    <xdr:from>
      <xdr:col>20</xdr:col>
      <xdr:colOff>468661</xdr:colOff>
      <xdr:row>1</xdr:row>
      <xdr:rowOff>88106</xdr:rowOff>
    </xdr:from>
    <xdr:to>
      <xdr:col>21</xdr:col>
      <xdr:colOff>133349</xdr:colOff>
      <xdr:row>2</xdr:row>
      <xdr:rowOff>171894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9D86184-EF8F-431E-8967-EB2AEBC69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0661" y="278606"/>
          <a:ext cx="274288" cy="274288"/>
        </a:xfrm>
        <a:prstGeom prst="rect">
          <a:avLst/>
        </a:prstGeom>
      </xdr:spPr>
    </xdr:pic>
    <xdr:clientData/>
  </xdr:twoCellAnchor>
  <xdr:twoCellAnchor editAs="oneCell">
    <xdr:from>
      <xdr:col>10</xdr:col>
      <xdr:colOff>266699</xdr:colOff>
      <xdr:row>4</xdr:row>
      <xdr:rowOff>76200</xdr:rowOff>
    </xdr:from>
    <xdr:to>
      <xdr:col>11</xdr:col>
      <xdr:colOff>361949</xdr:colOff>
      <xdr:row>8</xdr:row>
      <xdr:rowOff>19050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6F2BBCB-B851-46F5-B401-9D0E2E6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699" y="838200"/>
          <a:ext cx="704850" cy="704850"/>
        </a:xfrm>
        <a:prstGeom prst="rect">
          <a:avLst/>
        </a:prstGeom>
      </xdr:spPr>
    </xdr:pic>
    <xdr:clientData/>
  </xdr:twoCellAnchor>
  <xdr:twoCellAnchor>
    <xdr:from>
      <xdr:col>1</xdr:col>
      <xdr:colOff>257174</xdr:colOff>
      <xdr:row>8</xdr:row>
      <xdr:rowOff>123825</xdr:rowOff>
    </xdr:from>
    <xdr:to>
      <xdr:col>3</xdr:col>
      <xdr:colOff>152398</xdr:colOff>
      <xdr:row>10</xdr:row>
      <xdr:rowOff>19050</xdr:rowOff>
    </xdr:to>
    <xdr:sp macro="" textlink="">
      <xdr:nvSpPr>
        <xdr:cNvPr id="45" name="TextBox 4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6252081-8A29-4486-85EB-A4BDA00EE0E5}"/>
            </a:ext>
          </a:extLst>
        </xdr:cNvPr>
        <xdr:cNvSpPr txBox="1"/>
      </xdr:nvSpPr>
      <xdr:spPr>
        <a:xfrm>
          <a:off x="866774" y="1647825"/>
          <a:ext cx="1114424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 فصل بهار</a:t>
          </a:r>
        </a:p>
        <a:p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200024</xdr:colOff>
      <xdr:row>13</xdr:row>
      <xdr:rowOff>19050</xdr:rowOff>
    </xdr:from>
    <xdr:to>
      <xdr:col>3</xdr:col>
      <xdr:colOff>276224</xdr:colOff>
      <xdr:row>14</xdr:row>
      <xdr:rowOff>104775</xdr:rowOff>
    </xdr:to>
    <xdr:sp macro="" textlink="">
      <xdr:nvSpPr>
        <xdr:cNvPr id="46" name="TextBox 4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0681B15-BF55-4ED6-AAAE-B970411E09D9}"/>
            </a:ext>
          </a:extLst>
        </xdr:cNvPr>
        <xdr:cNvSpPr txBox="1"/>
      </xdr:nvSpPr>
      <xdr:spPr>
        <a:xfrm>
          <a:off x="809624" y="2495550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تابستان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209549</xdr:colOff>
      <xdr:row>16</xdr:row>
      <xdr:rowOff>142875</xdr:rowOff>
    </xdr:from>
    <xdr:to>
      <xdr:col>3</xdr:col>
      <xdr:colOff>285749</xdr:colOff>
      <xdr:row>18</xdr:row>
      <xdr:rowOff>38100</xdr:rowOff>
    </xdr:to>
    <xdr:sp macro="" textlink="">
      <xdr:nvSpPr>
        <xdr:cNvPr id="47" name="TextBox 4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CF6E0F6-2BCE-4C90-8F78-ABB2DF40963A}"/>
            </a:ext>
          </a:extLst>
        </xdr:cNvPr>
        <xdr:cNvSpPr txBox="1"/>
      </xdr:nvSpPr>
      <xdr:spPr>
        <a:xfrm>
          <a:off x="819149" y="3190875"/>
          <a:ext cx="1295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 پاییز</a:t>
          </a:r>
          <a:r>
            <a:rPr lang="en-US" sz="1600" baseline="0">
              <a:solidFill>
                <a:srgbClr val="0070C0"/>
              </a:solidFill>
              <a:cs typeface="+mn-cs"/>
            </a:rPr>
            <a:t> </a:t>
          </a:r>
          <a:r>
            <a:rPr lang="fa-IR" sz="1600" baseline="0">
              <a:solidFill>
                <a:srgbClr val="0070C0"/>
              </a:solidFill>
              <a:cs typeface="+mn-cs"/>
            </a:rPr>
            <a:t> 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1</xdr:col>
      <xdr:colOff>142874</xdr:colOff>
      <xdr:row>20</xdr:row>
      <xdr:rowOff>85725</xdr:rowOff>
    </xdr:from>
    <xdr:to>
      <xdr:col>3</xdr:col>
      <xdr:colOff>380999</xdr:colOff>
      <xdr:row>21</xdr:row>
      <xdr:rowOff>171450</xdr:rowOff>
    </xdr:to>
    <xdr:sp macro="" textlink="">
      <xdr:nvSpPr>
        <xdr:cNvPr id="48" name="TextBox 4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30B6C52-B817-42C3-A205-806704BC016C}"/>
            </a:ext>
          </a:extLst>
        </xdr:cNvPr>
        <xdr:cNvSpPr txBox="1"/>
      </xdr:nvSpPr>
      <xdr:spPr>
        <a:xfrm>
          <a:off x="752474" y="3895725"/>
          <a:ext cx="14573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a-IR" sz="1600">
              <a:solidFill>
                <a:srgbClr val="0070C0"/>
              </a:solidFill>
              <a:cs typeface="+mn-cs"/>
            </a:rPr>
            <a:t>سر</a:t>
          </a:r>
          <a:r>
            <a:rPr lang="fa-IR" sz="1600" baseline="0">
              <a:solidFill>
                <a:srgbClr val="0070C0"/>
              </a:solidFill>
              <a:cs typeface="+mn-cs"/>
            </a:rPr>
            <a:t>فصل زمستان</a:t>
          </a:r>
          <a:r>
            <a:rPr lang="en-US" sz="1600" baseline="0">
              <a:solidFill>
                <a:srgbClr val="0070C0"/>
              </a:solidFill>
              <a:cs typeface="+mn-cs"/>
            </a:rPr>
            <a:t> </a:t>
          </a:r>
          <a:r>
            <a:rPr lang="fa-IR" sz="1600" baseline="0">
              <a:solidFill>
                <a:srgbClr val="0070C0"/>
              </a:solidFill>
              <a:cs typeface="+mn-cs"/>
            </a:rPr>
            <a:t> </a:t>
          </a:r>
          <a:endParaRPr lang="en-US" sz="1600">
            <a:solidFill>
              <a:srgbClr val="0070C0"/>
            </a:solidFill>
            <a:cs typeface="+mn-cs"/>
          </a:endParaRPr>
        </a:p>
      </xdr:txBody>
    </xdr:sp>
    <xdr:clientData/>
  </xdr:twoCellAnchor>
  <xdr:twoCellAnchor>
    <xdr:from>
      <xdr:col>5</xdr:col>
      <xdr:colOff>276223</xdr:colOff>
      <xdr:row>12</xdr:row>
      <xdr:rowOff>180974</xdr:rowOff>
    </xdr:from>
    <xdr:to>
      <xdr:col>8</xdr:col>
      <xdr:colOff>457199</xdr:colOff>
      <xdr:row>26</xdr:row>
      <xdr:rowOff>171450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B088C4C3-1CCC-4465-A094-07AC3DA14634}"/>
            </a:ext>
          </a:extLst>
        </xdr:cNvPr>
        <xdr:cNvSpPr/>
      </xdr:nvSpPr>
      <xdr:spPr>
        <a:xfrm>
          <a:off x="3324223" y="2466974"/>
          <a:ext cx="2009776" cy="26574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25</xdr:col>
      <xdr:colOff>371474</xdr:colOff>
      <xdr:row>3</xdr:row>
      <xdr:rowOff>166212</xdr:rowOff>
    </xdr:from>
    <xdr:to>
      <xdr:col>28</xdr:col>
      <xdr:colOff>514349</xdr:colOff>
      <xdr:row>8</xdr:row>
      <xdr:rowOff>69056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B5062964-5A6A-4C48-BD69-4B0EDDD6FCF2}"/>
            </a:ext>
          </a:extLst>
        </xdr:cNvPr>
        <xdr:cNvGrpSpPr/>
      </xdr:nvGrpSpPr>
      <xdr:grpSpPr>
        <a:xfrm>
          <a:off x="15611474" y="737712"/>
          <a:ext cx="1971675" cy="855344"/>
          <a:chOff x="3863340" y="1451613"/>
          <a:chExt cx="3013710" cy="1177288"/>
        </a:xfrm>
      </xdr:grpSpPr>
      <xdr:sp macro="" textlink="">
        <xdr:nvSpPr>
          <xdr:cNvPr id="51" name="Round Same Side Corner Rectangle 38">
            <a:extLst>
              <a:ext uri="{FF2B5EF4-FFF2-40B4-BE49-F238E27FC236}">
                <a16:creationId xmlns:a16="http://schemas.microsoft.com/office/drawing/2014/main" id="{6C93EC77-4EBE-4C85-A6F7-54453047086C}"/>
              </a:ext>
            </a:extLst>
          </xdr:cNvPr>
          <xdr:cNvSpPr/>
        </xdr:nvSpPr>
        <xdr:spPr>
          <a:xfrm rot="5400000">
            <a:off x="4830604" y="582453"/>
            <a:ext cx="1176337" cy="2916555"/>
          </a:xfrm>
          <a:prstGeom prst="round2SameRect">
            <a:avLst>
              <a:gd name="adj1" fmla="val 27193"/>
              <a:gd name="adj2" fmla="val 0"/>
            </a:avLst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Round Same Side Corner Rectangle 39">
            <a:extLst>
              <a:ext uri="{FF2B5EF4-FFF2-40B4-BE49-F238E27FC236}">
                <a16:creationId xmlns:a16="http://schemas.microsoft.com/office/drawing/2014/main" id="{6E510A7E-BE2F-40F8-BC4F-FA1FD021153E}"/>
              </a:ext>
            </a:extLst>
          </xdr:cNvPr>
          <xdr:cNvSpPr/>
        </xdr:nvSpPr>
        <xdr:spPr>
          <a:xfrm rot="5400000">
            <a:off x="3322321" y="1992632"/>
            <a:ext cx="1177288" cy="95250"/>
          </a:xfrm>
          <a:prstGeom prst="round2SameRect">
            <a:avLst>
              <a:gd name="adj1" fmla="val 0"/>
              <a:gd name="adj2" fmla="val 50000"/>
            </a:avLst>
          </a:prstGeom>
          <a:solidFill>
            <a:srgbClr val="FFFF00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FF00"/>
              </a:solidFill>
            </a:endParaRPr>
          </a:p>
        </xdr:txBody>
      </xdr:sp>
    </xdr:grpSp>
    <xdr:clientData/>
  </xdr:twoCellAnchor>
  <xdr:twoCellAnchor>
    <xdr:from>
      <xdr:col>27</xdr:col>
      <xdr:colOff>85725</xdr:colOff>
      <xdr:row>5</xdr:row>
      <xdr:rowOff>47624</xdr:rowOff>
    </xdr:from>
    <xdr:to>
      <xdr:col>28</xdr:col>
      <xdr:colOff>504824</xdr:colOff>
      <xdr:row>7</xdr:row>
      <xdr:rowOff>57150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EF648D4-1D15-45EA-A148-3D2EBD1DFCE3}"/>
            </a:ext>
          </a:extLst>
        </xdr:cNvPr>
        <xdr:cNvSpPr txBox="1"/>
      </xdr:nvSpPr>
      <xdr:spPr>
        <a:xfrm>
          <a:off x="16544925" y="1000124"/>
          <a:ext cx="1028699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a-IR" sz="2400">
              <a:solidFill>
                <a:srgbClr val="00B0F0"/>
              </a:solidFill>
            </a:rPr>
            <a:t>زمستان</a:t>
          </a:r>
          <a:endParaRPr lang="en-US" sz="2400">
            <a:solidFill>
              <a:srgbClr val="00B0F0"/>
            </a:solidFill>
          </a:endParaRPr>
        </a:p>
      </xdr:txBody>
    </xdr:sp>
    <xdr:clientData/>
  </xdr:twoCellAnchor>
  <xdr:twoCellAnchor>
    <xdr:from>
      <xdr:col>27</xdr:col>
      <xdr:colOff>180974</xdr:colOff>
      <xdr:row>4</xdr:row>
      <xdr:rowOff>95250</xdr:rowOff>
    </xdr:from>
    <xdr:to>
      <xdr:col>27</xdr:col>
      <xdr:colOff>180974</xdr:colOff>
      <xdr:row>7</xdr:row>
      <xdr:rowOff>163830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7D6A46E3-249B-448A-9AF2-EF89886FCC9F}"/>
            </a:ext>
          </a:extLst>
        </xdr:cNvPr>
        <xdr:cNvCxnSpPr/>
      </xdr:nvCxnSpPr>
      <xdr:spPr>
        <a:xfrm>
          <a:off x="16640174" y="857250"/>
          <a:ext cx="0" cy="64008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152399</xdr:colOff>
      <xdr:row>5</xdr:row>
      <xdr:rowOff>76200</xdr:rowOff>
    </xdr:from>
    <xdr:to>
      <xdr:col>8</xdr:col>
      <xdr:colOff>419099</xdr:colOff>
      <xdr:row>7</xdr:row>
      <xdr:rowOff>104775</xdr:rowOff>
    </xdr:to>
    <xdr:sp macro="" textlink="'خروجی بهار'!H4">
      <xdr:nvSpPr>
        <xdr:cNvPr id="56" name="TextBox 55">
          <a:extLst>
            <a:ext uri="{FF2B5EF4-FFF2-40B4-BE49-F238E27FC236}">
              <a16:creationId xmlns:a16="http://schemas.microsoft.com/office/drawing/2014/main" id="{ABE79049-AFD4-4A90-9E24-BC45C9477FFB}"/>
            </a:ext>
          </a:extLst>
        </xdr:cNvPr>
        <xdr:cNvSpPr txBox="1"/>
      </xdr:nvSpPr>
      <xdr:spPr>
        <a:xfrm>
          <a:off x="4419599" y="1028700"/>
          <a:ext cx="8763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81F338-7AB1-400D-B296-ACCC1C220F0B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32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171448</xdr:colOff>
      <xdr:row>5</xdr:row>
      <xdr:rowOff>38100</xdr:rowOff>
    </xdr:from>
    <xdr:to>
      <xdr:col>14</xdr:col>
      <xdr:colOff>266699</xdr:colOff>
      <xdr:row>7</xdr:row>
      <xdr:rowOff>66675</xdr:rowOff>
    </xdr:to>
    <xdr:sp macro="" textlink="'خروجی بهار'!N4">
      <xdr:nvSpPr>
        <xdr:cNvPr id="57" name="TextBox 56">
          <a:extLst>
            <a:ext uri="{FF2B5EF4-FFF2-40B4-BE49-F238E27FC236}">
              <a16:creationId xmlns:a16="http://schemas.microsoft.com/office/drawing/2014/main" id="{20921003-A55A-4CC1-9004-444D927CE044}"/>
            </a:ext>
          </a:extLst>
        </xdr:cNvPr>
        <xdr:cNvSpPr txBox="1"/>
      </xdr:nvSpPr>
      <xdr:spPr>
        <a:xfrm>
          <a:off x="7486648" y="990600"/>
          <a:ext cx="131445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9BBE88-EEDC-4424-9E7D-5D5A80E077D9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7749129596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323848</xdr:colOff>
      <xdr:row>5</xdr:row>
      <xdr:rowOff>47625</xdr:rowOff>
    </xdr:from>
    <xdr:to>
      <xdr:col>19</xdr:col>
      <xdr:colOff>257173</xdr:colOff>
      <xdr:row>7</xdr:row>
      <xdr:rowOff>76200</xdr:rowOff>
    </xdr:to>
    <xdr:sp macro="" textlink="'خروجی بهار'!K4">
      <xdr:nvSpPr>
        <xdr:cNvPr id="58" name="TextBox 57">
          <a:extLst>
            <a:ext uri="{FF2B5EF4-FFF2-40B4-BE49-F238E27FC236}">
              <a16:creationId xmlns:a16="http://schemas.microsoft.com/office/drawing/2014/main" id="{305058DB-8E45-4D58-A58A-BDFA249593F0}"/>
            </a:ext>
          </a:extLst>
        </xdr:cNvPr>
        <xdr:cNvSpPr txBox="1"/>
      </xdr:nvSpPr>
      <xdr:spPr>
        <a:xfrm>
          <a:off x="10687048" y="1000125"/>
          <a:ext cx="11525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B7C49C-9527-4687-9D05-85F2CCA8272D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122500039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76198</xdr:colOff>
      <xdr:row>5</xdr:row>
      <xdr:rowOff>76200</xdr:rowOff>
    </xdr:from>
    <xdr:to>
      <xdr:col>25</xdr:col>
      <xdr:colOff>9523</xdr:colOff>
      <xdr:row>7</xdr:row>
      <xdr:rowOff>104775</xdr:rowOff>
    </xdr:to>
    <xdr:sp macro="" textlink="'خروجی بهار'!I4">
      <xdr:nvSpPr>
        <xdr:cNvPr id="59" name="TextBox 58">
          <a:extLst>
            <a:ext uri="{FF2B5EF4-FFF2-40B4-BE49-F238E27FC236}">
              <a16:creationId xmlns:a16="http://schemas.microsoft.com/office/drawing/2014/main" id="{49B413C9-290D-4619-88D8-5F7076E79A2A}"/>
            </a:ext>
          </a:extLst>
        </xdr:cNvPr>
        <xdr:cNvSpPr txBox="1"/>
      </xdr:nvSpPr>
      <xdr:spPr>
        <a:xfrm>
          <a:off x="14096998" y="1028700"/>
          <a:ext cx="11525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32612B-D3A0-4621-AB25-7AF7CF115A75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151</a:t>
          </a:fld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276223</xdr:colOff>
      <xdr:row>12</xdr:row>
      <xdr:rowOff>190499</xdr:rowOff>
    </xdr:from>
    <xdr:to>
      <xdr:col>12</xdr:col>
      <xdr:colOff>457199</xdr:colOff>
      <xdr:row>26</xdr:row>
      <xdr:rowOff>180975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B16A5EC2-6422-4DF4-88AB-B741DABD02FE}"/>
            </a:ext>
          </a:extLst>
        </xdr:cNvPr>
        <xdr:cNvSpPr/>
      </xdr:nvSpPr>
      <xdr:spPr>
        <a:xfrm>
          <a:off x="5762623" y="2476499"/>
          <a:ext cx="2009776" cy="26574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13</xdr:col>
      <xdr:colOff>266698</xdr:colOff>
      <xdr:row>16</xdr:row>
      <xdr:rowOff>66674</xdr:rowOff>
    </xdr:from>
    <xdr:to>
      <xdr:col>15</xdr:col>
      <xdr:colOff>95249</xdr:colOff>
      <xdr:row>22</xdr:row>
      <xdr:rowOff>180975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E8A8D82A-B0F3-4D69-B510-58276BFC9BF2}"/>
            </a:ext>
          </a:extLst>
        </xdr:cNvPr>
        <xdr:cNvSpPr/>
      </xdr:nvSpPr>
      <xdr:spPr>
        <a:xfrm>
          <a:off x="8191498" y="3114674"/>
          <a:ext cx="1047751" cy="1257301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390524</xdr:colOff>
          <xdr:row>20</xdr:row>
          <xdr:rowOff>76200</xdr:rowOff>
        </xdr:from>
        <xdr:to>
          <xdr:col>14</xdr:col>
          <xdr:colOff>609599</xdr:colOff>
          <xdr:row>21</xdr:row>
          <xdr:rowOff>180975</xdr:rowOff>
        </xdr:to>
        <xdr:sp macro="" textlink="">
          <xdr:nvSpPr>
            <xdr:cNvPr id="26625" name="Button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9F13C832-A313-4177-8BF3-AB5C5FBF2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1">
                <a:defRPr sz="1000"/>
              </a:pPr>
              <a:r>
                <a:rPr lang="en-US" sz="1400" b="0" i="0" u="none" strike="noStrike" baseline="0">
                  <a:solidFill>
                    <a:srgbClr val="00CCFF"/>
                  </a:solidFill>
                  <a:latin typeface="Calibri"/>
                  <a:cs typeface="Calibri"/>
                </a:rPr>
                <a:t>تازه سازی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542924</xdr:colOff>
      <xdr:row>22</xdr:row>
      <xdr:rowOff>171450</xdr:rowOff>
    </xdr:from>
    <xdr:to>
      <xdr:col>8</xdr:col>
      <xdr:colOff>152399</xdr:colOff>
      <xdr:row>25</xdr:row>
      <xdr:rowOff>38100</xdr:rowOff>
    </xdr:to>
    <xdr:sp macro="" textlink="">
      <xdr:nvSpPr>
        <xdr:cNvPr id="63" name="Rectangle: Rounded Corners 6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C44EF42-D63C-4E8B-944F-345D2216956D}"/>
            </a:ext>
          </a:extLst>
        </xdr:cNvPr>
        <xdr:cNvSpPr/>
      </xdr:nvSpPr>
      <xdr:spPr>
        <a:xfrm>
          <a:off x="3590924" y="4362450"/>
          <a:ext cx="1438275" cy="4381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جدول</a:t>
          </a:r>
          <a:r>
            <a:rPr lang="fa-IR" sz="1400" b="1" baseline="0">
              <a:solidFill>
                <a:schemeClr val="tx1"/>
              </a:solidFill>
            </a:rPr>
            <a:t> ریز خرید ها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571499</xdr:colOff>
      <xdr:row>22</xdr:row>
      <xdr:rowOff>161925</xdr:rowOff>
    </xdr:from>
    <xdr:to>
      <xdr:col>12</xdr:col>
      <xdr:colOff>180974</xdr:colOff>
      <xdr:row>25</xdr:row>
      <xdr:rowOff>28575</xdr:rowOff>
    </xdr:to>
    <xdr:sp macro="" textlink="">
      <xdr:nvSpPr>
        <xdr:cNvPr id="64" name="Rectangle: Rounded Corners 6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A96B76C-33B2-4926-B655-BB4DBB5BF06F}"/>
            </a:ext>
          </a:extLst>
        </xdr:cNvPr>
        <xdr:cNvSpPr/>
      </xdr:nvSpPr>
      <xdr:spPr>
        <a:xfrm>
          <a:off x="6057899" y="4352925"/>
          <a:ext cx="1438275" cy="4381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جدول</a:t>
          </a:r>
          <a:r>
            <a:rPr lang="fa-IR" sz="1400" b="1" baseline="0">
              <a:solidFill>
                <a:schemeClr val="tx1"/>
              </a:solidFill>
            </a:rPr>
            <a:t> نتایج خرید ها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581025</xdr:colOff>
      <xdr:row>14</xdr:row>
      <xdr:rowOff>114301</xdr:rowOff>
    </xdr:from>
    <xdr:to>
      <xdr:col>12</xdr:col>
      <xdr:colOff>180974</xdr:colOff>
      <xdr:row>22</xdr:row>
      <xdr:rowOff>19050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65E8DB4-E1D9-42B8-8FC0-8EA428C93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2781301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5</xdr:col>
      <xdr:colOff>588150</xdr:colOff>
      <xdr:row>13</xdr:row>
      <xdr:rowOff>188101</xdr:rowOff>
    </xdr:from>
    <xdr:to>
      <xdr:col>8</xdr:col>
      <xdr:colOff>228599</xdr:colOff>
      <xdr:row>21</xdr:row>
      <xdr:rowOff>133350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73D94D5-8FC4-49AF-8E3F-2D2E7FA1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150" y="2664601"/>
          <a:ext cx="1469249" cy="1469249"/>
        </a:xfrm>
        <a:prstGeom prst="rect">
          <a:avLst/>
        </a:prstGeom>
      </xdr:spPr>
    </xdr:pic>
    <xdr:clientData/>
  </xdr:twoCellAnchor>
  <xdr:twoCellAnchor editAs="oneCell">
    <xdr:from>
      <xdr:col>13</xdr:col>
      <xdr:colOff>528599</xdr:colOff>
      <xdr:row>16</xdr:row>
      <xdr:rowOff>176175</xdr:rowOff>
    </xdr:from>
    <xdr:to>
      <xdr:col>14</xdr:col>
      <xdr:colOff>466724</xdr:colOff>
      <xdr:row>19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01D372D-724E-45A1-8D66-5F75E6F44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3399" y="3224175"/>
          <a:ext cx="547725" cy="547725"/>
        </a:xfrm>
        <a:prstGeom prst="rect">
          <a:avLst/>
        </a:prstGeom>
      </xdr:spPr>
    </xdr:pic>
    <xdr:clientData/>
  </xdr:twoCellAnchor>
  <xdr:twoCellAnchor>
    <xdr:from>
      <xdr:col>8</xdr:col>
      <xdr:colOff>190499</xdr:colOff>
      <xdr:row>33</xdr:row>
      <xdr:rowOff>114300</xdr:rowOff>
    </xdr:from>
    <xdr:to>
      <xdr:col>11</xdr:col>
      <xdr:colOff>457199</xdr:colOff>
      <xdr:row>37</xdr:row>
      <xdr:rowOff>0</xdr:rowOff>
    </xdr:to>
    <xdr:sp macro="" textlink="">
      <xdr:nvSpPr>
        <xdr:cNvPr id="68" name="Rectangle: Rounded Corners 6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B73F8E5-DA9F-4D43-80C7-3152A65CAE39}"/>
            </a:ext>
          </a:extLst>
        </xdr:cNvPr>
        <xdr:cNvSpPr/>
      </xdr:nvSpPr>
      <xdr:spPr>
        <a:xfrm>
          <a:off x="5067299" y="6400800"/>
          <a:ext cx="2095500" cy="64770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800" b="1">
              <a:solidFill>
                <a:schemeClr val="tx1"/>
              </a:solidFill>
            </a:rPr>
            <a:t>افزودن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285750</xdr:colOff>
      <xdr:row>32</xdr:row>
      <xdr:rowOff>47626</xdr:rowOff>
    </xdr:from>
    <xdr:to>
      <xdr:col>7</xdr:col>
      <xdr:colOff>219074</xdr:colOff>
      <xdr:row>38</xdr:row>
      <xdr:rowOff>57150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1026B296-E43F-4200-86E9-CAD448378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0" y="6143626"/>
          <a:ext cx="1152524" cy="1152524"/>
        </a:xfrm>
        <a:prstGeom prst="rect">
          <a:avLst/>
        </a:prstGeom>
      </xdr:spPr>
    </xdr:pic>
    <xdr:clientData/>
  </xdr:twoCellAnchor>
  <xdr:twoCellAnchor>
    <xdr:from>
      <xdr:col>17</xdr:col>
      <xdr:colOff>28573</xdr:colOff>
      <xdr:row>12</xdr:row>
      <xdr:rowOff>85724</xdr:rowOff>
    </xdr:from>
    <xdr:to>
      <xdr:col>28</xdr:col>
      <xdr:colOff>209548</xdr:colOff>
      <xdr:row>36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CD9DEDE1-643D-4768-91C5-23A3B8655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25</xdr:col>
      <xdr:colOff>533401</xdr:colOff>
      <xdr:row>4</xdr:row>
      <xdr:rowOff>38101</xdr:rowOff>
    </xdr:from>
    <xdr:to>
      <xdr:col>27</xdr:col>
      <xdr:colOff>76201</xdr:colOff>
      <xdr:row>8</xdr:row>
      <xdr:rowOff>38101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1EEAA4C4-D797-4D30-ABAC-A9696DC71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01" y="800101"/>
          <a:ext cx="762000" cy="76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20</xdr:row>
      <xdr:rowOff>123825</xdr:rowOff>
    </xdr:from>
    <xdr:to>
      <xdr:col>12</xdr:col>
      <xdr:colOff>1066800</xdr:colOff>
      <xdr:row>23</xdr:row>
      <xdr:rowOff>104775</xdr:rowOff>
    </xdr:to>
    <xdr:sp macro="[0]!amiramiriiiiii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F600030-9BEE-4BF2-BDE6-AB3EF0154A18}"/>
            </a:ext>
          </a:extLst>
        </xdr:cNvPr>
        <xdr:cNvSpPr/>
      </xdr:nvSpPr>
      <xdr:spPr>
        <a:xfrm>
          <a:off x="9980190225" y="4848225"/>
          <a:ext cx="2152650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fa-IR" sz="2400">
              <a:solidFill>
                <a:schemeClr val="tx1">
                  <a:lumMod val="95000"/>
                  <a:lumOff val="5000"/>
                </a:schemeClr>
              </a:solidFill>
            </a:rPr>
            <a:t>ثبت</a:t>
          </a:r>
          <a:r>
            <a:rPr lang="fa-IR" sz="2400" baseline="0">
              <a:solidFill>
                <a:schemeClr val="tx1">
                  <a:lumMod val="95000"/>
                  <a:lumOff val="5000"/>
                </a:schemeClr>
              </a:solidFill>
            </a:rPr>
            <a:t> اطلاعات</a:t>
          </a:r>
          <a:endParaRPr lang="en-US" sz="24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12</xdr:col>
      <xdr:colOff>1343025</xdr:colOff>
      <xdr:row>21</xdr:row>
      <xdr:rowOff>28575</xdr:rowOff>
    </xdr:from>
    <xdr:to>
      <xdr:col>14</xdr:col>
      <xdr:colOff>323850</xdr:colOff>
      <xdr:row>23</xdr:row>
      <xdr:rowOff>85725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D9B120-7557-4D99-ACD7-70CEEE37CEF5}"/>
            </a:ext>
          </a:extLst>
        </xdr:cNvPr>
        <xdr:cNvSpPr/>
      </xdr:nvSpPr>
      <xdr:spPr>
        <a:xfrm>
          <a:off x="9978475725" y="4943475"/>
          <a:ext cx="1438275" cy="438150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بازگشت</a:t>
          </a:r>
          <a:r>
            <a:rPr lang="fa-IR" sz="1400" b="1" baseline="0">
              <a:solidFill>
                <a:schemeClr val="tx1"/>
              </a:solidFill>
            </a:rPr>
            <a:t> به داشبورد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257175</xdr:colOff>
      <xdr:row>21</xdr:row>
      <xdr:rowOff>19050</xdr:rowOff>
    </xdr:from>
    <xdr:to>
      <xdr:col>11</xdr:col>
      <xdr:colOff>447675</xdr:colOff>
      <xdr:row>23</xdr:row>
      <xdr:rowOff>76200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A48C27-6EC7-45F0-BEB8-CF472918D5F1}"/>
            </a:ext>
          </a:extLst>
        </xdr:cNvPr>
        <xdr:cNvSpPr/>
      </xdr:nvSpPr>
      <xdr:spPr>
        <a:xfrm>
          <a:off x="9982657200" y="4933950"/>
          <a:ext cx="1438275" cy="438150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a-IR" sz="1400" b="1">
              <a:solidFill>
                <a:schemeClr val="tx1"/>
              </a:solidFill>
            </a:rPr>
            <a:t>ورود</a:t>
          </a:r>
          <a:r>
            <a:rPr lang="fa-IR" sz="1400" b="1" baseline="0">
              <a:solidFill>
                <a:schemeClr val="tx1"/>
              </a:solidFill>
            </a:rPr>
            <a:t> به جدول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352425</xdr:colOff>
      <xdr:row>8</xdr:row>
      <xdr:rowOff>142875</xdr:rowOff>
    </xdr:from>
    <xdr:to>
      <xdr:col>14</xdr:col>
      <xdr:colOff>495300</xdr:colOff>
      <xdr:row>12</xdr:row>
      <xdr:rowOff>142875</xdr:rowOff>
    </xdr:to>
    <xdr:sp macro="[0]!ineeeeeeeee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694CD26-23DC-4773-8A97-631A98E838ED}"/>
            </a:ext>
          </a:extLst>
        </xdr:cNvPr>
        <xdr:cNvSpPr/>
      </xdr:nvSpPr>
      <xdr:spPr>
        <a:xfrm>
          <a:off x="9978304275" y="952500"/>
          <a:ext cx="752475" cy="5810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fa-IR" sz="1400"/>
            <a:t>پاکسازی</a:t>
          </a:r>
          <a:r>
            <a:rPr lang="fa-IR" sz="1400" baseline="0"/>
            <a:t> داده ها</a:t>
          </a:r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f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Farahani" refreshedDate="44544.682362384257" createdVersion="6" refreshedVersion="7" minRefreshableVersion="3" recordCount="1" xr:uid="{00000000-000A-0000-FFFF-FFFF43000000}">
  <cacheSource type="worksheet">
    <worksheetSource name="Table1"/>
  </cacheSource>
  <cacheFields count="1">
    <cacheField name="تعداد داروخانه ها" numFmtId="0">
      <sharedItems containsSemiMixedTypes="0" containsString="0" containsNumber="1" containsInteger="1" minValue="3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Farahani" refreshedDate="44544.682362615742" createdVersion="7" refreshedVersion="7" minRefreshableVersion="3" recordCount="154" xr:uid="{38A176C4-A326-4C2A-9BE8-277B1D4A6D7E}">
  <cacheSource type="worksheet">
    <worksheetSource ref="I2:I1048576" sheet="bahar"/>
  </cacheSource>
  <cacheFields count="1">
    <cacheField name="خرید +ارزش افزوده" numFmtId="164">
      <sharedItems containsString="0" containsBlank="1" containsNumber="1" containsInteger="1" minValue="502000" maxValue="194302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Farahani" refreshedDate="44544.682362847219" createdVersion="7" refreshedVersion="7" minRefreshableVersion="3" recordCount="154" xr:uid="{7DE73498-620D-412F-8115-4A3688BD5651}">
  <cacheSource type="worksheet">
    <worksheetSource ref="H2:H1048576" sheet="bahar"/>
  </cacheSource>
  <cacheFields count="1">
    <cacheField name="هزینه نهایی" numFmtId="164">
      <sharedItems containsString="0" containsBlank="1" containsNumber="1" containsInteger="1" minValue="481000" maxValue="171489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Farahani" refreshedDate="44544.682362962965" createdVersion="7" refreshedVersion="7" minRefreshableVersion="3" recordCount="154" xr:uid="{B9E37D2B-A54B-42FD-970A-84A94CF35DAF}">
  <cacheSource type="worksheet">
    <worksheetSource ref="G2:G1048576" sheet="bahar"/>
  </cacheSource>
  <cacheFields count="1">
    <cacheField name="ارزش افزوده " numFmtId="164">
      <sharedItems containsString="0" containsBlank="1" containsNumber="1" containsInteger="1" minValue="0" maxValue="148955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Farahani" refreshedDate="44544.682363425927" createdVersion="7" refreshedVersion="7" minRefreshableVersion="3" recordCount="154" xr:uid="{BF1DDA18-A4FC-4D71-A959-05CD55F27A72}">
  <cacheSource type="worksheet">
    <worksheetSource ref="F2:F1048576" sheet="bahar"/>
  </cacheSource>
  <cacheFields count="1">
    <cacheField name="مرجوعی" numFmtId="164">
      <sharedItems containsString="0" containsBlank="1" containsNumber="1" containsInteger="1" minValue="0" maxValue="8196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Farahani" refreshedDate="44544.682363541666" createdVersion="7" refreshedVersion="7" minRefreshableVersion="3" recordCount="154" xr:uid="{07170D31-C4E1-46B2-B40A-8ABD6238A5A9}">
  <cacheSource type="worksheet">
    <worksheetSource ref="E2:E1048576" sheet="bahar"/>
  </cacheSource>
  <cacheFields count="1">
    <cacheField name="تخفیف" numFmtId="164">
      <sharedItems containsString="0" containsBlank="1" containsNumber="1" containsInteger="1" minValue="0" maxValue="24720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Farahani" refreshedDate="44544.68236377315" createdVersion="7" refreshedVersion="7" minRefreshableVersion="3" recordCount="154" xr:uid="{52A54E67-DF42-4536-B239-9F1656D62460}">
  <cacheSource type="worksheet">
    <worksheetSource ref="D2:D1048576" sheet="bahar"/>
  </cacheSource>
  <cacheFields count="1">
    <cacheField name="خرید خالص" numFmtId="164">
      <sharedItems containsString="0" containsBlank="1" containsNumber="1" containsInteger="1" minValue="500000" maxValue="187677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Farahani" refreshedDate="44544.682364004628" createdVersion="7" refreshedVersion="7" minRefreshableVersion="3" recordCount="154" xr:uid="{F9CED450-7C83-45A1-B85D-0558B2A9742E}">
  <cacheSource type="worksheet">
    <worksheetSource ref="C2:C1048576" sheet="bahar"/>
  </cacheSource>
  <cacheFields count="1">
    <cacheField name="نام دارو پخش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Farahani" refreshedDate="44544.682364120374" createdVersion="7" refreshedVersion="7" minRefreshableVersion="3" recordCount="151" xr:uid="{A7E5A14A-024A-4EBB-9834-D166A77F9BBD}">
  <cacheSource type="worksheet">
    <worksheetSource name="Table13"/>
  </cacheSource>
  <cacheFields count="9">
    <cacheField name="ردیف" numFmtId="1">
      <sharedItems containsSemiMixedTypes="0" containsString="0" containsNumber="1" containsInteger="1" minValue="1" maxValue="151"/>
    </cacheField>
    <cacheField name="تاریخ" numFmtId="165">
      <sharedItems containsSemiMixedTypes="0" containsNonDate="0" containsDate="1" containsString="0" minDate="2021-03-21T00:00:00" maxDate="2021-06-22T00:00:00"/>
    </cacheField>
    <cacheField name="نام دارو پخش" numFmtId="49">
      <sharedItems count="41">
        <s v="توزیع داروپخش"/>
        <s v="پخش لطیف طب"/>
        <s v="هجرت پخش"/>
        <s v="آدورا طب"/>
        <s v="طبیعت زنده"/>
        <s v="بهستان پخش"/>
        <s v="داروسازان التیام"/>
        <s v="سایا طب مانا "/>
        <s v="پخش ممتاز"/>
        <s v="سلامت گستر شایان اعتماد"/>
        <s v="پخش البرز"/>
        <s v="محیا دارو"/>
        <s v="شفا آراد"/>
        <s v="پخش هجرت"/>
        <s v="سینا پخش ژن"/>
        <s v="داروگستر محک"/>
        <s v="پخش سراسری نیکان درمان یکتا"/>
        <s v="به روز سلامت ایرانیان"/>
        <s v="پخش فردوس"/>
        <s v="نگین آرمان زیبایی"/>
        <s v="ولیان دارو"/>
        <s v="آریان پویان طب"/>
        <s v="فریر آساطب"/>
        <s v="مشاطب"/>
        <s v="مشکات فارمد"/>
        <s v="داروگستر نخبگان"/>
        <s v="پخش دایا دارو"/>
        <s v="رامش طلائیه داران البرز"/>
        <s v="بهداشت آلفا"/>
        <s v="قاسم ایران"/>
        <s v="الیت دارو"/>
        <s v="داروی شفا"/>
        <s v="شیششششششششششششش" u="1"/>
        <s v="سعادت" u="1"/>
        <s v="sadi" u="1"/>
        <s v="ali sda" u="1"/>
        <s v="dsds" u="1"/>
        <s v="یسشیسشی" u="1"/>
        <s v="amircyber" u="1"/>
        <s v="پخش مولویان" u="1"/>
        <s v="اسدآبادی" u="1"/>
      </sharedItems>
    </cacheField>
    <cacheField name="خرید خالص" numFmtId="164">
      <sharedItems containsSemiMixedTypes="0" containsString="0" containsNumber="1" containsInteger="1" minValue="500000" maxValue="187677156"/>
    </cacheField>
    <cacheField name="تخفیف" numFmtId="164">
      <sharedItems containsSemiMixedTypes="0" containsString="0" containsNumber="1" containsInteger="1" minValue="0" maxValue="24720221"/>
    </cacheField>
    <cacheField name="مرجوعی" numFmtId="164">
      <sharedItems containsSemiMixedTypes="0" containsString="0" containsNumber="1" containsInteger="1" minValue="0" maxValue="8196720"/>
    </cacheField>
    <cacheField name="ارزش افزوده " numFmtId="164">
      <sharedItems containsSemiMixedTypes="0" containsString="0" containsNumber="1" containsInteger="1" minValue="0" maxValue="14895570"/>
    </cacheField>
    <cacheField name="هزینه نهایی" numFmtId="164">
      <sharedItems containsSemiMixedTypes="0" containsString="0" containsNumber="1" containsInteger="1" minValue="481000" maxValue="171489452"/>
    </cacheField>
    <cacheField name="خرید +ارزش افزوده" numFmtId="164">
      <sharedItems containsSemiMixedTypes="0" containsString="0" containsNumber="1" containsInteger="1" minValue="502000" maxValue="194302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76292792"/>
  </r>
  <r>
    <n v="49253520"/>
  </r>
  <r>
    <n v="60695000"/>
  </r>
  <r>
    <n v="30408480"/>
  </r>
  <r>
    <n v="88837937"/>
  </r>
  <r>
    <n v="52221893"/>
  </r>
  <r>
    <n v="5783925"/>
  </r>
  <r>
    <n v="34426220"/>
  </r>
  <r>
    <n v="30893737"/>
  </r>
  <r>
    <n v="83148299"/>
  </r>
  <r>
    <n v="79318365"/>
  </r>
  <r>
    <n v="34339920"/>
  </r>
  <r>
    <n v="50312990"/>
  </r>
  <r>
    <n v="41546905"/>
  </r>
  <r>
    <n v="25305549"/>
  </r>
  <r>
    <n v="97347140"/>
  </r>
  <r>
    <n v="14113305"/>
  </r>
  <r>
    <n v="2964162"/>
  </r>
  <r>
    <n v="24281550"/>
  </r>
  <r>
    <n v="70000014"/>
  </r>
  <r>
    <n v="70000014"/>
  </r>
  <r>
    <n v="18608745"/>
  </r>
  <r>
    <n v="24526518"/>
  </r>
  <r>
    <n v="128990400"/>
  </r>
  <r>
    <n v="21557225"/>
  </r>
  <r>
    <n v="17500000"/>
  </r>
  <r>
    <n v="33803750"/>
  </r>
  <r>
    <n v="80788556"/>
  </r>
  <r>
    <n v="51901490"/>
  </r>
  <r>
    <n v="14584639"/>
  </r>
  <r>
    <n v="75924938"/>
  </r>
  <r>
    <n v="54522530"/>
  </r>
  <r>
    <n v="79378655"/>
  </r>
  <r>
    <n v="72331685"/>
  </r>
  <r>
    <n v="19219078"/>
  </r>
  <r>
    <n v="43754718"/>
  </r>
  <r>
    <n v="89040001"/>
  </r>
  <r>
    <n v="27550538"/>
  </r>
  <r>
    <n v="50736855"/>
  </r>
  <r>
    <n v="132064248"/>
  </r>
  <r>
    <n v="58273062"/>
  </r>
  <r>
    <n v="37879964"/>
  </r>
  <r>
    <n v="113546776"/>
  </r>
  <r>
    <n v="20926560"/>
  </r>
  <r>
    <n v="90360696"/>
  </r>
  <r>
    <n v="19000000"/>
  </r>
  <r>
    <n v="36003896"/>
  </r>
  <r>
    <n v="9670578"/>
  </r>
  <r>
    <n v="131465160"/>
  </r>
  <r>
    <n v="91620720"/>
  </r>
  <r>
    <n v="24867216"/>
  </r>
  <r>
    <n v="24867216"/>
  </r>
  <r>
    <n v="8138659"/>
  </r>
  <r>
    <n v="171489452"/>
  </r>
  <r>
    <n v="54400000"/>
  </r>
  <r>
    <n v="6800000"/>
  </r>
  <r>
    <n v="161356966"/>
  </r>
  <r>
    <n v="37450256"/>
  </r>
  <r>
    <n v="5901640"/>
  </r>
  <r>
    <n v="12433608"/>
  </r>
  <r>
    <n v="6976662"/>
  </r>
  <r>
    <n v="64800000"/>
  </r>
  <r>
    <n v="11920910"/>
  </r>
  <r>
    <n v="75130000"/>
  </r>
  <r>
    <n v="75130000"/>
  </r>
  <r>
    <n v="26252625"/>
  </r>
  <r>
    <n v="7114020"/>
  </r>
  <r>
    <n v="12752313"/>
  </r>
  <r>
    <n v="2950000"/>
  </r>
  <r>
    <n v="41535815"/>
  </r>
  <r>
    <n v="12398528"/>
  </r>
  <r>
    <n v="1136800"/>
  </r>
  <r>
    <n v="54253592"/>
  </r>
  <r>
    <n v="173715364"/>
  </r>
  <r>
    <n v="163636350"/>
  </r>
  <r>
    <n v="64800000"/>
  </r>
  <r>
    <n v="194302586"/>
  </r>
  <r>
    <n v="4395600"/>
  </r>
  <r>
    <n v="22439860"/>
  </r>
  <r>
    <n v="86790185"/>
  </r>
  <r>
    <n v="5964300"/>
  </r>
  <r>
    <n v="99330141"/>
  </r>
  <r>
    <n v="20300000"/>
  </r>
  <r>
    <n v="61080480"/>
  </r>
  <r>
    <n v="25225000"/>
  </r>
  <r>
    <n v="11586054"/>
  </r>
  <r>
    <n v="13712460"/>
  </r>
  <r>
    <n v="34721200"/>
  </r>
  <r>
    <n v="8176000"/>
  </r>
  <r>
    <n v="12993596"/>
  </r>
  <r>
    <n v="22327900"/>
  </r>
  <r>
    <n v="36184200"/>
  </r>
  <r>
    <n v="44352000"/>
  </r>
  <r>
    <n v="63223360"/>
  </r>
  <r>
    <n v="75000000"/>
  </r>
  <r>
    <n v="51201666"/>
  </r>
  <r>
    <n v="20040000"/>
  </r>
  <r>
    <n v="45204222"/>
  </r>
  <r>
    <n v="11215290"/>
  </r>
  <r>
    <n v="7736460"/>
  </r>
  <r>
    <n v="18691600"/>
  </r>
  <r>
    <n v="19818441"/>
  </r>
  <r>
    <n v="33894545"/>
  </r>
  <r>
    <n v="16538346"/>
  </r>
  <r>
    <n v="40628878"/>
  </r>
  <r>
    <n v="1865800"/>
  </r>
  <r>
    <n v="59206438"/>
  </r>
  <r>
    <n v="92232381"/>
  </r>
  <r>
    <n v="120739510"/>
  </r>
  <r>
    <n v="6724140"/>
  </r>
  <r>
    <n v="6858000"/>
  </r>
  <r>
    <n v="50716397"/>
  </r>
  <r>
    <n v="38685354"/>
  </r>
  <r>
    <n v="43754718"/>
  </r>
  <r>
    <n v="130903500"/>
  </r>
  <r>
    <n v="15881935"/>
  </r>
  <r>
    <n v="21697480"/>
  </r>
  <r>
    <n v="101473391"/>
  </r>
  <r>
    <n v="129600000"/>
  </r>
  <r>
    <n v="174681360"/>
  </r>
  <r>
    <n v="7476635"/>
  </r>
  <r>
    <n v="48868299"/>
  </r>
  <r>
    <n v="60649677"/>
  </r>
  <r>
    <n v="82309883"/>
  </r>
  <r>
    <n v="6466300"/>
  </r>
  <r>
    <n v="48876016"/>
  </r>
  <r>
    <n v="96735164"/>
  </r>
  <r>
    <n v="85948442"/>
  </r>
  <r>
    <n v="150000000"/>
  </r>
  <r>
    <n v="49180335"/>
  </r>
  <r>
    <n v="106101940"/>
  </r>
  <r>
    <n v="131317996"/>
  </r>
  <r>
    <n v="55079216"/>
  </r>
  <r>
    <n v="110302350"/>
  </r>
  <r>
    <n v="13083857"/>
  </r>
  <r>
    <n v="48869588"/>
  </r>
  <r>
    <n v="52587784"/>
  </r>
  <r>
    <n v="2673000"/>
  </r>
  <r>
    <n v="8064000"/>
  </r>
  <r>
    <n v="62270947"/>
  </r>
  <r>
    <n v="25565348"/>
  </r>
  <r>
    <n v="111997100"/>
  </r>
  <r>
    <n v="20142000"/>
  </r>
  <r>
    <n v="50275756"/>
  </r>
  <r>
    <n v="13826698"/>
  </r>
  <r>
    <n v="37458000"/>
  </r>
  <r>
    <n v="71205000"/>
  </r>
  <r>
    <n v="68958500"/>
  </r>
  <r>
    <n v="111885000"/>
  </r>
  <r>
    <n v="69824060"/>
  </r>
  <r>
    <n v="502000"/>
  </r>
  <r>
    <m/>
  </r>
  <r>
    <m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76292792"/>
  </r>
  <r>
    <n v="49253520"/>
  </r>
  <r>
    <n v="60695000"/>
  </r>
  <r>
    <n v="30408480"/>
  </r>
  <r>
    <n v="88837937"/>
  </r>
  <r>
    <n v="52221893"/>
  </r>
  <r>
    <n v="5783925"/>
  </r>
  <r>
    <n v="34426220"/>
  </r>
  <r>
    <n v="16374400"/>
  </r>
  <r>
    <n v="80485460"/>
  </r>
  <r>
    <n v="77785033"/>
  </r>
  <r>
    <n v="34339920"/>
  </r>
  <r>
    <n v="50312990"/>
  </r>
  <r>
    <n v="41395265"/>
  </r>
  <r>
    <n v="25305549"/>
  </r>
  <r>
    <n v="97347140"/>
  </r>
  <r>
    <n v="14113305"/>
  </r>
  <r>
    <n v="2964162"/>
  </r>
  <r>
    <n v="24281550"/>
  </r>
  <r>
    <n v="70000014"/>
  </r>
  <r>
    <n v="70000014"/>
  </r>
  <r>
    <n v="18608745"/>
  </r>
  <r>
    <n v="24526518"/>
  </r>
  <r>
    <n v="128990400"/>
  </r>
  <r>
    <n v="21557225"/>
  </r>
  <r>
    <n v="17500000"/>
  </r>
  <r>
    <n v="33653750"/>
  </r>
  <r>
    <n v="80788556"/>
  </r>
  <r>
    <n v="51901490"/>
  </r>
  <r>
    <n v="14584639"/>
  </r>
  <r>
    <n v="75924938"/>
  </r>
  <r>
    <n v="54522530"/>
  </r>
  <r>
    <n v="77353658"/>
  </r>
  <r>
    <n v="72331685"/>
  </r>
  <r>
    <n v="19219078"/>
  </r>
  <r>
    <n v="43754718"/>
  </r>
  <r>
    <n v="89040001"/>
  </r>
  <r>
    <n v="27550538"/>
  </r>
  <r>
    <n v="50736855"/>
  </r>
  <r>
    <n v="132064248"/>
  </r>
  <r>
    <n v="58273062"/>
  </r>
  <r>
    <n v="37879964"/>
  </r>
  <r>
    <n v="113546776"/>
  </r>
  <r>
    <n v="18310750"/>
  </r>
  <r>
    <n v="90360696"/>
  </r>
  <r>
    <n v="19000000"/>
  </r>
  <r>
    <n v="36003896"/>
  </r>
  <r>
    <n v="9670578"/>
  </r>
  <r>
    <n v="131465160"/>
  </r>
  <r>
    <n v="91620720"/>
  </r>
  <r>
    <n v="24867216"/>
  </r>
  <r>
    <n v="24867216"/>
  </r>
  <r>
    <n v="8138659"/>
  </r>
  <r>
    <n v="171489452"/>
  </r>
  <r>
    <n v="54400000"/>
  </r>
  <r>
    <n v="6800000"/>
  </r>
  <r>
    <n v="161356966"/>
  </r>
  <r>
    <n v="36345196"/>
  </r>
  <r>
    <n v="5901640"/>
  </r>
  <r>
    <n v="12433608"/>
  </r>
  <r>
    <n v="6976662"/>
  </r>
  <r>
    <n v="64800000"/>
  </r>
  <r>
    <n v="11920910"/>
  </r>
  <r>
    <n v="75130000"/>
  </r>
  <r>
    <n v="75130000"/>
  </r>
  <r>
    <n v="26252625"/>
  </r>
  <r>
    <n v="7114020"/>
  </r>
  <r>
    <n v="12752313"/>
  </r>
  <r>
    <n v="2950000"/>
  </r>
  <r>
    <n v="41535815"/>
  </r>
  <r>
    <n v="12398528"/>
  </r>
  <r>
    <n v="1136800"/>
  </r>
  <r>
    <n v="54253592"/>
  </r>
  <r>
    <n v="170648700"/>
  </r>
  <r>
    <n v="163636350"/>
  </r>
  <r>
    <n v="64800000"/>
  </r>
  <r>
    <n v="169582365"/>
  </r>
  <r>
    <n v="4395600"/>
  </r>
  <r>
    <n v="22439860"/>
  </r>
  <r>
    <n v="81031818"/>
  </r>
  <r>
    <n v="5964300"/>
  </r>
  <r>
    <n v="99330141"/>
  </r>
  <r>
    <n v="20300000"/>
  </r>
  <r>
    <n v="61080480"/>
  </r>
  <r>
    <n v="25085000"/>
  </r>
  <r>
    <n v="11586054"/>
  </r>
  <r>
    <n v="13712460"/>
  </r>
  <r>
    <n v="34721200"/>
  </r>
  <r>
    <n v="8176000"/>
  </r>
  <r>
    <n v="12993596"/>
  </r>
  <r>
    <n v="22327900"/>
  </r>
  <r>
    <n v="36184200"/>
  </r>
  <r>
    <n v="44352000"/>
  </r>
  <r>
    <n v="63223360"/>
  </r>
  <r>
    <n v="73000000"/>
  </r>
  <r>
    <n v="50751666"/>
  </r>
  <r>
    <n v="20040000"/>
  </r>
  <r>
    <n v="45204222"/>
  </r>
  <r>
    <n v="11215290"/>
  </r>
  <r>
    <n v="7736460"/>
  </r>
  <r>
    <n v="18691600"/>
  </r>
  <r>
    <n v="19818441"/>
  </r>
  <r>
    <n v="32861213"/>
  </r>
  <r>
    <n v="16538346"/>
  </r>
  <r>
    <n v="40628878"/>
  </r>
  <r>
    <n v="1865800"/>
  </r>
  <r>
    <n v="45816688"/>
  </r>
  <r>
    <n v="88919597"/>
  </r>
  <r>
    <n v="120402011"/>
  </r>
  <r>
    <n v="6724140"/>
  </r>
  <r>
    <n v="6858000"/>
  </r>
  <r>
    <n v="50716397"/>
  </r>
  <r>
    <n v="38685354"/>
  </r>
  <r>
    <n v="43754718"/>
  </r>
  <r>
    <n v="117012270"/>
  </r>
  <r>
    <n v="15881935"/>
  </r>
  <r>
    <n v="21322480"/>
  </r>
  <r>
    <n v="95584867"/>
  </r>
  <r>
    <n v="129600000"/>
  </r>
  <r>
    <n v="169449740"/>
  </r>
  <r>
    <n v="7476635"/>
  </r>
  <r>
    <n v="48868299"/>
  </r>
  <r>
    <n v="60649677"/>
  </r>
  <r>
    <n v="73325891"/>
  </r>
  <r>
    <n v="6466300"/>
  </r>
  <r>
    <n v="48876016"/>
  </r>
  <r>
    <n v="96735164"/>
  </r>
  <r>
    <n v="77751722"/>
  </r>
  <r>
    <n v="146000000"/>
  </r>
  <r>
    <n v="49180335"/>
  </r>
  <r>
    <n v="106101940"/>
  </r>
  <r>
    <n v="131317996"/>
  </r>
  <r>
    <n v="52777822"/>
  </r>
  <r>
    <n v="109257303"/>
  </r>
  <r>
    <n v="12498857"/>
  </r>
  <r>
    <n v="48869588"/>
  </r>
  <r>
    <n v="52587784"/>
  </r>
  <r>
    <n v="2138400"/>
  </r>
  <r>
    <n v="8064000"/>
  </r>
  <r>
    <n v="62270947"/>
  </r>
  <r>
    <n v="25565348"/>
  </r>
  <r>
    <n v="111997100"/>
  </r>
  <r>
    <n v="19470000"/>
  </r>
  <r>
    <n v="50275756"/>
  </r>
  <r>
    <n v="13826698"/>
  </r>
  <r>
    <n v="37458000"/>
  </r>
  <r>
    <n v="71205000"/>
  </r>
  <r>
    <n v="68958500"/>
  </r>
  <r>
    <n v="111885000"/>
  </r>
  <r>
    <n v="69824060"/>
  </r>
  <r>
    <n v="481000"/>
  </r>
  <r>
    <m/>
  </r>
  <r>
    <m/>
  </r>
  <r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715530"/>
  </r>
  <r>
    <n v="0"/>
  </r>
  <r>
    <n v="0"/>
  </r>
  <r>
    <n v="0"/>
  </r>
  <r>
    <n v="1205257"/>
  </r>
  <r>
    <n v="1169820"/>
  </r>
  <r>
    <n v="0"/>
  </r>
  <r>
    <n v="0"/>
  </r>
  <r>
    <n v="8541190"/>
  </r>
  <r>
    <n v="6645587"/>
  </r>
  <r>
    <n v="3173997"/>
  </r>
  <r>
    <n v="0"/>
  </r>
  <r>
    <n v="3600000"/>
  </r>
  <r>
    <n v="742527"/>
  </r>
  <r>
    <n v="2089449"/>
  </r>
  <r>
    <n v="146250"/>
  </r>
  <r>
    <n v="1166805"/>
  </r>
  <r>
    <n v="0"/>
  </r>
  <r>
    <n v="0"/>
  </r>
  <r>
    <n v="0"/>
  </r>
  <r>
    <n v="0"/>
  </r>
  <r>
    <n v="3150000"/>
  </r>
  <r>
    <n v="720000"/>
  </r>
  <r>
    <n v="9450000"/>
  </r>
  <r>
    <n v="3290153"/>
  </r>
  <r>
    <n v="1444950"/>
  </r>
  <r>
    <n v="2778750"/>
  </r>
  <r>
    <n v="0"/>
  </r>
  <r>
    <n v="978750"/>
  </r>
  <r>
    <n v="0"/>
  </r>
  <r>
    <n v="4454862"/>
  </r>
  <r>
    <n v="1582500"/>
  </r>
  <r>
    <n v="364500"/>
  </r>
  <r>
    <n v="0"/>
  </r>
  <r>
    <n v="0"/>
  </r>
  <r>
    <n v="0"/>
  </r>
  <r>
    <n v="7351927"/>
  </r>
  <r>
    <n v="1214438"/>
  </r>
  <r>
    <n v="0"/>
  </r>
  <r>
    <n v="0"/>
  </r>
  <r>
    <n v="146246"/>
  </r>
  <r>
    <n v="3127704"/>
  </r>
  <r>
    <n v="2288347"/>
  </r>
  <r>
    <n v="0"/>
  </r>
  <r>
    <n v="4139333"/>
  </r>
  <r>
    <n v="0"/>
  </r>
  <r>
    <n v="14895570"/>
  </r>
  <r>
    <n v="798488"/>
  </r>
  <r>
    <n v="8540964"/>
  </r>
  <r>
    <n v="0"/>
  </r>
  <r>
    <n v="2053256"/>
  </r>
  <r>
    <n v="2053256"/>
  </r>
  <r>
    <n v="671999"/>
  </r>
  <r>
    <n v="1001250"/>
  </r>
  <r>
    <n v="0"/>
  </r>
  <r>
    <n v="0"/>
  </r>
  <r>
    <n v="401251"/>
  </r>
  <r>
    <n v="1454400"/>
  </r>
  <r>
    <n v="0"/>
  </r>
  <r>
    <n v="1026628"/>
  </r>
  <r>
    <n v="0"/>
  </r>
  <r>
    <n v="5350458"/>
  </r>
  <r>
    <n v="0"/>
  </r>
  <r>
    <n v="130000"/>
  </r>
  <r>
    <n v="130000"/>
  </r>
  <r>
    <n v="540000"/>
  </r>
  <r>
    <n v="391826"/>
  </r>
  <r>
    <n v="781812"/>
  </r>
  <r>
    <n v="0"/>
  </r>
  <r>
    <n v="0"/>
  </r>
  <r>
    <n v="0"/>
  </r>
  <r>
    <n v="0"/>
  </r>
  <r>
    <n v="0"/>
  </r>
  <r>
    <n v="828000"/>
  </r>
  <r>
    <n v="0"/>
  </r>
  <r>
    <n v="5350458"/>
  </r>
  <r>
    <n v="6625430"/>
  </r>
  <r>
    <n v="0"/>
  </r>
  <r>
    <n v="0"/>
  </r>
  <r>
    <n v="2155047"/>
  </r>
  <r>
    <n v="0"/>
  </r>
  <r>
    <n v="606902"/>
  </r>
  <r>
    <n v="0"/>
  </r>
  <r>
    <n v="0"/>
  </r>
  <r>
    <n v="25000"/>
  </r>
  <r>
    <n v="350917"/>
  </r>
  <r>
    <n v="0"/>
  </r>
  <r>
    <n v="900000"/>
  </r>
  <r>
    <n v="0"/>
  </r>
  <r>
    <n v="0"/>
  </r>
  <r>
    <n v="525000"/>
  </r>
  <r>
    <n v="0"/>
  </r>
  <r>
    <n v="0"/>
  </r>
  <r>
    <n v="0"/>
  </r>
  <r>
    <n v="0"/>
  </r>
  <r>
    <n v="2355000"/>
  </r>
  <r>
    <n v="1654679"/>
  </r>
  <r>
    <n v="2565000"/>
  </r>
  <r>
    <n v="0"/>
  </r>
  <r>
    <n v="638790"/>
  </r>
  <r>
    <n v="0"/>
  </r>
  <r>
    <n v="1636383"/>
  </r>
  <r>
    <n v="929999"/>
  </r>
  <r>
    <n v="1174199"/>
  </r>
  <r>
    <n v="1408003"/>
  </r>
  <r>
    <n v="0"/>
  </r>
  <r>
    <n v="3783028"/>
  </r>
  <r>
    <n v="916433"/>
  </r>
  <r>
    <n v="2414280"/>
  </r>
  <r>
    <n v="0"/>
  </r>
  <r>
    <n v="0"/>
  </r>
  <r>
    <n v="994954"/>
  </r>
  <r>
    <n v="0"/>
  </r>
  <r>
    <n v="0"/>
  </r>
  <r>
    <n v="7568882"/>
  </r>
  <r>
    <n v="266285"/>
  </r>
  <r>
    <n v="337500"/>
  </r>
  <r>
    <n v="5916002"/>
  </r>
  <r>
    <n v="10700917"/>
  </r>
  <r>
    <n v="0"/>
  </r>
  <r>
    <n v="0"/>
  </r>
  <r>
    <n v="171000"/>
  </r>
  <r>
    <n v="3337866"/>
  </r>
  <r>
    <n v="0"/>
  </r>
  <r>
    <n v="0"/>
  </r>
  <r>
    <n v="4035636"/>
  </r>
  <r>
    <n v="2193300"/>
  </r>
  <r>
    <n v="645008"/>
  </r>
  <r>
    <n v="0"/>
  </r>
  <r>
    <n v="0"/>
  </r>
  <r>
    <n v="1931220"/>
  </r>
  <r>
    <n v="9171750"/>
  </r>
  <r>
    <n v="0"/>
  </r>
  <r>
    <n v="0"/>
  </r>
  <r>
    <n v="0"/>
  </r>
  <r>
    <n v="1450662"/>
  </r>
  <r>
    <n v="0"/>
  </r>
  <r>
    <n v="0"/>
  </r>
  <r>
    <n v="0"/>
  </r>
  <r>
    <n v="969360"/>
  </r>
  <r>
    <n v="2073814"/>
  </r>
  <r>
    <n v="0"/>
  </r>
  <r>
    <n v="0"/>
  </r>
  <r>
    <n v="2570800"/>
  </r>
  <r>
    <n v="0"/>
  </r>
  <r>
    <n v="0"/>
  </r>
  <r>
    <n v="0"/>
  </r>
  <r>
    <n v="0"/>
  </r>
  <r>
    <n v="0"/>
  </r>
  <r>
    <n v="0"/>
  </r>
  <r>
    <n v="2000"/>
  </r>
  <r>
    <m/>
  </r>
  <r>
    <m/>
  </r>
  <r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819672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000"/>
  </r>
  <r>
    <m/>
  </r>
  <r>
    <m/>
  </r>
  <r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0"/>
  </r>
  <r>
    <n v="0"/>
  </r>
  <r>
    <n v="0"/>
  </r>
  <r>
    <n v="0"/>
  </r>
  <r>
    <n v="0"/>
  </r>
  <r>
    <n v="0"/>
  </r>
  <r>
    <n v="0"/>
  </r>
  <r>
    <n v="0"/>
  </r>
  <r>
    <n v="14519337"/>
  </r>
  <r>
    <n v="2662839"/>
  </r>
  <r>
    <n v="1533332"/>
  </r>
  <r>
    <n v="0"/>
  </r>
  <r>
    <n v="0"/>
  </r>
  <r>
    <n v="15164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50000"/>
  </r>
  <r>
    <n v="0"/>
  </r>
  <r>
    <n v="0"/>
  </r>
  <r>
    <n v="0"/>
  </r>
  <r>
    <n v="0"/>
  </r>
  <r>
    <n v="0"/>
  </r>
  <r>
    <n v="2024997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261581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10506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3066664"/>
  </r>
  <r>
    <n v="0"/>
  </r>
  <r>
    <n v="0"/>
  </r>
  <r>
    <n v="24720221"/>
  </r>
  <r>
    <n v="0"/>
  </r>
  <r>
    <n v="0"/>
  </r>
  <r>
    <n v="5758367"/>
  </r>
  <r>
    <n v="0"/>
  </r>
  <r>
    <n v="0"/>
  </r>
  <r>
    <n v="0"/>
  </r>
  <r>
    <n v="0"/>
  </r>
  <r>
    <n v="14000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2000000"/>
  </r>
  <r>
    <n v="450000"/>
  </r>
  <r>
    <n v="0"/>
  </r>
  <r>
    <n v="0"/>
  </r>
  <r>
    <n v="0"/>
  </r>
  <r>
    <n v="0"/>
  </r>
  <r>
    <n v="0"/>
  </r>
  <r>
    <n v="0"/>
  </r>
  <r>
    <n v="1033332"/>
  </r>
  <r>
    <n v="0"/>
  </r>
  <r>
    <n v="0"/>
  </r>
  <r>
    <n v="0"/>
  </r>
  <r>
    <n v="13389750"/>
  </r>
  <r>
    <n v="3312784"/>
  </r>
  <r>
    <n v="337499"/>
  </r>
  <r>
    <n v="0"/>
  </r>
  <r>
    <n v="0"/>
  </r>
  <r>
    <n v="0"/>
  </r>
  <r>
    <n v="0"/>
  </r>
  <r>
    <n v="0"/>
  </r>
  <r>
    <n v="13891230"/>
  </r>
  <r>
    <n v="0"/>
  </r>
  <r>
    <n v="375000"/>
  </r>
  <r>
    <n v="5888524"/>
  </r>
  <r>
    <n v="0"/>
  </r>
  <r>
    <n v="5231620"/>
  </r>
  <r>
    <n v="0"/>
  </r>
  <r>
    <n v="0"/>
  </r>
  <r>
    <n v="0"/>
  </r>
  <r>
    <n v="8983992"/>
  </r>
  <r>
    <n v="0"/>
  </r>
  <r>
    <n v="0"/>
  </r>
  <r>
    <n v="0"/>
  </r>
  <r>
    <n v="0"/>
  </r>
  <r>
    <n v="4000000"/>
  </r>
  <r>
    <n v="0"/>
  </r>
  <r>
    <n v="0"/>
  </r>
  <r>
    <n v="0"/>
  </r>
  <r>
    <n v="2301394"/>
  </r>
  <r>
    <n v="1045047"/>
  </r>
  <r>
    <n v="585000"/>
  </r>
  <r>
    <n v="0"/>
  </r>
  <r>
    <n v="0"/>
  </r>
  <r>
    <n v="534600"/>
  </r>
  <r>
    <n v="0"/>
  </r>
  <r>
    <n v="0"/>
  </r>
  <r>
    <n v="0"/>
  </r>
  <r>
    <n v="0"/>
  </r>
  <r>
    <n v="672000"/>
  </r>
  <r>
    <n v="0"/>
  </r>
  <r>
    <n v="0"/>
  </r>
  <r>
    <n v="0"/>
  </r>
  <r>
    <n v="0"/>
  </r>
  <r>
    <n v="0"/>
  </r>
  <r>
    <n v="0"/>
  </r>
  <r>
    <n v="0"/>
  </r>
  <r>
    <n v="20000"/>
  </r>
  <r>
    <m/>
  </r>
  <r>
    <m/>
  </r>
  <r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75577262"/>
  </r>
  <r>
    <n v="49253520"/>
  </r>
  <r>
    <n v="60695000"/>
  </r>
  <r>
    <n v="30408480"/>
  </r>
  <r>
    <n v="87632680"/>
  </r>
  <r>
    <n v="51052073"/>
  </r>
  <r>
    <n v="5783925"/>
  </r>
  <r>
    <n v="34426220"/>
  </r>
  <r>
    <n v="22352547"/>
  </r>
  <r>
    <n v="76502712"/>
  </r>
  <r>
    <n v="76144368"/>
  </r>
  <r>
    <n v="34339920"/>
  </r>
  <r>
    <n v="46712990"/>
  </r>
  <r>
    <n v="40804378"/>
  </r>
  <r>
    <n v="23216100"/>
  </r>
  <r>
    <n v="97200890"/>
  </r>
  <r>
    <n v="12946500"/>
  </r>
  <r>
    <n v="2964162"/>
  </r>
  <r>
    <n v="24281550"/>
  </r>
  <r>
    <n v="70000014"/>
  </r>
  <r>
    <n v="70000014"/>
  </r>
  <r>
    <n v="15458745"/>
  </r>
  <r>
    <n v="23806518"/>
  </r>
  <r>
    <n v="119540400"/>
  </r>
  <r>
    <n v="18267072"/>
  </r>
  <r>
    <n v="16055050"/>
  </r>
  <r>
    <n v="31025000"/>
  </r>
  <r>
    <n v="80788556"/>
  </r>
  <r>
    <n v="50922740"/>
  </r>
  <r>
    <n v="14584639"/>
  </r>
  <r>
    <n v="71470076"/>
  </r>
  <r>
    <n v="52940030"/>
  </r>
  <r>
    <n v="79014155"/>
  </r>
  <r>
    <n v="72331685"/>
  </r>
  <r>
    <n v="19219078"/>
  </r>
  <r>
    <n v="43754718"/>
  </r>
  <r>
    <n v="81688074"/>
  </r>
  <r>
    <n v="26336100"/>
  </r>
  <r>
    <n v="50736855"/>
  </r>
  <r>
    <n v="132064248"/>
  </r>
  <r>
    <n v="58126816"/>
  </r>
  <r>
    <n v="34752260"/>
  </r>
  <r>
    <n v="111258429"/>
  </r>
  <r>
    <n v="20926560"/>
  </r>
  <r>
    <n v="86221363"/>
  </r>
  <r>
    <n v="19000000"/>
  </r>
  <r>
    <n v="21108326"/>
  </r>
  <r>
    <n v="8872090"/>
  </r>
  <r>
    <n v="122924196"/>
  </r>
  <r>
    <n v="91620720"/>
  </r>
  <r>
    <n v="22813960"/>
  </r>
  <r>
    <n v="22813960"/>
  </r>
  <r>
    <n v="7466660"/>
  </r>
  <r>
    <n v="170488202"/>
  </r>
  <r>
    <n v="54400000"/>
  </r>
  <r>
    <n v="6800000"/>
  </r>
  <r>
    <n v="160955715"/>
  </r>
  <r>
    <n v="35995856"/>
  </r>
  <r>
    <n v="5901640"/>
  </r>
  <r>
    <n v="11406980"/>
  </r>
  <r>
    <n v="6976662"/>
  </r>
  <r>
    <n v="59449542"/>
  </r>
  <r>
    <n v="11920910"/>
  </r>
  <r>
    <n v="75000000"/>
  </r>
  <r>
    <n v="75000000"/>
  </r>
  <r>
    <n v="25712625"/>
  </r>
  <r>
    <n v="6722194"/>
  </r>
  <r>
    <n v="11970501"/>
  </r>
  <r>
    <n v="2950000"/>
  </r>
  <r>
    <n v="41535815"/>
  </r>
  <r>
    <n v="12398528"/>
  </r>
  <r>
    <n v="1136800"/>
  </r>
  <r>
    <n v="54253592"/>
  </r>
  <r>
    <n v="172887364"/>
  </r>
  <r>
    <n v="163636350"/>
  </r>
  <r>
    <n v="59449542"/>
  </r>
  <r>
    <n v="187677156"/>
  </r>
  <r>
    <n v="4395600"/>
  </r>
  <r>
    <n v="22439860"/>
  </r>
  <r>
    <n v="84635138"/>
  </r>
  <r>
    <n v="5964300"/>
  </r>
  <r>
    <n v="98723239"/>
  </r>
  <r>
    <n v="20300000"/>
  </r>
  <r>
    <n v="61080480"/>
  </r>
  <r>
    <n v="25200000"/>
  </r>
  <r>
    <n v="11235137"/>
  </r>
  <r>
    <n v="13712460"/>
  </r>
  <r>
    <n v="33821200"/>
  </r>
  <r>
    <n v="8176000"/>
  </r>
  <r>
    <n v="12993596"/>
  </r>
  <r>
    <n v="21802900"/>
  </r>
  <r>
    <n v="36184200"/>
  </r>
  <r>
    <n v="44352000"/>
  </r>
  <r>
    <n v="63223360"/>
  </r>
  <r>
    <n v="75000000"/>
  </r>
  <r>
    <n v="48846666"/>
  </r>
  <r>
    <n v="18385321"/>
  </r>
  <r>
    <n v="42639222"/>
  </r>
  <r>
    <n v="11215290"/>
  </r>
  <r>
    <n v="7097670"/>
  </r>
  <r>
    <n v="18691600"/>
  </r>
  <r>
    <n v="18182058"/>
  </r>
  <r>
    <n v="32964546"/>
  </r>
  <r>
    <n v="15364147"/>
  </r>
  <r>
    <n v="39220875"/>
  </r>
  <r>
    <n v="1865800"/>
  </r>
  <r>
    <n v="55423410"/>
  </r>
  <r>
    <n v="91315948"/>
  </r>
  <r>
    <n v="118325230"/>
  </r>
  <r>
    <n v="6724140"/>
  </r>
  <r>
    <n v="6858000"/>
  </r>
  <r>
    <n v="49721443"/>
  </r>
  <r>
    <n v="38685354"/>
  </r>
  <r>
    <n v="43754718"/>
  </r>
  <r>
    <n v="123334618"/>
  </r>
  <r>
    <n v="15615650"/>
  </r>
  <r>
    <n v="21359980"/>
  </r>
  <r>
    <n v="95557389"/>
  </r>
  <r>
    <n v="118899083"/>
  </r>
  <r>
    <n v="174681360"/>
  </r>
  <r>
    <n v="7476635"/>
  </r>
  <r>
    <n v="48697299"/>
  </r>
  <r>
    <n v="57311811"/>
  </r>
  <r>
    <n v="82309883"/>
  </r>
  <r>
    <n v="6466300"/>
  </r>
  <r>
    <n v="44840380"/>
  </r>
  <r>
    <n v="94541864"/>
  </r>
  <r>
    <n v="85303434"/>
  </r>
  <r>
    <n v="150000000"/>
  </r>
  <r>
    <n v="49180335"/>
  </r>
  <r>
    <n v="104170720"/>
  </r>
  <r>
    <n v="122146246"/>
  </r>
  <r>
    <n v="55079216"/>
  </r>
  <r>
    <n v="110302350"/>
  </r>
  <r>
    <n v="13083857"/>
  </r>
  <r>
    <n v="47418926"/>
  </r>
  <r>
    <n v="52587784"/>
  </r>
  <r>
    <n v="2673000"/>
  </r>
  <r>
    <n v="8064000"/>
  </r>
  <r>
    <n v="61301587"/>
  </r>
  <r>
    <n v="23491534"/>
  </r>
  <r>
    <n v="111997100"/>
  </r>
  <r>
    <n v="20142000"/>
  </r>
  <r>
    <n v="47704956"/>
  </r>
  <r>
    <n v="13826698"/>
  </r>
  <r>
    <n v="37458000"/>
  </r>
  <r>
    <n v="71205000"/>
  </r>
  <r>
    <n v="68958500"/>
  </r>
  <r>
    <n v="111885000"/>
  </r>
  <r>
    <n v="69824060"/>
  </r>
  <r>
    <n v="500000"/>
  </r>
  <r>
    <m/>
  </r>
  <r>
    <m/>
  </r>
  <r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s v="توزیع داروپخش"/>
  </r>
  <r>
    <s v="توزیع داروپخش"/>
  </r>
  <r>
    <s v="پخش لطیف طب"/>
  </r>
  <r>
    <s v="توزیع داروپخش"/>
  </r>
  <r>
    <s v="هجرت پخش"/>
  </r>
  <r>
    <s v="توزیع داروپخش"/>
  </r>
  <r>
    <s v="آدورا طب"/>
  </r>
  <r>
    <s v="طبیعت زنده"/>
  </r>
  <r>
    <s v="بهستان پخش"/>
  </r>
  <r>
    <s v="بهستان پخش"/>
  </r>
  <r>
    <s v="آدورا طب"/>
  </r>
  <r>
    <s v="بهستان پخش"/>
  </r>
  <r>
    <s v="توزیع داروپخش"/>
  </r>
  <r>
    <s v="داروسازان التیام"/>
  </r>
  <r>
    <s v="سایا طب مانا "/>
  </r>
  <r>
    <s v="پخش ممتاز"/>
  </r>
  <r>
    <s v="سایا طب مانا "/>
  </r>
  <r>
    <s v="آدورا طب"/>
  </r>
  <r>
    <s v="سلامت گستر شایان اعتماد"/>
  </r>
  <r>
    <s v="پخش البرز"/>
  </r>
  <r>
    <s v="پخش البرز"/>
  </r>
  <r>
    <s v="محیا دارو"/>
  </r>
  <r>
    <s v="توزیع داروپخش"/>
  </r>
  <r>
    <s v="توزیع داروپخش"/>
  </r>
  <r>
    <s v="شفا آراد"/>
  </r>
  <r>
    <s v="شفا آراد"/>
  </r>
  <r>
    <s v="پخش ممتاز"/>
  </r>
  <r>
    <s v="پخش هجرت"/>
  </r>
  <r>
    <s v="محیا دارو"/>
  </r>
  <r>
    <s v="توزیع داروپخش"/>
  </r>
  <r>
    <s v="پخش هجرت"/>
  </r>
  <r>
    <s v="توزیع داروپخش"/>
  </r>
  <r>
    <s v="بهستان پخش"/>
  </r>
  <r>
    <s v="بهستان پخش"/>
  </r>
  <r>
    <s v="توزیع داروپخش"/>
  </r>
  <r>
    <s v="سینا پخش ژن"/>
  </r>
  <r>
    <s v="داروگستر محک"/>
  </r>
  <r>
    <s v="سلامت گستر شایان اعتماد"/>
  </r>
  <r>
    <s v="پخش سراسری نیکان درمان یکتا"/>
  </r>
  <r>
    <s v="پخش هجرت"/>
  </r>
  <r>
    <s v="پخش هجرت"/>
  </r>
  <r>
    <s v="پخش ممتاز"/>
  </r>
  <r>
    <s v="بهستان پخش"/>
  </r>
  <r>
    <s v="بهستان پخش"/>
  </r>
  <r>
    <s v="محیا دارو"/>
  </r>
  <r>
    <s v="به روز سلامت ایرانیان"/>
  </r>
  <r>
    <s v="پخش ممتاز"/>
  </r>
  <r>
    <s v="پخش البرز"/>
  </r>
  <r>
    <s v="پخش البرز"/>
  </r>
  <r>
    <s v="پخش البرز"/>
  </r>
  <r>
    <s v="پخش البرز"/>
  </r>
  <r>
    <s v="پخش البرز"/>
  </r>
  <r>
    <s v="پخش البرز"/>
  </r>
  <r>
    <s v="پخش فردوس"/>
  </r>
  <r>
    <s v="پخش سراسری نیکان درمان یکتا"/>
  </r>
  <r>
    <s v="پخش سراسری نیکان درمان یکتا"/>
  </r>
  <r>
    <s v="پخش فردوس"/>
  </r>
  <r>
    <s v="پخش ممتاز"/>
  </r>
  <r>
    <s v="پخش البرز"/>
  </r>
  <r>
    <s v="پخش البرز"/>
  </r>
  <r>
    <s v="پخش البرز"/>
  </r>
  <r>
    <s v="نگین آرمان زیبایی"/>
  </r>
  <r>
    <s v="پخش البرز"/>
  </r>
  <r>
    <s v="ولیان دارو"/>
  </r>
  <r>
    <s v="ولیان دارو"/>
  </r>
  <r>
    <s v="پخش البرز"/>
  </r>
  <r>
    <s v="پخش هجرت"/>
  </r>
  <r>
    <s v="پخش البرز"/>
  </r>
  <r>
    <s v="آریان پویان طب"/>
  </r>
  <r>
    <s v="فریر آساطب"/>
  </r>
  <r>
    <s v="مشاطب"/>
  </r>
  <r>
    <s v="پخش هجرت"/>
  </r>
  <r>
    <s v="پخش هجرت"/>
  </r>
  <r>
    <s v="پخش ممتاز"/>
  </r>
  <r>
    <s v="پخش البرز"/>
  </r>
  <r>
    <s v="نگین آرمان زیبایی"/>
  </r>
  <r>
    <s v="مشکات فارمد"/>
  </r>
  <r>
    <s v="مشکات فارمد"/>
  </r>
  <r>
    <s v="پخش البرز"/>
  </r>
  <r>
    <s v="بهستان پخش"/>
  </r>
  <r>
    <s v="پخش البرز"/>
  </r>
  <r>
    <s v="پخش ممتاز"/>
  </r>
  <r>
    <s v="محیا دارو"/>
  </r>
  <r>
    <s v="بهستان پخش"/>
  </r>
  <r>
    <s v="داروگستر نخبگان"/>
  </r>
  <r>
    <s v="پخش هجرت"/>
  </r>
  <r>
    <s v="پخش هجرت"/>
  </r>
  <r>
    <s v="پخش البرز"/>
  </r>
  <r>
    <s v="پخش البرز"/>
  </r>
  <r>
    <s v="فریر آساطب"/>
  </r>
  <r>
    <s v="محیا دارو"/>
  </r>
  <r>
    <s v="پخش البرز"/>
  </r>
  <r>
    <s v="پخش البرز"/>
  </r>
  <r>
    <s v="پخش البرز"/>
  </r>
  <r>
    <s v="ولیان دارو"/>
  </r>
  <r>
    <s v="پخش ممتاز"/>
  </r>
  <r>
    <s v="داروگستر محک"/>
  </r>
  <r>
    <s v="پخش دایا دارو"/>
  </r>
  <r>
    <s v="پخش البرز"/>
  </r>
  <r>
    <s v="پخش البرز"/>
  </r>
  <r>
    <s v="پخش البرز"/>
  </r>
  <r>
    <s v="مشکات فارمد"/>
  </r>
  <r>
    <s v="سینا پخش ژن"/>
  </r>
  <r>
    <s v="محیا دارو"/>
  </r>
  <r>
    <s v="پخش هجرت"/>
  </r>
  <r>
    <s v="مشکات فارمد"/>
  </r>
  <r>
    <s v="مشکات فارمد"/>
  </r>
  <r>
    <s v="بهستان پخش"/>
  </r>
  <r>
    <s v="بهستان پخش"/>
  </r>
  <r>
    <s v="پخش البرز"/>
  </r>
  <r>
    <s v="پخش البرز"/>
  </r>
  <r>
    <s v="شفا آراد"/>
  </r>
  <r>
    <s v="محیا دارو"/>
  </r>
  <r>
    <s v="سینا پخش ژن"/>
  </r>
  <r>
    <s v="بهستان پخش"/>
  </r>
  <r>
    <s v="پخش البرز"/>
  </r>
  <r>
    <s v="پخش ممتاز"/>
  </r>
  <r>
    <s v="پخش ممتاز"/>
  </r>
  <r>
    <s v="نگین آرمان زیبایی"/>
  </r>
  <r>
    <s v="بهستان پخش"/>
  </r>
  <r>
    <s v="سینا پخش ژن"/>
  </r>
  <r>
    <s v="پخش دایا دارو"/>
  </r>
  <r>
    <s v="پخش هجرت"/>
  </r>
  <r>
    <s v="بهستان پخش"/>
  </r>
  <r>
    <s v="پخش البرز"/>
  </r>
  <r>
    <s v="رامش طلائیه داران البرز"/>
  </r>
  <r>
    <s v="پخش هجرت"/>
  </r>
  <r>
    <s v="پخش هجرت"/>
  </r>
  <r>
    <s v="ولیان دارو"/>
  </r>
  <r>
    <s v="بهداشت آلفا"/>
  </r>
  <r>
    <s v="بهداشت آلفا"/>
  </r>
  <r>
    <s v="شفا آراد"/>
  </r>
  <r>
    <s v="بهستان پخش"/>
  </r>
  <r>
    <s v="بهستان پخش"/>
  </r>
  <r>
    <s v="بهداشت آلفا"/>
  </r>
  <r>
    <s v="پخش ممتاز"/>
  </r>
  <r>
    <s v="قاسم ایران"/>
  </r>
  <r>
    <s v="پخش لطیف طب"/>
  </r>
  <r>
    <s v="پخش فردوس"/>
  </r>
  <r>
    <s v="پخش فردوس"/>
  </r>
  <r>
    <s v="سینا پخش ژن"/>
  </r>
  <r>
    <s v="پخش هجرت"/>
  </r>
  <r>
    <s v="الیت دارو"/>
  </r>
  <r>
    <s v="شفا آراد"/>
  </r>
  <r>
    <s v="پخش هجرت"/>
  </r>
  <r>
    <s v="پخش هجرت"/>
  </r>
  <r>
    <s v="الیت دارو"/>
  </r>
  <r>
    <s v="پخش هجرت"/>
  </r>
  <r>
    <s v="پخش فردوس"/>
  </r>
  <r>
    <s v="پخش البرز"/>
  </r>
  <r>
    <s v="داروی شفا"/>
  </r>
  <r>
    <m/>
  </r>
  <r>
    <m/>
  </r>
  <r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d v="2021-03-21T00:00:00"/>
    <x v="0"/>
    <n v="75577262"/>
    <n v="0"/>
    <n v="0"/>
    <n v="715530"/>
    <n v="76292792"/>
    <n v="76292792"/>
  </r>
  <r>
    <n v="2"/>
    <d v="2021-03-21T00:00:00"/>
    <x v="0"/>
    <n v="49253520"/>
    <n v="0"/>
    <n v="0"/>
    <n v="0"/>
    <n v="49253520"/>
    <n v="49253520"/>
  </r>
  <r>
    <n v="3"/>
    <d v="2021-03-21T00:00:00"/>
    <x v="1"/>
    <n v="60695000"/>
    <n v="0"/>
    <n v="0"/>
    <n v="0"/>
    <n v="60695000"/>
    <n v="60695000"/>
  </r>
  <r>
    <n v="4"/>
    <d v="2021-03-22T00:00:00"/>
    <x v="0"/>
    <n v="30408480"/>
    <n v="0"/>
    <n v="0"/>
    <n v="0"/>
    <n v="30408480"/>
    <n v="30408480"/>
  </r>
  <r>
    <n v="5"/>
    <d v="2021-03-23T00:00:00"/>
    <x v="2"/>
    <n v="87632680"/>
    <n v="0"/>
    <n v="0"/>
    <n v="1205257"/>
    <n v="88837937"/>
    <n v="88837937"/>
  </r>
  <r>
    <n v="6"/>
    <d v="2021-03-24T00:00:00"/>
    <x v="0"/>
    <n v="51052073"/>
    <n v="0"/>
    <n v="0"/>
    <n v="1169820"/>
    <n v="52221893"/>
    <n v="52221893"/>
  </r>
  <r>
    <n v="7"/>
    <d v="2021-03-25T00:00:00"/>
    <x v="3"/>
    <n v="5783925"/>
    <n v="0"/>
    <n v="0"/>
    <n v="0"/>
    <n v="5783925"/>
    <n v="5783925"/>
  </r>
  <r>
    <n v="8"/>
    <d v="2021-03-26T00:00:00"/>
    <x v="4"/>
    <n v="34426220"/>
    <n v="0"/>
    <n v="0"/>
    <n v="0"/>
    <n v="34426220"/>
    <n v="34426220"/>
  </r>
  <r>
    <n v="9"/>
    <d v="2021-03-26T00:00:00"/>
    <x v="5"/>
    <n v="22352547"/>
    <n v="14519337"/>
    <n v="0"/>
    <n v="8541190"/>
    <n v="16374400"/>
    <n v="30893737"/>
  </r>
  <r>
    <n v="10"/>
    <d v="2021-03-26T00:00:00"/>
    <x v="5"/>
    <n v="76502712"/>
    <n v="2662839"/>
    <n v="0"/>
    <n v="6645587"/>
    <n v="80485460"/>
    <n v="83148299"/>
  </r>
  <r>
    <n v="11"/>
    <d v="2021-03-26T00:00:00"/>
    <x v="3"/>
    <n v="76144368"/>
    <n v="1533332"/>
    <n v="0"/>
    <n v="3173997"/>
    <n v="77785033"/>
    <n v="79318365"/>
  </r>
  <r>
    <n v="12"/>
    <d v="2021-03-27T00:00:00"/>
    <x v="5"/>
    <n v="34339920"/>
    <n v="0"/>
    <n v="0"/>
    <n v="0"/>
    <n v="34339920"/>
    <n v="34339920"/>
  </r>
  <r>
    <n v="13"/>
    <d v="2021-03-28T00:00:00"/>
    <x v="0"/>
    <n v="46712990"/>
    <n v="0"/>
    <n v="0"/>
    <n v="3600000"/>
    <n v="50312990"/>
    <n v="50312990"/>
  </r>
  <r>
    <n v="14"/>
    <d v="2021-03-29T00:00:00"/>
    <x v="6"/>
    <n v="40804378"/>
    <n v="151640"/>
    <n v="0"/>
    <n v="742527"/>
    <n v="41395265"/>
    <n v="41546905"/>
  </r>
  <r>
    <n v="15"/>
    <d v="2021-03-30T00:00:00"/>
    <x v="7"/>
    <n v="23216100"/>
    <n v="0"/>
    <n v="0"/>
    <n v="2089449"/>
    <n v="25305549"/>
    <n v="25305549"/>
  </r>
  <r>
    <n v="16"/>
    <d v="2021-03-31T00:00:00"/>
    <x v="8"/>
    <n v="97200890"/>
    <n v="0"/>
    <n v="0"/>
    <n v="146250"/>
    <n v="97347140"/>
    <n v="97347140"/>
  </r>
  <r>
    <n v="17"/>
    <d v="2021-04-01T00:00:00"/>
    <x v="7"/>
    <n v="12946500"/>
    <n v="0"/>
    <n v="0"/>
    <n v="1166805"/>
    <n v="14113305"/>
    <n v="14113305"/>
  </r>
  <r>
    <n v="18"/>
    <d v="2021-04-02T00:00:00"/>
    <x v="3"/>
    <n v="2964162"/>
    <n v="0"/>
    <n v="0"/>
    <n v="0"/>
    <n v="2964162"/>
    <n v="2964162"/>
  </r>
  <r>
    <n v="19"/>
    <d v="2021-04-03T00:00:00"/>
    <x v="9"/>
    <n v="24281550"/>
    <n v="0"/>
    <n v="0"/>
    <n v="0"/>
    <n v="24281550"/>
    <n v="24281550"/>
  </r>
  <r>
    <n v="20"/>
    <d v="2021-04-03T00:00:00"/>
    <x v="10"/>
    <n v="70000014"/>
    <n v="0"/>
    <n v="0"/>
    <n v="0"/>
    <n v="70000014"/>
    <n v="70000014"/>
  </r>
  <r>
    <n v="21"/>
    <d v="2021-04-03T00:00:00"/>
    <x v="10"/>
    <n v="70000014"/>
    <n v="0"/>
    <n v="0"/>
    <n v="0"/>
    <n v="70000014"/>
    <n v="70000014"/>
  </r>
  <r>
    <n v="22"/>
    <d v="2021-04-03T00:00:00"/>
    <x v="11"/>
    <n v="15458745"/>
    <n v="0"/>
    <n v="0"/>
    <n v="3150000"/>
    <n v="18608745"/>
    <n v="18608745"/>
  </r>
  <r>
    <n v="23"/>
    <d v="2021-04-04T00:00:00"/>
    <x v="0"/>
    <n v="23806518"/>
    <n v="0"/>
    <n v="0"/>
    <n v="720000"/>
    <n v="24526518"/>
    <n v="24526518"/>
  </r>
  <r>
    <n v="24"/>
    <d v="2021-04-05T00:00:00"/>
    <x v="0"/>
    <n v="119540400"/>
    <n v="0"/>
    <n v="0"/>
    <n v="9450000"/>
    <n v="128990400"/>
    <n v="128990400"/>
  </r>
  <r>
    <n v="25"/>
    <d v="2021-04-06T00:00:00"/>
    <x v="12"/>
    <n v="18267072"/>
    <n v="0"/>
    <n v="0"/>
    <n v="3290153"/>
    <n v="21557225"/>
    <n v="21557225"/>
  </r>
  <r>
    <n v="26"/>
    <d v="2021-04-07T00:00:00"/>
    <x v="12"/>
    <n v="16055050"/>
    <n v="0"/>
    <n v="0"/>
    <n v="1444950"/>
    <n v="17500000"/>
    <n v="17500000"/>
  </r>
  <r>
    <n v="27"/>
    <d v="2021-04-08T00:00:00"/>
    <x v="8"/>
    <n v="31025000"/>
    <n v="150000"/>
    <n v="0"/>
    <n v="2778750"/>
    <n v="33653750"/>
    <n v="33803750"/>
  </r>
  <r>
    <n v="28"/>
    <d v="2021-04-08T00:00:00"/>
    <x v="13"/>
    <n v="80788556"/>
    <n v="0"/>
    <n v="0"/>
    <n v="0"/>
    <n v="80788556"/>
    <n v="80788556"/>
  </r>
  <r>
    <n v="29"/>
    <d v="2021-04-08T00:00:00"/>
    <x v="11"/>
    <n v="50922740"/>
    <n v="0"/>
    <n v="0"/>
    <n v="978750"/>
    <n v="51901490"/>
    <n v="51901490"/>
  </r>
  <r>
    <n v="30"/>
    <d v="2021-04-08T00:00:00"/>
    <x v="0"/>
    <n v="14584639"/>
    <n v="0"/>
    <n v="0"/>
    <n v="0"/>
    <n v="14584639"/>
    <n v="14584639"/>
  </r>
  <r>
    <n v="31"/>
    <d v="2021-04-09T00:00:00"/>
    <x v="13"/>
    <n v="71470076"/>
    <n v="0"/>
    <n v="0"/>
    <n v="4454862"/>
    <n v="75924938"/>
    <n v="75924938"/>
  </r>
  <r>
    <n v="32"/>
    <d v="2021-04-10T00:00:00"/>
    <x v="0"/>
    <n v="52940030"/>
    <n v="0"/>
    <n v="0"/>
    <n v="1582500"/>
    <n v="54522530"/>
    <n v="54522530"/>
  </r>
  <r>
    <n v="33"/>
    <d v="2021-04-11T00:00:00"/>
    <x v="5"/>
    <n v="79014155"/>
    <n v="2024997"/>
    <n v="0"/>
    <n v="364500"/>
    <n v="77353658"/>
    <n v="79378655"/>
  </r>
  <r>
    <n v="34"/>
    <d v="2021-04-12T00:00:00"/>
    <x v="5"/>
    <n v="72331685"/>
    <n v="0"/>
    <n v="0"/>
    <n v="0"/>
    <n v="72331685"/>
    <n v="72331685"/>
  </r>
  <r>
    <n v="35"/>
    <d v="2021-04-13T00:00:00"/>
    <x v="0"/>
    <n v="19219078"/>
    <n v="0"/>
    <n v="0"/>
    <n v="0"/>
    <n v="19219078"/>
    <n v="19219078"/>
  </r>
  <r>
    <n v="36"/>
    <d v="2021-04-14T00:00:00"/>
    <x v="14"/>
    <n v="43754718"/>
    <n v="0"/>
    <n v="0"/>
    <n v="0"/>
    <n v="43754718"/>
    <n v="43754718"/>
  </r>
  <r>
    <n v="37"/>
    <d v="2021-04-15T00:00:00"/>
    <x v="15"/>
    <n v="81688074"/>
    <n v="0"/>
    <n v="0"/>
    <n v="7351927"/>
    <n v="89040001"/>
    <n v="89040001"/>
  </r>
  <r>
    <n v="38"/>
    <d v="2021-04-15T00:00:00"/>
    <x v="9"/>
    <n v="26336100"/>
    <n v="0"/>
    <n v="0"/>
    <n v="1214438"/>
    <n v="27550538"/>
    <n v="27550538"/>
  </r>
  <r>
    <n v="39"/>
    <d v="2021-04-15T00:00:00"/>
    <x v="16"/>
    <n v="50736855"/>
    <n v="0"/>
    <n v="0"/>
    <n v="0"/>
    <n v="50736855"/>
    <n v="50736855"/>
  </r>
  <r>
    <n v="40"/>
    <d v="2021-04-16T00:00:00"/>
    <x v="13"/>
    <n v="132064248"/>
    <n v="0"/>
    <n v="0"/>
    <n v="0"/>
    <n v="132064248"/>
    <n v="132064248"/>
  </r>
  <r>
    <n v="41"/>
    <d v="2021-04-17T00:00:00"/>
    <x v="13"/>
    <n v="58126816"/>
    <n v="0"/>
    <n v="0"/>
    <n v="146246"/>
    <n v="58273062"/>
    <n v="58273062"/>
  </r>
  <r>
    <n v="42"/>
    <d v="2021-04-18T00:00:00"/>
    <x v="8"/>
    <n v="34752260"/>
    <n v="0"/>
    <n v="0"/>
    <n v="3127704"/>
    <n v="37879964"/>
    <n v="37879964"/>
  </r>
  <r>
    <n v="43"/>
    <d v="2021-04-19T00:00:00"/>
    <x v="5"/>
    <n v="111258429"/>
    <n v="0"/>
    <n v="0"/>
    <n v="2288347"/>
    <n v="113546776"/>
    <n v="113546776"/>
  </r>
  <r>
    <n v="44"/>
    <d v="2021-04-20T00:00:00"/>
    <x v="5"/>
    <n v="20926560"/>
    <n v="2615810"/>
    <n v="0"/>
    <n v="0"/>
    <n v="18310750"/>
    <n v="20926560"/>
  </r>
  <r>
    <n v="45"/>
    <d v="2021-04-21T00:00:00"/>
    <x v="11"/>
    <n v="86221363"/>
    <n v="0"/>
    <n v="0"/>
    <n v="4139333"/>
    <n v="90360696"/>
    <n v="90360696"/>
  </r>
  <r>
    <n v="46"/>
    <d v="2021-04-22T00:00:00"/>
    <x v="17"/>
    <n v="19000000"/>
    <n v="0"/>
    <n v="0"/>
    <n v="0"/>
    <n v="19000000"/>
    <n v="19000000"/>
  </r>
  <r>
    <n v="47"/>
    <d v="2021-04-23T00:00:00"/>
    <x v="8"/>
    <n v="21108326"/>
    <n v="0"/>
    <n v="0"/>
    <n v="14895570"/>
    <n v="36003896"/>
    <n v="36003896"/>
  </r>
  <r>
    <n v="48"/>
    <d v="2021-04-24T00:00:00"/>
    <x v="10"/>
    <n v="8872090"/>
    <n v="0"/>
    <n v="0"/>
    <n v="798488"/>
    <n v="9670578"/>
    <n v="9670578"/>
  </r>
  <r>
    <n v="49"/>
    <d v="2021-04-25T00:00:00"/>
    <x v="10"/>
    <n v="122924196"/>
    <n v="0"/>
    <n v="0"/>
    <n v="8540964"/>
    <n v="131465160"/>
    <n v="131465160"/>
  </r>
  <r>
    <n v="50"/>
    <d v="2021-04-26T00:00:00"/>
    <x v="10"/>
    <n v="91620720"/>
    <n v="0"/>
    <n v="0"/>
    <n v="0"/>
    <n v="91620720"/>
    <n v="91620720"/>
  </r>
  <r>
    <n v="51"/>
    <d v="2021-04-27T00:00:00"/>
    <x v="10"/>
    <n v="22813960"/>
    <n v="0"/>
    <n v="0"/>
    <n v="2053256"/>
    <n v="24867216"/>
    <n v="24867216"/>
  </r>
  <r>
    <n v="52"/>
    <d v="2021-04-27T00:00:00"/>
    <x v="10"/>
    <n v="22813960"/>
    <n v="0"/>
    <n v="0"/>
    <n v="2053256"/>
    <n v="24867216"/>
    <n v="24867216"/>
  </r>
  <r>
    <n v="53"/>
    <d v="2021-04-27T00:00:00"/>
    <x v="10"/>
    <n v="7466660"/>
    <n v="0"/>
    <n v="0"/>
    <n v="671999"/>
    <n v="8138659"/>
    <n v="8138659"/>
  </r>
  <r>
    <n v="54"/>
    <d v="2021-04-27T00:00:00"/>
    <x v="18"/>
    <n v="170488202"/>
    <n v="0"/>
    <n v="0"/>
    <n v="1001250"/>
    <n v="171489452"/>
    <n v="171489452"/>
  </r>
  <r>
    <n v="55"/>
    <d v="2021-04-27T00:00:00"/>
    <x v="16"/>
    <n v="54400000"/>
    <n v="0"/>
    <n v="0"/>
    <n v="0"/>
    <n v="54400000"/>
    <n v="54400000"/>
  </r>
  <r>
    <n v="56"/>
    <d v="2021-04-27T00:00:00"/>
    <x v="16"/>
    <n v="6800000"/>
    <n v="0"/>
    <n v="0"/>
    <n v="0"/>
    <n v="6800000"/>
    <n v="6800000"/>
  </r>
  <r>
    <n v="57"/>
    <d v="2021-04-27T00:00:00"/>
    <x v="18"/>
    <n v="160955715"/>
    <n v="0"/>
    <n v="0"/>
    <n v="401251"/>
    <n v="161356966"/>
    <n v="161356966"/>
  </r>
  <r>
    <n v="58"/>
    <d v="2021-04-28T00:00:00"/>
    <x v="8"/>
    <n v="35995856"/>
    <n v="1105060"/>
    <n v="0"/>
    <n v="1454400"/>
    <n v="36345196"/>
    <n v="37450256"/>
  </r>
  <r>
    <n v="59"/>
    <d v="2021-04-29T00:00:00"/>
    <x v="10"/>
    <n v="5901640"/>
    <n v="0"/>
    <n v="0"/>
    <n v="0"/>
    <n v="5901640"/>
    <n v="5901640"/>
  </r>
  <r>
    <n v="60"/>
    <d v="2021-04-30T00:00:00"/>
    <x v="10"/>
    <n v="11406980"/>
    <n v="0"/>
    <n v="0"/>
    <n v="1026628"/>
    <n v="12433608"/>
    <n v="12433608"/>
  </r>
  <r>
    <n v="61"/>
    <d v="2021-05-01T00:00:00"/>
    <x v="10"/>
    <n v="6976662"/>
    <n v="0"/>
    <n v="0"/>
    <n v="0"/>
    <n v="6976662"/>
    <n v="6976662"/>
  </r>
  <r>
    <n v="62"/>
    <d v="2021-05-02T00:00:00"/>
    <x v="19"/>
    <n v="59449542"/>
    <n v="0"/>
    <n v="0"/>
    <n v="5350458"/>
    <n v="64800000"/>
    <n v="64800000"/>
  </r>
  <r>
    <n v="63"/>
    <d v="2021-05-03T00:00:00"/>
    <x v="10"/>
    <n v="11920910"/>
    <n v="0"/>
    <n v="0"/>
    <n v="0"/>
    <n v="11920910"/>
    <n v="11920910"/>
  </r>
  <r>
    <n v="64"/>
    <d v="2021-05-04T00:00:00"/>
    <x v="20"/>
    <n v="75000000"/>
    <n v="0"/>
    <n v="0"/>
    <n v="130000"/>
    <n v="75130000"/>
    <n v="75130000"/>
  </r>
  <r>
    <n v="65"/>
    <d v="2021-05-05T00:00:00"/>
    <x v="20"/>
    <n v="75000000"/>
    <n v="0"/>
    <n v="0"/>
    <n v="130000"/>
    <n v="75130000"/>
    <n v="75130000"/>
  </r>
  <r>
    <n v="66"/>
    <d v="2021-05-06T00:00:00"/>
    <x v="10"/>
    <n v="25712625"/>
    <n v="0"/>
    <n v="0"/>
    <n v="540000"/>
    <n v="26252625"/>
    <n v="26252625"/>
  </r>
  <r>
    <n v="67"/>
    <d v="2021-05-06T00:00:00"/>
    <x v="13"/>
    <n v="6722194"/>
    <n v="0"/>
    <n v="0"/>
    <n v="391826"/>
    <n v="7114020"/>
    <n v="7114020"/>
  </r>
  <r>
    <n v="68"/>
    <d v="2021-05-06T00:00:00"/>
    <x v="10"/>
    <n v="11970501"/>
    <n v="0"/>
    <n v="0"/>
    <n v="781812"/>
    <n v="12752313"/>
    <n v="12752313"/>
  </r>
  <r>
    <n v="69"/>
    <d v="2021-05-06T00:00:00"/>
    <x v="21"/>
    <n v="2950000"/>
    <n v="0"/>
    <n v="0"/>
    <n v="0"/>
    <n v="2950000"/>
    <n v="2950000"/>
  </r>
  <r>
    <n v="70"/>
    <d v="2021-05-06T00:00:00"/>
    <x v="22"/>
    <n v="41535815"/>
    <n v="0"/>
    <n v="0"/>
    <n v="0"/>
    <n v="41535815"/>
    <n v="41535815"/>
  </r>
  <r>
    <n v="71"/>
    <d v="2021-05-06T00:00:00"/>
    <x v="23"/>
    <n v="12398528"/>
    <n v="0"/>
    <n v="0"/>
    <n v="0"/>
    <n v="12398528"/>
    <n v="12398528"/>
  </r>
  <r>
    <n v="72"/>
    <d v="2021-05-06T00:00:00"/>
    <x v="13"/>
    <n v="1136800"/>
    <n v="0"/>
    <n v="0"/>
    <n v="0"/>
    <n v="1136800"/>
    <n v="1136800"/>
  </r>
  <r>
    <n v="73"/>
    <d v="2021-05-06T00:00:00"/>
    <x v="13"/>
    <n v="54253592"/>
    <n v="0"/>
    <n v="0"/>
    <n v="0"/>
    <n v="54253592"/>
    <n v="54253592"/>
  </r>
  <r>
    <n v="74"/>
    <d v="2021-05-06T00:00:00"/>
    <x v="8"/>
    <n v="172887364"/>
    <n v="3066664"/>
    <n v="0"/>
    <n v="828000"/>
    <n v="170648700"/>
    <n v="173715364"/>
  </r>
  <r>
    <n v="75"/>
    <d v="2021-05-06T00:00:00"/>
    <x v="10"/>
    <n v="163636350"/>
    <n v="0"/>
    <n v="0"/>
    <n v="0"/>
    <n v="163636350"/>
    <n v="163636350"/>
  </r>
  <r>
    <n v="76"/>
    <d v="2021-05-06T00:00:00"/>
    <x v="19"/>
    <n v="59449542"/>
    <n v="0"/>
    <n v="0"/>
    <n v="5350458"/>
    <n v="64800000"/>
    <n v="64800000"/>
  </r>
  <r>
    <n v="77"/>
    <d v="2021-05-06T00:00:00"/>
    <x v="24"/>
    <n v="187677156"/>
    <n v="24720221"/>
    <n v="0"/>
    <n v="6625430"/>
    <n v="169582365"/>
    <n v="194302586"/>
  </r>
  <r>
    <n v="78"/>
    <d v="2021-05-06T00:00:00"/>
    <x v="24"/>
    <n v="4395600"/>
    <n v="0"/>
    <n v="0"/>
    <n v="0"/>
    <n v="4395600"/>
    <n v="4395600"/>
  </r>
  <r>
    <n v="79"/>
    <d v="2021-05-06T00:00:00"/>
    <x v="10"/>
    <n v="22439860"/>
    <n v="0"/>
    <n v="0"/>
    <n v="0"/>
    <n v="22439860"/>
    <n v="22439860"/>
  </r>
  <r>
    <n v="80"/>
    <d v="2021-05-06T00:00:00"/>
    <x v="5"/>
    <n v="84635138"/>
    <n v="5758367"/>
    <n v="0"/>
    <n v="2155047"/>
    <n v="81031818"/>
    <n v="86790185"/>
  </r>
  <r>
    <n v="81"/>
    <d v="2021-05-06T00:00:00"/>
    <x v="10"/>
    <n v="5964300"/>
    <n v="0"/>
    <n v="0"/>
    <n v="0"/>
    <n v="5964300"/>
    <n v="5964300"/>
  </r>
  <r>
    <n v="82"/>
    <d v="2021-05-06T00:00:00"/>
    <x v="8"/>
    <n v="98723239"/>
    <n v="0"/>
    <n v="0"/>
    <n v="606902"/>
    <n v="99330141"/>
    <n v="99330141"/>
  </r>
  <r>
    <n v="83"/>
    <d v="2021-05-06T00:00:00"/>
    <x v="11"/>
    <n v="20300000"/>
    <n v="0"/>
    <n v="0"/>
    <n v="0"/>
    <n v="20300000"/>
    <n v="20300000"/>
  </r>
  <r>
    <n v="84"/>
    <d v="2021-05-06T00:00:00"/>
    <x v="5"/>
    <n v="61080480"/>
    <n v="0"/>
    <n v="0"/>
    <n v="0"/>
    <n v="61080480"/>
    <n v="61080480"/>
  </r>
  <r>
    <n v="85"/>
    <d v="2021-05-06T00:00:00"/>
    <x v="25"/>
    <n v="25200000"/>
    <n v="140000"/>
    <n v="0"/>
    <n v="25000"/>
    <n v="25085000"/>
    <n v="25225000"/>
  </r>
  <r>
    <n v="86"/>
    <d v="2021-05-06T00:00:00"/>
    <x v="13"/>
    <n v="11235137"/>
    <n v="0"/>
    <n v="0"/>
    <n v="350917"/>
    <n v="11586054"/>
    <n v="11586054"/>
  </r>
  <r>
    <n v="87"/>
    <d v="2021-05-07T00:00:00"/>
    <x v="13"/>
    <n v="13712460"/>
    <n v="0"/>
    <n v="0"/>
    <n v="0"/>
    <n v="13712460"/>
    <n v="13712460"/>
  </r>
  <r>
    <n v="88"/>
    <d v="2021-05-08T00:00:00"/>
    <x v="10"/>
    <n v="33821200"/>
    <n v="0"/>
    <n v="0"/>
    <n v="900000"/>
    <n v="34721200"/>
    <n v="34721200"/>
  </r>
  <r>
    <n v="89"/>
    <d v="2021-05-09T00:00:00"/>
    <x v="10"/>
    <n v="8176000"/>
    <n v="0"/>
    <n v="0"/>
    <n v="0"/>
    <n v="8176000"/>
    <n v="8176000"/>
  </r>
  <r>
    <n v="90"/>
    <d v="2021-05-10T00:00:00"/>
    <x v="22"/>
    <n v="12993596"/>
    <n v="0"/>
    <n v="0"/>
    <n v="0"/>
    <n v="12993596"/>
    <n v="12993596"/>
  </r>
  <r>
    <n v="91"/>
    <d v="2021-05-11T00:00:00"/>
    <x v="11"/>
    <n v="21802900"/>
    <n v="0"/>
    <n v="0"/>
    <n v="525000"/>
    <n v="22327900"/>
    <n v="22327900"/>
  </r>
  <r>
    <n v="92"/>
    <d v="2021-05-12T00:00:00"/>
    <x v="10"/>
    <n v="36184200"/>
    <n v="0"/>
    <n v="0"/>
    <n v="0"/>
    <n v="36184200"/>
    <n v="36184200"/>
  </r>
  <r>
    <n v="93"/>
    <d v="2021-05-13T00:00:00"/>
    <x v="10"/>
    <n v="44352000"/>
    <n v="0"/>
    <n v="0"/>
    <n v="0"/>
    <n v="44352000"/>
    <n v="44352000"/>
  </r>
  <r>
    <n v="94"/>
    <d v="2021-05-13T00:00:00"/>
    <x v="10"/>
    <n v="63223360"/>
    <n v="0"/>
    <n v="0"/>
    <n v="0"/>
    <n v="63223360"/>
    <n v="63223360"/>
  </r>
  <r>
    <n v="95"/>
    <d v="2021-05-13T00:00:00"/>
    <x v="20"/>
    <n v="75000000"/>
    <n v="2000000"/>
    <n v="0"/>
    <n v="0"/>
    <n v="73000000"/>
    <n v="75000000"/>
  </r>
  <r>
    <n v="96"/>
    <d v="2021-05-13T00:00:00"/>
    <x v="8"/>
    <n v="48846666"/>
    <n v="450000"/>
    <n v="0"/>
    <n v="2355000"/>
    <n v="50751666"/>
    <n v="51201666"/>
  </r>
  <r>
    <n v="97"/>
    <d v="2021-05-13T00:00:00"/>
    <x v="15"/>
    <n v="18385321"/>
    <n v="0"/>
    <n v="0"/>
    <n v="1654679"/>
    <n v="20040000"/>
    <n v="20040000"/>
  </r>
  <r>
    <n v="98"/>
    <d v="2021-05-13T00:00:00"/>
    <x v="26"/>
    <n v="42639222"/>
    <n v="0"/>
    <n v="0"/>
    <n v="2565000"/>
    <n v="45204222"/>
    <n v="45204222"/>
  </r>
  <r>
    <n v="99"/>
    <d v="2021-05-13T00:00:00"/>
    <x v="10"/>
    <n v="11215290"/>
    <n v="0"/>
    <n v="0"/>
    <n v="0"/>
    <n v="11215290"/>
    <n v="11215290"/>
  </r>
  <r>
    <n v="100"/>
    <d v="2021-05-13T00:00:00"/>
    <x v="10"/>
    <n v="7097670"/>
    <n v="0"/>
    <n v="0"/>
    <n v="638790"/>
    <n v="7736460"/>
    <n v="7736460"/>
  </r>
  <r>
    <n v="101"/>
    <d v="2021-05-13T00:00:00"/>
    <x v="10"/>
    <n v="18691600"/>
    <n v="0"/>
    <n v="0"/>
    <n v="0"/>
    <n v="18691600"/>
    <n v="18691600"/>
  </r>
  <r>
    <n v="102"/>
    <d v="2021-05-14T00:00:00"/>
    <x v="24"/>
    <n v="18182058"/>
    <n v="0"/>
    <n v="0"/>
    <n v="1636383"/>
    <n v="19818441"/>
    <n v="19818441"/>
  </r>
  <r>
    <n v="103"/>
    <d v="2021-05-15T00:00:00"/>
    <x v="14"/>
    <n v="32964546"/>
    <n v="1033332"/>
    <n v="0"/>
    <n v="929999"/>
    <n v="32861213"/>
    <n v="33894545"/>
  </r>
  <r>
    <n v="104"/>
    <d v="2021-05-16T00:00:00"/>
    <x v="11"/>
    <n v="15364147"/>
    <n v="0"/>
    <n v="0"/>
    <n v="1174199"/>
    <n v="16538346"/>
    <n v="16538346"/>
  </r>
  <r>
    <n v="105"/>
    <d v="2021-05-17T00:00:00"/>
    <x v="13"/>
    <n v="39220875"/>
    <n v="0"/>
    <n v="0"/>
    <n v="1408003"/>
    <n v="40628878"/>
    <n v="40628878"/>
  </r>
  <r>
    <n v="106"/>
    <d v="2021-05-18T00:00:00"/>
    <x v="24"/>
    <n v="1865800"/>
    <n v="0"/>
    <n v="0"/>
    <n v="0"/>
    <n v="1865800"/>
    <n v="1865800"/>
  </r>
  <r>
    <n v="107"/>
    <d v="2021-05-19T00:00:00"/>
    <x v="24"/>
    <n v="55423410"/>
    <n v="13389750"/>
    <n v="0"/>
    <n v="3783028"/>
    <n v="45816688"/>
    <n v="59206438"/>
  </r>
  <r>
    <n v="108"/>
    <d v="2021-05-20T00:00:00"/>
    <x v="5"/>
    <n v="91315948"/>
    <n v="3312784"/>
    <n v="0"/>
    <n v="916433"/>
    <n v="88919597"/>
    <n v="92232381"/>
  </r>
  <r>
    <n v="109"/>
    <d v="2021-05-21T00:00:00"/>
    <x v="5"/>
    <n v="118325230"/>
    <n v="337499"/>
    <n v="0"/>
    <n v="2414280"/>
    <n v="120402011"/>
    <n v="120739510"/>
  </r>
  <r>
    <n v="110"/>
    <d v="2021-05-22T00:00:00"/>
    <x v="10"/>
    <n v="6724140"/>
    <n v="0"/>
    <n v="0"/>
    <n v="0"/>
    <n v="6724140"/>
    <n v="6724140"/>
  </r>
  <r>
    <n v="111"/>
    <d v="2021-05-23T00:00:00"/>
    <x v="10"/>
    <n v="6858000"/>
    <n v="0"/>
    <n v="0"/>
    <n v="0"/>
    <n v="6858000"/>
    <n v="6858000"/>
  </r>
  <r>
    <n v="112"/>
    <d v="2021-05-24T00:00:00"/>
    <x v="12"/>
    <n v="49721443"/>
    <n v="0"/>
    <n v="0"/>
    <n v="994954"/>
    <n v="50716397"/>
    <n v="50716397"/>
  </r>
  <r>
    <n v="113"/>
    <d v="2021-05-25T00:00:00"/>
    <x v="11"/>
    <n v="38685354"/>
    <n v="0"/>
    <n v="0"/>
    <n v="0"/>
    <n v="38685354"/>
    <n v="38685354"/>
  </r>
  <r>
    <n v="114"/>
    <d v="2021-05-25T00:00:00"/>
    <x v="14"/>
    <n v="43754718"/>
    <n v="0"/>
    <n v="0"/>
    <n v="0"/>
    <n v="43754718"/>
    <n v="43754718"/>
  </r>
  <r>
    <n v="115"/>
    <d v="2021-05-25T00:00:00"/>
    <x v="5"/>
    <n v="123334618"/>
    <n v="13891230"/>
    <n v="0"/>
    <n v="7568882"/>
    <n v="117012270"/>
    <n v="130903500"/>
  </r>
  <r>
    <n v="116"/>
    <d v="2021-05-26T00:00:00"/>
    <x v="10"/>
    <n v="15615650"/>
    <n v="0"/>
    <n v="0"/>
    <n v="266285"/>
    <n v="15881935"/>
    <n v="15881935"/>
  </r>
  <r>
    <n v="117"/>
    <d v="2021-05-27T00:00:00"/>
    <x v="8"/>
    <n v="21359980"/>
    <n v="375000"/>
    <n v="0"/>
    <n v="337500"/>
    <n v="21322480"/>
    <n v="21697480"/>
  </r>
  <r>
    <n v="118"/>
    <d v="2021-05-28T00:00:00"/>
    <x v="8"/>
    <n v="95557389"/>
    <n v="5888524"/>
    <n v="0"/>
    <n v="5916002"/>
    <n v="95584867"/>
    <n v="101473391"/>
  </r>
  <r>
    <n v="119"/>
    <d v="2021-05-29T00:00:00"/>
    <x v="19"/>
    <n v="118899083"/>
    <n v="0"/>
    <n v="0"/>
    <n v="10700917"/>
    <n v="129600000"/>
    <n v="129600000"/>
  </r>
  <r>
    <n v="120"/>
    <d v="2021-05-30T00:00:00"/>
    <x v="5"/>
    <n v="174681360"/>
    <n v="5231620"/>
    <n v="0"/>
    <n v="0"/>
    <n v="169449740"/>
    <n v="174681360"/>
  </r>
  <r>
    <n v="121"/>
    <d v="2021-05-31T00:00:00"/>
    <x v="14"/>
    <n v="7476635"/>
    <n v="0"/>
    <n v="0"/>
    <n v="0"/>
    <n v="7476635"/>
    <n v="7476635"/>
  </r>
  <r>
    <n v="122"/>
    <d v="2021-06-01T00:00:00"/>
    <x v="26"/>
    <n v="48697299"/>
    <n v="0"/>
    <n v="0"/>
    <n v="171000"/>
    <n v="48868299"/>
    <n v="48868299"/>
  </r>
  <r>
    <n v="123"/>
    <d v="2021-06-02T00:00:00"/>
    <x v="13"/>
    <n v="57311811"/>
    <n v="0"/>
    <n v="0"/>
    <n v="3337866"/>
    <n v="60649677"/>
    <n v="60649677"/>
  </r>
  <r>
    <n v="124"/>
    <d v="2021-06-03T00:00:00"/>
    <x v="5"/>
    <n v="82309883"/>
    <n v="8983992"/>
    <n v="0"/>
    <n v="0"/>
    <n v="73325891"/>
    <n v="82309883"/>
  </r>
  <r>
    <n v="125"/>
    <d v="2021-06-04T00:00:00"/>
    <x v="10"/>
    <n v="6466300"/>
    <n v="0"/>
    <n v="0"/>
    <n v="0"/>
    <n v="6466300"/>
    <n v="6466300"/>
  </r>
  <r>
    <n v="126"/>
    <d v="2021-06-05T00:00:00"/>
    <x v="27"/>
    <n v="44840380"/>
    <n v="0"/>
    <n v="0"/>
    <n v="4035636"/>
    <n v="48876016"/>
    <n v="48876016"/>
  </r>
  <r>
    <n v="127"/>
    <d v="2021-06-06T00:00:00"/>
    <x v="13"/>
    <n v="94541864"/>
    <n v="0"/>
    <n v="0"/>
    <n v="2193300"/>
    <n v="96735164"/>
    <n v="96735164"/>
  </r>
  <r>
    <n v="128"/>
    <d v="2021-06-07T00:00:00"/>
    <x v="13"/>
    <n v="85303434"/>
    <n v="0"/>
    <n v="8196720"/>
    <n v="645008"/>
    <n v="77751722"/>
    <n v="85948442"/>
  </r>
  <r>
    <n v="129"/>
    <d v="2021-06-08T00:00:00"/>
    <x v="20"/>
    <n v="150000000"/>
    <n v="4000000"/>
    <n v="0"/>
    <n v="0"/>
    <n v="146000000"/>
    <n v="150000000"/>
  </r>
  <r>
    <n v="130"/>
    <d v="2021-06-09T00:00:00"/>
    <x v="28"/>
    <n v="49180335"/>
    <n v="0"/>
    <n v="0"/>
    <n v="0"/>
    <n v="49180335"/>
    <n v="49180335"/>
  </r>
  <r>
    <n v="131"/>
    <d v="2021-06-10T00:00:00"/>
    <x v="28"/>
    <n v="104170720"/>
    <n v="0"/>
    <n v="0"/>
    <n v="1931220"/>
    <n v="106101940"/>
    <n v="106101940"/>
  </r>
  <r>
    <n v="132"/>
    <d v="2021-06-11T00:00:00"/>
    <x v="12"/>
    <n v="122146246"/>
    <n v="0"/>
    <n v="0"/>
    <n v="9171750"/>
    <n v="131317996"/>
    <n v="131317996"/>
  </r>
  <r>
    <n v="133"/>
    <d v="2021-06-12T00:00:00"/>
    <x v="5"/>
    <n v="55079216"/>
    <n v="2301394"/>
    <n v="0"/>
    <n v="0"/>
    <n v="52777822"/>
    <n v="55079216"/>
  </r>
  <r>
    <n v="134"/>
    <d v="2021-06-13T00:00:00"/>
    <x v="5"/>
    <n v="110302350"/>
    <n v="1045047"/>
    <n v="0"/>
    <n v="0"/>
    <n v="109257303"/>
    <n v="110302350"/>
  </r>
  <r>
    <n v="135"/>
    <d v="2021-06-14T00:00:00"/>
    <x v="28"/>
    <n v="13083857"/>
    <n v="585000"/>
    <n v="0"/>
    <n v="0"/>
    <n v="12498857"/>
    <n v="13083857"/>
  </r>
  <r>
    <n v="136"/>
    <d v="2021-06-15T00:00:00"/>
    <x v="8"/>
    <n v="47418926"/>
    <n v="0"/>
    <n v="0"/>
    <n v="1450662"/>
    <n v="48869588"/>
    <n v="48869588"/>
  </r>
  <r>
    <n v="137"/>
    <d v="2021-06-16T00:00:00"/>
    <x v="29"/>
    <n v="52587784"/>
    <n v="0"/>
    <n v="0"/>
    <n v="0"/>
    <n v="52587784"/>
    <n v="52587784"/>
  </r>
  <r>
    <n v="138"/>
    <d v="2021-06-17T00:00:00"/>
    <x v="1"/>
    <n v="2673000"/>
    <n v="534600"/>
    <n v="0"/>
    <n v="0"/>
    <n v="2138400"/>
    <n v="2673000"/>
  </r>
  <r>
    <n v="139"/>
    <d v="2021-06-18T00:00:00"/>
    <x v="18"/>
    <n v="8064000"/>
    <n v="0"/>
    <n v="0"/>
    <n v="0"/>
    <n v="8064000"/>
    <n v="8064000"/>
  </r>
  <r>
    <n v="140"/>
    <d v="2021-06-19T00:00:00"/>
    <x v="18"/>
    <n v="61301587"/>
    <n v="0"/>
    <n v="0"/>
    <n v="969360"/>
    <n v="62270947"/>
    <n v="62270947"/>
  </r>
  <r>
    <n v="141"/>
    <d v="2021-06-20T00:00:00"/>
    <x v="14"/>
    <n v="23491534"/>
    <n v="0"/>
    <n v="0"/>
    <n v="2073814"/>
    <n v="25565348"/>
    <n v="25565348"/>
  </r>
  <r>
    <n v="142"/>
    <d v="2021-06-20T00:00:00"/>
    <x v="13"/>
    <n v="111997100"/>
    <n v="0"/>
    <n v="0"/>
    <n v="0"/>
    <n v="111997100"/>
    <n v="111997100"/>
  </r>
  <r>
    <n v="143"/>
    <d v="2021-06-20T00:00:00"/>
    <x v="30"/>
    <n v="20142000"/>
    <n v="672000"/>
    <n v="0"/>
    <n v="0"/>
    <n v="19470000"/>
    <n v="20142000"/>
  </r>
  <r>
    <n v="144"/>
    <d v="2021-06-20T00:00:00"/>
    <x v="12"/>
    <n v="47704956"/>
    <n v="0"/>
    <n v="0"/>
    <n v="2570800"/>
    <n v="50275756"/>
    <n v="50275756"/>
  </r>
  <r>
    <n v="145"/>
    <d v="2021-06-20T00:00:00"/>
    <x v="13"/>
    <n v="13826698"/>
    <n v="0"/>
    <n v="0"/>
    <n v="0"/>
    <n v="13826698"/>
    <n v="13826698"/>
  </r>
  <r>
    <n v="146"/>
    <d v="2021-06-20T00:00:00"/>
    <x v="13"/>
    <n v="37458000"/>
    <n v="0"/>
    <n v="0"/>
    <n v="0"/>
    <n v="37458000"/>
    <n v="37458000"/>
  </r>
  <r>
    <n v="147"/>
    <d v="2021-06-21T00:00:00"/>
    <x v="30"/>
    <n v="71205000"/>
    <n v="0"/>
    <n v="0"/>
    <n v="0"/>
    <n v="71205000"/>
    <n v="71205000"/>
  </r>
  <r>
    <n v="148"/>
    <d v="2021-06-21T00:00:00"/>
    <x v="13"/>
    <n v="68958500"/>
    <n v="0"/>
    <n v="0"/>
    <n v="0"/>
    <n v="68958500"/>
    <n v="68958500"/>
  </r>
  <r>
    <n v="149"/>
    <d v="2021-06-21T00:00:00"/>
    <x v="18"/>
    <n v="111885000"/>
    <n v="0"/>
    <n v="0"/>
    <n v="0"/>
    <n v="111885000"/>
    <n v="111885000"/>
  </r>
  <r>
    <n v="150"/>
    <d v="2021-06-21T00:00:00"/>
    <x v="10"/>
    <n v="69824060"/>
    <n v="0"/>
    <n v="0"/>
    <n v="0"/>
    <n v="69824060"/>
    <n v="69824060"/>
  </r>
  <r>
    <n v="151"/>
    <d v="2021-06-21T00:00:00"/>
    <x v="31"/>
    <n v="500000"/>
    <n v="20000"/>
    <n v="1000"/>
    <n v="2000"/>
    <n v="481000"/>
    <n v="50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5CDDB-81DA-4FFF-A1CC-AECF43ED9EDF}" name="PivotTable10" cacheId="3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3:O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جمع  خرید +ارزش افزوده" fld="0" baseField="0" baseItem="4718936"/>
  </dataFields>
  <formats count="9"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FED07-A7AD-47F4-B5AA-962AD48F423A}" name="PivotTable3" cacheId="3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J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 جمع خرید خالص" fld="0" baseField="0" baseItem="3408039"/>
  </dataFields>
  <formats count="9">
    <format dxfId="36">
      <pivotArea type="all" dataOnly="0" outline="0" fieldPosition="0"/>
    </format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B18F8-FD00-481A-922A-01A550144D79}" name="PivotTable6" cacheId="3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M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جمع ارزش افزوده" fld="0" baseField="0" baseItem="4522410"/>
  </dataFields>
  <formats count="9"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2C893-C63D-422F-AD3D-329532F82217}" name="PivotTable9" cacheId="3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3:N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جمع هزینه نهایی" fld="0" baseField="0" baseItem="4391279"/>
  </dataFields>
  <formats count="9">
    <format dxfId="54">
      <pivotArea type="all" dataOnly="0" outline="0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AD383-A6C4-4FAA-ADB0-16F49F022B7E}" name="PivotTable5" cacheId="3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:L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جمع مرجوعی" fld="0" baseField="0" baseItem="7143855"/>
  </dataFields>
  <formats count="9">
    <format dxfId="63">
      <pivotArea type="all" dataOnly="0" outline="0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dataOnly="0" labelOnly="1" outline="0" axis="axisValues" fieldPosition="0"/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568D9-372F-4893-83B9-0A5686CB93E7}" name="PivotTable8" cacheId="3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:I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تعداد خرید" fld="0" subtotal="count" baseField="0" baseItem="29032566"/>
  </dataFields>
  <formats count="9">
    <format dxfId="72">
      <pivotArea type="all" dataOnly="0" outline="0" fieldPosition="0"/>
    </format>
    <format dxfId="71">
      <pivotArea outline="0" collapsedLevelsAreSubtotals="1" fieldPosition="0"/>
    </format>
    <format dxfId="70">
      <pivotArea dataOnly="0" labelOnly="1" outline="0" axis="axisValues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outline="0" axis="axisValues" fieldPosition="0"/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8EF5C-B967-42A8-9C5A-26E975E18C05}" name="PivotTable7" cacheId="328" applyNumberFormats="0" applyBorderFormats="0" applyFontFormats="0" applyPatternFormats="0" applyAlignmentFormats="0" applyWidthHeightFormats="1" dataCaption="Values" grandTotalCaption="مجموع" updatedVersion="7" minRefreshableVersion="3" useAutoFormatting="1" rowGrandTotals="0" itemPrintTitles="1" createdVersion="7" indent="0" outline="1" outlineData="1" multipleFieldFilters="0" chartFormat="18" rowHeaderCaption="نام داروخانه ها">
  <location ref="A3:G35" firstHeaderRow="0" firstDataRow="1" firstDataCol="1"/>
  <pivotFields count="9">
    <pivotField numFmtId="1" showAll="0"/>
    <pivotField numFmtId="165" showAll="0"/>
    <pivotField axis="axisRow" showAll="0">
      <items count="42">
        <item x="3"/>
        <item x="21"/>
        <item x="30"/>
        <item x="17"/>
        <item x="28"/>
        <item x="5"/>
        <item x="10"/>
        <item x="26"/>
        <item x="16"/>
        <item x="18"/>
        <item x="1"/>
        <item x="8"/>
        <item x="13"/>
        <item x="0"/>
        <item x="6"/>
        <item x="15"/>
        <item x="25"/>
        <item x="27"/>
        <item x="7"/>
        <item x="9"/>
        <item x="14"/>
        <item x="12"/>
        <item x="4"/>
        <item x="22"/>
        <item x="29"/>
        <item x="11"/>
        <item x="23"/>
        <item x="24"/>
        <item x="19"/>
        <item x="2"/>
        <item x="20"/>
        <item m="1" x="37"/>
        <item m="1" x="32"/>
        <item m="1" x="35"/>
        <item m="1" x="34"/>
        <item m="1" x="33"/>
        <item m="1" x="36"/>
        <item m="1" x="38"/>
        <item m="1" x="39"/>
        <item m="1" x="40"/>
        <item x="31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4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تخفیف " fld="4" baseField="2" baseItem="0"/>
    <dataField name=" مرجوعی" fld="5" baseField="2" baseItem="0"/>
    <dataField name=" ارزش افزوده " fld="6" baseField="2" baseItem="0"/>
    <dataField name=" هزینه نهایی" fld="7" baseField="2" baseItem="0"/>
    <dataField name=" خرید خالص" fld="3" baseField="2" baseItem="0"/>
    <dataField name="خرید +ارزش افزوده ها" fld="8" baseField="2" baseItem="0"/>
  </dataFields>
  <formats count="16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2" type="button" dataOnly="0" labelOnly="1" outline="0" axis="axisRow" fieldPosition="0"/>
    </format>
    <format dxfId="85">
      <pivotArea dataOnly="0" labelOnly="1" fieldPosition="0">
        <references count="1">
          <reference field="2" count="0"/>
        </references>
      </pivotArea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2" type="button" dataOnly="0" labelOnly="1" outline="0" axis="axisRow" fieldPosition="0"/>
    </format>
    <format dxfId="79">
      <pivotArea dataOnly="0" labelOnly="1" fieldPosition="0">
        <references count="1">
          <reference field="2" count="0"/>
        </references>
      </pivotArea>
    </format>
    <format dxfId="7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2" type="button" dataOnly="0" labelOnly="1" outline="0" axis="axisRow" fieldPosition="0"/>
    </format>
    <format dxfId="74">
      <pivotArea dataOnly="0" labelOnly="1" fieldPosition="0">
        <references count="1">
          <reference field="2" count="0"/>
        </references>
      </pivotArea>
    </format>
    <format dxfId="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2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4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4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4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E7F65-76C9-4A6C-8A29-6916859BAAB3}" name="PivotTable4" cacheId="3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K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جمع تخفیف" fld="0" baseField="0" baseItem="524449"/>
  </dataFields>
  <formats count="9">
    <format dxfId="97">
      <pivotArea type="all" dataOnly="0" outline="0" fieldPosition="0"/>
    </format>
    <format dxfId="96">
      <pivotArea outline="0" collapsedLevelsAreSubtotals="1" fieldPosition="0"/>
    </format>
    <format dxfId="95">
      <pivotArea dataOnly="0" labelOnly="1" outline="0" axis="axisValues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dataOnly="0" labelOnly="1" outline="0" axis="axisValues" fieldPosition="0"/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31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J7:L24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1DBEE-10CB-4CBA-A16E-04334EB2D51E}" name="Table1" displayName="Table1" ref="H3:H4" totalsRowShown="0" headerRowDxfId="18" dataDxfId="17">
  <autoFilter ref="H3:H4" xr:uid="{29D1DBEE-10CB-4CBA-A16E-04334EB2D51E}"/>
  <tableColumns count="1">
    <tableColumn id="1" xr3:uid="{F9F2F55E-0FB7-40B7-AA03-5FE2C08E1F1D}" name="تعداد داروخانه ها" dataDxfId="16">
      <calculatedColumnFormula>COUNTA(A:A)-2</calculatedColumnFormula>
    </tableColumn>
  </tableColumns>
  <tableStyleInfo name="PivotStyleDark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00940-172D-409E-B93F-84A957B60C2E}" name="Table13" displayName="Table13" ref="A2:I153" totalsRowShown="0" headerRowDxfId="15" dataDxfId="14" totalsRowDxfId="13" headerRowBorderDxfId="11" tableBorderDxfId="12" headerRowCellStyle="Accent4">
  <autoFilter ref="A2:I153" xr:uid="{00000000-0009-0000-0100-000001000000}"/>
  <sortState xmlns:xlrd2="http://schemas.microsoft.com/office/spreadsheetml/2017/richdata2" ref="A3:I152">
    <sortCondition ref="B2:B152"/>
  </sortState>
  <tableColumns count="9">
    <tableColumn id="1" xr3:uid="{2F6CB440-C1B6-426A-8E16-351EF6D77957}" name="ردیف" dataDxfId="10">
      <calculatedColumnFormula>ROW()-2</calculatedColumnFormula>
    </tableColumn>
    <tableColumn id="2" xr3:uid="{D101F380-DAD6-4A1A-BD4F-21CD221B3691}" name="تاریخ" dataDxfId="9"/>
    <tableColumn id="3" xr3:uid="{986B6792-CCF7-4851-A484-5C2290F0A8F0}" name="نام دارو پخش" dataDxfId="8"/>
    <tableColumn id="4" xr3:uid="{9E619442-4DB1-4D47-BD94-13D250D25CD1}" name="خرید خالص" dataDxfId="7"/>
    <tableColumn id="5" xr3:uid="{99D1E9F2-0342-4EF3-B277-020670B9FE08}" name="تخفیف" dataDxfId="6"/>
    <tableColumn id="6" xr3:uid="{4C19533B-1A0E-4572-88E1-DFC45095937B}" name="مرجوعی" dataDxfId="5"/>
    <tableColumn id="7" xr3:uid="{47BBDDB0-9739-46B4-8263-90E24ED8715C}" name="ارزش افزوده " dataDxfId="4"/>
    <tableColumn id="8" xr3:uid="{E2C6349F-23B0-4E32-AAFE-A77C3D231316}" name="هزینه نهایی" dataDxfId="3"/>
    <tableColumn id="9" xr3:uid="{5D89A970-0906-46E2-8644-DA5EAFF6ED0C}" name="خرید +ارزش افزوده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ctrlProp" Target="../ctrlProps/ctrlProp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vmlDrawing" Target="../drawings/vmlDrawing1.v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B876-B62D-4621-B5DF-7A684883EE66}">
  <sheetPr codeName="Sheet1"/>
  <dimension ref="A1:O37"/>
  <sheetViews>
    <sheetView showGridLines="0" rightToLeft="1" tabSelected="1" zoomScale="85" zoomScaleNormal="85" workbookViewId="0">
      <selection activeCell="H29" sqref="H29"/>
    </sheetView>
  </sheetViews>
  <sheetFormatPr defaultRowHeight="15" x14ac:dyDescent="0.25"/>
  <cols>
    <col min="1" max="1" width="29.5703125" style="30" bestFit="1" customWidth="1"/>
    <col min="2" max="2" width="12.7109375" style="30" bestFit="1" customWidth="1"/>
    <col min="3" max="3" width="11.28515625" style="30" bestFit="1" customWidth="1"/>
    <col min="4" max="4" width="14.140625" style="30" bestFit="1" customWidth="1"/>
    <col min="5" max="6" width="15.7109375" style="30" bestFit="1" customWidth="1"/>
    <col min="7" max="7" width="22.7109375" style="30" bestFit="1" customWidth="1"/>
    <col min="8" max="8" width="23.7109375" style="30" customWidth="1"/>
    <col min="9" max="9" width="11.7109375" style="30" bestFit="1" customWidth="1"/>
    <col min="10" max="10" width="18.42578125" style="30" bestFit="1" customWidth="1"/>
    <col min="11" max="11" width="14.28515625" style="30" bestFit="1" customWidth="1"/>
    <col min="12" max="12" width="13.7109375" style="30" bestFit="1" customWidth="1"/>
    <col min="13" max="13" width="18.140625" style="30" bestFit="1" customWidth="1"/>
    <col min="14" max="14" width="16.5703125" style="30" bestFit="1" customWidth="1"/>
    <col min="15" max="15" width="25.42578125" style="30" bestFit="1" customWidth="1"/>
    <col min="16" max="21" width="8.7109375" style="30" bestFit="1" customWidth="1"/>
    <col min="22" max="42" width="9.7109375" style="30" bestFit="1" customWidth="1"/>
    <col min="43" max="51" width="8.7109375" style="30" bestFit="1" customWidth="1"/>
    <col min="52" max="73" width="9.7109375" style="30" bestFit="1" customWidth="1"/>
    <col min="74" max="82" width="8.7109375" style="30" bestFit="1" customWidth="1"/>
    <col min="83" max="94" width="9.7109375" style="30" bestFit="1" customWidth="1"/>
    <col min="95" max="95" width="11.28515625" style="30" bestFit="1" customWidth="1"/>
    <col min="96" max="96" width="15.7109375" style="30" bestFit="1" customWidth="1"/>
    <col min="97" max="97" width="13.42578125" style="30" bestFit="1" customWidth="1"/>
    <col min="98" max="98" width="15.7109375" style="30" bestFit="1" customWidth="1"/>
    <col min="99" max="99" width="13.42578125" style="30" bestFit="1" customWidth="1"/>
    <col min="100" max="100" width="15.7109375" style="30" bestFit="1" customWidth="1"/>
    <col min="101" max="101" width="13.42578125" style="30" bestFit="1" customWidth="1"/>
    <col min="102" max="102" width="15.7109375" style="30" bestFit="1" customWidth="1"/>
    <col min="103" max="103" width="13.42578125" style="30" bestFit="1" customWidth="1"/>
    <col min="104" max="104" width="15.7109375" style="30" bestFit="1" customWidth="1"/>
    <col min="105" max="105" width="13.42578125" style="30" bestFit="1" customWidth="1"/>
    <col min="106" max="106" width="15.7109375" style="30" bestFit="1" customWidth="1"/>
    <col min="107" max="107" width="13.42578125" style="30" bestFit="1" customWidth="1"/>
    <col min="108" max="108" width="15.7109375" style="30" bestFit="1" customWidth="1"/>
    <col min="109" max="109" width="13.42578125" style="30" bestFit="1" customWidth="1"/>
    <col min="110" max="110" width="15.7109375" style="30" bestFit="1" customWidth="1"/>
    <col min="111" max="111" width="13.42578125" style="30" bestFit="1" customWidth="1"/>
    <col min="112" max="112" width="15.7109375" style="30" bestFit="1" customWidth="1"/>
    <col min="113" max="113" width="13.42578125" style="30" bestFit="1" customWidth="1"/>
    <col min="114" max="114" width="15.7109375" style="30" bestFit="1" customWidth="1"/>
    <col min="115" max="115" width="13.42578125" style="30" bestFit="1" customWidth="1"/>
    <col min="116" max="116" width="15.7109375" style="30" bestFit="1" customWidth="1"/>
    <col min="117" max="117" width="13.42578125" style="30" bestFit="1" customWidth="1"/>
    <col min="118" max="118" width="15.7109375" style="30" bestFit="1" customWidth="1"/>
    <col min="119" max="119" width="13.42578125" style="30" bestFit="1" customWidth="1"/>
    <col min="120" max="120" width="15.7109375" style="30" bestFit="1" customWidth="1"/>
    <col min="121" max="121" width="13.42578125" style="30" bestFit="1" customWidth="1"/>
    <col min="122" max="122" width="15.7109375" style="30" bestFit="1" customWidth="1"/>
    <col min="123" max="123" width="13.42578125" style="30" bestFit="1" customWidth="1"/>
    <col min="124" max="124" width="15.7109375" style="30" bestFit="1" customWidth="1"/>
    <col min="125" max="125" width="13.42578125" style="30" bestFit="1" customWidth="1"/>
    <col min="126" max="126" width="15.7109375" style="30" bestFit="1" customWidth="1"/>
    <col min="127" max="127" width="13.42578125" style="30" bestFit="1" customWidth="1"/>
    <col min="128" max="128" width="15.7109375" style="30" bestFit="1" customWidth="1"/>
    <col min="129" max="129" width="13.42578125" style="30" bestFit="1" customWidth="1"/>
    <col min="130" max="130" width="15.7109375" style="30" bestFit="1" customWidth="1"/>
    <col min="131" max="131" width="13.42578125" style="30" bestFit="1" customWidth="1"/>
    <col min="132" max="132" width="15.7109375" style="30" bestFit="1" customWidth="1"/>
    <col min="133" max="133" width="13.42578125" style="30" bestFit="1" customWidth="1"/>
    <col min="134" max="134" width="15.7109375" style="30" bestFit="1" customWidth="1"/>
    <col min="135" max="135" width="13.42578125" style="30" bestFit="1" customWidth="1"/>
    <col min="136" max="136" width="15.7109375" style="30" bestFit="1" customWidth="1"/>
    <col min="137" max="137" width="13.42578125" style="30" bestFit="1" customWidth="1"/>
    <col min="138" max="138" width="15.7109375" style="30" bestFit="1" customWidth="1"/>
    <col min="139" max="139" width="13.42578125" style="30" bestFit="1" customWidth="1"/>
    <col min="140" max="140" width="15.7109375" style="30" bestFit="1" customWidth="1"/>
    <col min="141" max="141" width="13.42578125" style="30" bestFit="1" customWidth="1"/>
    <col min="142" max="142" width="15.7109375" style="30" bestFit="1" customWidth="1"/>
    <col min="143" max="143" width="13.42578125" style="30" bestFit="1" customWidth="1"/>
    <col min="144" max="144" width="15.7109375" style="30" bestFit="1" customWidth="1"/>
    <col min="145" max="145" width="13.42578125" style="30" bestFit="1" customWidth="1"/>
    <col min="146" max="146" width="15.7109375" style="30" bestFit="1" customWidth="1"/>
    <col min="147" max="147" width="13.42578125" style="30" bestFit="1" customWidth="1"/>
    <col min="148" max="148" width="15.7109375" style="30" bestFit="1" customWidth="1"/>
    <col min="149" max="149" width="13.42578125" style="30" bestFit="1" customWidth="1"/>
    <col min="150" max="150" width="15.7109375" style="30" bestFit="1" customWidth="1"/>
    <col min="151" max="151" width="13.42578125" style="30" bestFit="1" customWidth="1"/>
    <col min="152" max="152" width="15.7109375" style="30" bestFit="1" customWidth="1"/>
    <col min="153" max="153" width="13.42578125" style="30" bestFit="1" customWidth="1"/>
    <col min="154" max="154" width="15.7109375" style="30" bestFit="1" customWidth="1"/>
    <col min="155" max="155" width="13.42578125" style="30" bestFit="1" customWidth="1"/>
    <col min="156" max="156" width="15.7109375" style="30" bestFit="1" customWidth="1"/>
    <col min="157" max="157" width="13.42578125" style="30" bestFit="1" customWidth="1"/>
    <col min="158" max="158" width="15.7109375" style="30" bestFit="1" customWidth="1"/>
    <col min="159" max="159" width="13.42578125" style="30" bestFit="1" customWidth="1"/>
    <col min="160" max="160" width="15.7109375" style="30" bestFit="1" customWidth="1"/>
    <col min="161" max="161" width="13.42578125" style="30" bestFit="1" customWidth="1"/>
    <col min="162" max="162" width="15.7109375" style="30" bestFit="1" customWidth="1"/>
    <col min="163" max="163" width="13.42578125" style="30" bestFit="1" customWidth="1"/>
    <col min="164" max="164" width="15.7109375" style="30" bestFit="1" customWidth="1"/>
    <col min="165" max="165" width="13.42578125" style="30" bestFit="1" customWidth="1"/>
    <col min="166" max="166" width="15.7109375" style="30" bestFit="1" customWidth="1"/>
    <col min="167" max="167" width="13.42578125" style="30" bestFit="1" customWidth="1"/>
    <col min="168" max="168" width="15.7109375" style="30" bestFit="1" customWidth="1"/>
    <col min="169" max="169" width="13.42578125" style="30" bestFit="1" customWidth="1"/>
    <col min="170" max="170" width="15.7109375" style="30" bestFit="1" customWidth="1"/>
    <col min="171" max="171" width="13.42578125" style="30" bestFit="1" customWidth="1"/>
    <col min="172" max="172" width="15.7109375" style="30" bestFit="1" customWidth="1"/>
    <col min="173" max="173" width="13.42578125" style="30" bestFit="1" customWidth="1"/>
    <col min="174" max="174" width="15.7109375" style="30" bestFit="1" customWidth="1"/>
    <col min="175" max="175" width="13.42578125" style="30" bestFit="1" customWidth="1"/>
    <col min="176" max="176" width="15.7109375" style="30" bestFit="1" customWidth="1"/>
    <col min="177" max="177" width="13.42578125" style="30" bestFit="1" customWidth="1"/>
    <col min="178" max="178" width="15.7109375" style="30" bestFit="1" customWidth="1"/>
    <col min="179" max="179" width="13.42578125" style="30" bestFit="1" customWidth="1"/>
    <col min="180" max="180" width="15.7109375" style="30" bestFit="1" customWidth="1"/>
    <col min="181" max="181" width="13.42578125" style="30" bestFit="1" customWidth="1"/>
    <col min="182" max="182" width="15.7109375" style="30" bestFit="1" customWidth="1"/>
    <col min="183" max="183" width="13.42578125" style="30" bestFit="1" customWidth="1"/>
    <col min="184" max="184" width="15.7109375" style="30" bestFit="1" customWidth="1"/>
    <col min="185" max="185" width="13.42578125" style="30" bestFit="1" customWidth="1"/>
    <col min="186" max="186" width="15.7109375" style="30" bestFit="1" customWidth="1"/>
    <col min="187" max="187" width="13.42578125" style="30" bestFit="1" customWidth="1"/>
    <col min="188" max="188" width="20.7109375" style="30" bestFit="1" customWidth="1"/>
    <col min="189" max="189" width="18.42578125" style="30" bestFit="1" customWidth="1"/>
    <col min="190" max="16384" width="9.140625" style="30"/>
  </cols>
  <sheetData>
    <row r="1" spans="1:15" ht="15" customHeight="1" x14ac:dyDescent="0.25">
      <c r="A1" s="45" t="s">
        <v>56</v>
      </c>
      <c r="B1" s="45"/>
      <c r="C1" s="45"/>
      <c r="D1" s="45"/>
      <c r="E1" s="45"/>
      <c r="F1" s="45"/>
      <c r="G1" s="45"/>
      <c r="H1" s="39" t="s">
        <v>55</v>
      </c>
      <c r="I1" s="40"/>
      <c r="J1" s="40"/>
      <c r="K1" s="40"/>
      <c r="L1" s="40"/>
      <c r="M1" s="40"/>
      <c r="N1" s="40"/>
      <c r="O1" s="41"/>
    </row>
    <row r="2" spans="1:15" ht="40.5" customHeight="1" thickBot="1" x14ac:dyDescent="0.3">
      <c r="A2" s="45"/>
      <c r="B2" s="45"/>
      <c r="C2" s="45"/>
      <c r="D2" s="45"/>
      <c r="E2" s="45"/>
      <c r="F2" s="45"/>
      <c r="G2" s="45"/>
      <c r="H2" s="42"/>
      <c r="I2" s="43"/>
      <c r="J2" s="43"/>
      <c r="K2" s="43"/>
      <c r="L2" s="43"/>
      <c r="M2" s="43"/>
      <c r="N2" s="43"/>
      <c r="O2" s="44"/>
    </row>
    <row r="3" spans="1:15" ht="18.75" x14ac:dyDescent="0.25">
      <c r="A3" s="31" t="s">
        <v>38</v>
      </c>
      <c r="B3" s="28" t="s">
        <v>45</v>
      </c>
      <c r="C3" s="28" t="s">
        <v>43</v>
      </c>
      <c r="D3" s="28" t="s">
        <v>46</v>
      </c>
      <c r="E3" s="28" t="s">
        <v>47</v>
      </c>
      <c r="F3" s="28" t="s">
        <v>44</v>
      </c>
      <c r="G3" s="28" t="s">
        <v>59</v>
      </c>
      <c r="H3" s="28" t="s">
        <v>39</v>
      </c>
      <c r="I3" s="28" t="s">
        <v>48</v>
      </c>
      <c r="J3" s="28" t="s">
        <v>49</v>
      </c>
      <c r="K3" s="28" t="s">
        <v>50</v>
      </c>
      <c r="L3" s="28" t="s">
        <v>51</v>
      </c>
      <c r="M3" s="28" t="s">
        <v>52</v>
      </c>
      <c r="N3" s="28" t="s">
        <v>53</v>
      </c>
      <c r="O3" s="28" t="s">
        <v>54</v>
      </c>
    </row>
    <row r="4" spans="1:15" ht="18.75" x14ac:dyDescent="0.25">
      <c r="A4" s="28" t="s">
        <v>28</v>
      </c>
      <c r="B4" s="29">
        <v>1533332</v>
      </c>
      <c r="C4" s="29">
        <v>0</v>
      </c>
      <c r="D4" s="29">
        <v>3173997</v>
      </c>
      <c r="E4" s="29">
        <v>86533120</v>
      </c>
      <c r="F4" s="29">
        <v>84892455</v>
      </c>
      <c r="G4" s="29">
        <v>88066452</v>
      </c>
      <c r="H4" s="28">
        <f>COUNTA(A:A)-2</f>
        <v>32</v>
      </c>
      <c r="I4" s="29">
        <v>151</v>
      </c>
      <c r="J4" s="29">
        <v>7672747821</v>
      </c>
      <c r="K4" s="29">
        <v>122500039</v>
      </c>
      <c r="L4" s="29">
        <v>8197720</v>
      </c>
      <c r="M4" s="29">
        <v>207079534</v>
      </c>
      <c r="N4" s="29">
        <v>7749129596</v>
      </c>
      <c r="O4" s="29">
        <v>7879827355</v>
      </c>
    </row>
    <row r="5" spans="1:15" ht="18.75" x14ac:dyDescent="0.25">
      <c r="A5" s="28" t="s">
        <v>24</v>
      </c>
      <c r="B5" s="29">
        <v>0</v>
      </c>
      <c r="C5" s="29">
        <v>0</v>
      </c>
      <c r="D5" s="29">
        <v>0</v>
      </c>
      <c r="E5" s="29">
        <v>2950000</v>
      </c>
      <c r="F5" s="29">
        <v>2950000</v>
      </c>
      <c r="G5" s="29">
        <v>2950000</v>
      </c>
    </row>
    <row r="6" spans="1:15" ht="18.75" x14ac:dyDescent="0.25">
      <c r="A6" s="28" t="s">
        <v>35</v>
      </c>
      <c r="B6" s="29">
        <v>672000</v>
      </c>
      <c r="C6" s="29">
        <v>0</v>
      </c>
      <c r="D6" s="29">
        <v>0</v>
      </c>
      <c r="E6" s="29">
        <v>90675000</v>
      </c>
      <c r="F6" s="29">
        <v>91347000</v>
      </c>
      <c r="G6" s="29">
        <v>91347000</v>
      </c>
    </row>
    <row r="7" spans="1:15" ht="18.75" x14ac:dyDescent="0.25">
      <c r="A7" s="28" t="s">
        <v>23</v>
      </c>
      <c r="B7" s="29">
        <v>0</v>
      </c>
      <c r="C7" s="29">
        <v>0</v>
      </c>
      <c r="D7" s="29">
        <v>0</v>
      </c>
      <c r="E7" s="29">
        <v>19000000</v>
      </c>
      <c r="F7" s="29">
        <v>19000000</v>
      </c>
      <c r="G7" s="29">
        <v>19000000</v>
      </c>
    </row>
    <row r="8" spans="1:15" ht="18.75" x14ac:dyDescent="0.25">
      <c r="A8" s="28" t="s">
        <v>37</v>
      </c>
      <c r="B8" s="29">
        <v>585000</v>
      </c>
      <c r="C8" s="29">
        <v>0</v>
      </c>
      <c r="D8" s="29">
        <v>1931220</v>
      </c>
      <c r="E8" s="29">
        <v>167781132</v>
      </c>
      <c r="F8" s="29">
        <v>166434912</v>
      </c>
      <c r="G8" s="29">
        <v>168366132</v>
      </c>
    </row>
    <row r="9" spans="1:15" ht="18.75" x14ac:dyDescent="0.25">
      <c r="A9" s="28" t="s">
        <v>16</v>
      </c>
      <c r="B9" s="29">
        <v>62684916</v>
      </c>
      <c r="C9" s="29">
        <v>0</v>
      </c>
      <c r="D9" s="29">
        <v>30894266</v>
      </c>
      <c r="E9" s="29">
        <v>1285999581</v>
      </c>
      <c r="F9" s="29">
        <v>1317790231</v>
      </c>
      <c r="G9" s="29">
        <v>1348684497</v>
      </c>
    </row>
    <row r="10" spans="1:15" ht="18.75" x14ac:dyDescent="0.25">
      <c r="A10" s="28" t="s">
        <v>18</v>
      </c>
      <c r="B10" s="29">
        <v>0</v>
      </c>
      <c r="C10" s="29">
        <v>0</v>
      </c>
      <c r="D10" s="29">
        <v>18271478</v>
      </c>
      <c r="E10" s="29">
        <v>1028962390</v>
      </c>
      <c r="F10" s="29">
        <v>1010690912</v>
      </c>
      <c r="G10" s="29">
        <v>1028962390</v>
      </c>
    </row>
    <row r="11" spans="1:15" ht="18.75" x14ac:dyDescent="0.25">
      <c r="A11" s="28" t="s">
        <v>36</v>
      </c>
      <c r="B11" s="29">
        <v>0</v>
      </c>
      <c r="C11" s="29">
        <v>0</v>
      </c>
      <c r="D11" s="29">
        <v>2736000</v>
      </c>
      <c r="E11" s="29">
        <v>94072521</v>
      </c>
      <c r="F11" s="29">
        <v>91336521</v>
      </c>
      <c r="G11" s="29">
        <v>94072521</v>
      </c>
    </row>
    <row r="12" spans="1:15" ht="18.75" x14ac:dyDescent="0.25">
      <c r="A12" s="28" t="s">
        <v>13</v>
      </c>
      <c r="B12" s="29">
        <v>0</v>
      </c>
      <c r="C12" s="29">
        <v>0</v>
      </c>
      <c r="D12" s="29">
        <v>0</v>
      </c>
      <c r="E12" s="29">
        <v>111936855</v>
      </c>
      <c r="F12" s="29">
        <v>111936855</v>
      </c>
      <c r="G12" s="29">
        <v>111936855</v>
      </c>
    </row>
    <row r="13" spans="1:15" ht="18.75" x14ac:dyDescent="0.25">
      <c r="A13" s="28" t="s">
        <v>22</v>
      </c>
      <c r="B13" s="29">
        <v>0</v>
      </c>
      <c r="C13" s="29">
        <v>0</v>
      </c>
      <c r="D13" s="29">
        <v>2371861</v>
      </c>
      <c r="E13" s="29">
        <v>515066365</v>
      </c>
      <c r="F13" s="29">
        <v>512694504</v>
      </c>
      <c r="G13" s="29">
        <v>515066365</v>
      </c>
    </row>
    <row r="14" spans="1:15" ht="18.75" x14ac:dyDescent="0.25">
      <c r="A14" s="28" t="s">
        <v>27</v>
      </c>
      <c r="B14" s="29">
        <v>534600</v>
      </c>
      <c r="C14" s="29">
        <v>0</v>
      </c>
      <c r="D14" s="29">
        <v>0</v>
      </c>
      <c r="E14" s="29">
        <v>62833400</v>
      </c>
      <c r="F14" s="29">
        <v>63368000</v>
      </c>
      <c r="G14" s="29">
        <v>63368000</v>
      </c>
    </row>
    <row r="15" spans="1:15" ht="18.75" x14ac:dyDescent="0.25">
      <c r="A15" s="28" t="s">
        <v>17</v>
      </c>
      <c r="B15" s="29">
        <v>11035248</v>
      </c>
      <c r="C15" s="29">
        <v>0</v>
      </c>
      <c r="D15" s="29">
        <v>33896740</v>
      </c>
      <c r="E15" s="29">
        <v>727737388</v>
      </c>
      <c r="F15" s="29">
        <v>704875896</v>
      </c>
      <c r="G15" s="29">
        <v>738772636</v>
      </c>
    </row>
    <row r="16" spans="1:15" ht="18.75" x14ac:dyDescent="0.25">
      <c r="A16" s="28" t="s">
        <v>15</v>
      </c>
      <c r="B16" s="29">
        <v>0</v>
      </c>
      <c r="C16" s="29">
        <v>8196720</v>
      </c>
      <c r="D16" s="29">
        <v>12928028</v>
      </c>
      <c r="E16" s="29">
        <v>942859469</v>
      </c>
      <c r="F16" s="29">
        <v>938128161</v>
      </c>
      <c r="G16" s="29">
        <v>951056189</v>
      </c>
    </row>
    <row r="17" spans="1:7" ht="18.75" x14ac:dyDescent="0.25">
      <c r="A17" s="28" t="s">
        <v>10</v>
      </c>
      <c r="B17" s="29">
        <v>0</v>
      </c>
      <c r="C17" s="29">
        <v>0</v>
      </c>
      <c r="D17" s="29">
        <v>17237850</v>
      </c>
      <c r="E17" s="29">
        <v>500332840</v>
      </c>
      <c r="F17" s="29">
        <v>483094990</v>
      </c>
      <c r="G17" s="29">
        <v>500332840</v>
      </c>
    </row>
    <row r="18" spans="1:7" ht="18.75" x14ac:dyDescent="0.25">
      <c r="A18" s="28" t="s">
        <v>30</v>
      </c>
      <c r="B18" s="29">
        <v>151640</v>
      </c>
      <c r="C18" s="29">
        <v>0</v>
      </c>
      <c r="D18" s="29">
        <v>742527</v>
      </c>
      <c r="E18" s="29">
        <v>41395265</v>
      </c>
      <c r="F18" s="29">
        <v>40804378</v>
      </c>
      <c r="G18" s="29">
        <v>41546905</v>
      </c>
    </row>
    <row r="19" spans="1:7" ht="18.75" x14ac:dyDescent="0.25">
      <c r="A19" s="28" t="s">
        <v>9</v>
      </c>
      <c r="B19" s="29">
        <v>0</v>
      </c>
      <c r="C19" s="29">
        <v>0</v>
      </c>
      <c r="D19" s="29">
        <v>9006606</v>
      </c>
      <c r="E19" s="29">
        <v>109080001</v>
      </c>
      <c r="F19" s="29">
        <v>100073395</v>
      </c>
      <c r="G19" s="29">
        <v>109080001</v>
      </c>
    </row>
    <row r="20" spans="1:7" ht="18.75" x14ac:dyDescent="0.25">
      <c r="A20" s="28" t="s">
        <v>25</v>
      </c>
      <c r="B20" s="29">
        <v>140000</v>
      </c>
      <c r="C20" s="29">
        <v>0</v>
      </c>
      <c r="D20" s="29">
        <v>25000</v>
      </c>
      <c r="E20" s="29">
        <v>25085000</v>
      </c>
      <c r="F20" s="29">
        <v>25200000</v>
      </c>
      <c r="G20" s="29">
        <v>25225000</v>
      </c>
    </row>
    <row r="21" spans="1:7" ht="18.75" x14ac:dyDescent="0.25">
      <c r="A21" s="28" t="s">
        <v>34</v>
      </c>
      <c r="B21" s="29">
        <v>0</v>
      </c>
      <c r="C21" s="29">
        <v>0</v>
      </c>
      <c r="D21" s="29">
        <v>4035636</v>
      </c>
      <c r="E21" s="29">
        <v>48876016</v>
      </c>
      <c r="F21" s="29">
        <v>44840380</v>
      </c>
      <c r="G21" s="29">
        <v>48876016</v>
      </c>
    </row>
    <row r="22" spans="1:7" ht="18.75" x14ac:dyDescent="0.25">
      <c r="A22" s="28" t="s">
        <v>29</v>
      </c>
      <c r="B22" s="29">
        <v>0</v>
      </c>
      <c r="C22" s="29">
        <v>0</v>
      </c>
      <c r="D22" s="29">
        <v>3256254</v>
      </c>
      <c r="E22" s="29">
        <v>39418854</v>
      </c>
      <c r="F22" s="29">
        <v>36162600</v>
      </c>
      <c r="G22" s="29">
        <v>39418854</v>
      </c>
    </row>
    <row r="23" spans="1:7" ht="18.75" x14ac:dyDescent="0.25">
      <c r="A23" s="28" t="s">
        <v>11</v>
      </c>
      <c r="B23" s="29">
        <v>0</v>
      </c>
      <c r="C23" s="29">
        <v>0</v>
      </c>
      <c r="D23" s="29">
        <v>1214438</v>
      </c>
      <c r="E23" s="29">
        <v>51832088</v>
      </c>
      <c r="F23" s="29">
        <v>50617650</v>
      </c>
      <c r="G23" s="29">
        <v>51832088</v>
      </c>
    </row>
    <row r="24" spans="1:7" ht="18.75" x14ac:dyDescent="0.25">
      <c r="A24" s="28" t="s">
        <v>12</v>
      </c>
      <c r="B24" s="29">
        <v>1033332</v>
      </c>
      <c r="C24" s="29">
        <v>0</v>
      </c>
      <c r="D24" s="29">
        <v>3003813</v>
      </c>
      <c r="E24" s="29">
        <v>153412632</v>
      </c>
      <c r="F24" s="29">
        <v>151442151</v>
      </c>
      <c r="G24" s="29">
        <v>154445964</v>
      </c>
    </row>
    <row r="25" spans="1:7" ht="18.75" x14ac:dyDescent="0.25">
      <c r="A25" s="28" t="s">
        <v>26</v>
      </c>
      <c r="B25" s="29">
        <v>0</v>
      </c>
      <c r="C25" s="29">
        <v>0</v>
      </c>
      <c r="D25" s="29">
        <v>17472607</v>
      </c>
      <c r="E25" s="29">
        <v>271367374</v>
      </c>
      <c r="F25" s="29">
        <v>253894767</v>
      </c>
      <c r="G25" s="29">
        <v>271367374</v>
      </c>
    </row>
    <row r="26" spans="1:7" ht="18.75" x14ac:dyDescent="0.25">
      <c r="A26" s="28" t="s">
        <v>32</v>
      </c>
      <c r="B26" s="29">
        <v>0</v>
      </c>
      <c r="C26" s="29">
        <v>0</v>
      </c>
      <c r="D26" s="29">
        <v>0</v>
      </c>
      <c r="E26" s="29">
        <v>34426220</v>
      </c>
      <c r="F26" s="29">
        <v>34426220</v>
      </c>
      <c r="G26" s="29">
        <v>34426220</v>
      </c>
    </row>
    <row r="27" spans="1:7" ht="18.75" x14ac:dyDescent="0.25">
      <c r="A27" s="28" t="s">
        <v>21</v>
      </c>
      <c r="B27" s="29">
        <v>0</v>
      </c>
      <c r="C27" s="29">
        <v>0</v>
      </c>
      <c r="D27" s="29">
        <v>0</v>
      </c>
      <c r="E27" s="29">
        <v>54529411</v>
      </c>
      <c r="F27" s="29">
        <v>54529411</v>
      </c>
      <c r="G27" s="29">
        <v>54529411</v>
      </c>
    </row>
    <row r="28" spans="1:7" ht="18.75" x14ac:dyDescent="0.25">
      <c r="A28" s="28" t="s">
        <v>33</v>
      </c>
      <c r="B28" s="29">
        <v>0</v>
      </c>
      <c r="C28" s="29">
        <v>0</v>
      </c>
      <c r="D28" s="29">
        <v>0</v>
      </c>
      <c r="E28" s="29">
        <v>52587784</v>
      </c>
      <c r="F28" s="29">
        <v>52587784</v>
      </c>
      <c r="G28" s="29">
        <v>52587784</v>
      </c>
    </row>
    <row r="29" spans="1:7" ht="18.75" x14ac:dyDescent="0.25">
      <c r="A29" s="28" t="s">
        <v>19</v>
      </c>
      <c r="B29" s="29">
        <v>0</v>
      </c>
      <c r="C29" s="29">
        <v>0</v>
      </c>
      <c r="D29" s="29">
        <v>9967282</v>
      </c>
      <c r="E29" s="29">
        <v>258722531</v>
      </c>
      <c r="F29" s="29">
        <v>248755249</v>
      </c>
      <c r="G29" s="29">
        <v>258722531</v>
      </c>
    </row>
    <row r="30" spans="1:7" ht="18.75" x14ac:dyDescent="0.25">
      <c r="A30" s="28" t="s">
        <v>7</v>
      </c>
      <c r="B30" s="29">
        <v>0</v>
      </c>
      <c r="C30" s="29">
        <v>0</v>
      </c>
      <c r="D30" s="29">
        <v>0</v>
      </c>
      <c r="E30" s="29">
        <v>12398528</v>
      </c>
      <c r="F30" s="29">
        <v>12398528</v>
      </c>
      <c r="G30" s="29">
        <v>12398528</v>
      </c>
    </row>
    <row r="31" spans="1:7" ht="18.75" x14ac:dyDescent="0.25">
      <c r="A31" s="28" t="s">
        <v>14</v>
      </c>
      <c r="B31" s="29">
        <v>38109971</v>
      </c>
      <c r="C31" s="29">
        <v>0</v>
      </c>
      <c r="D31" s="29">
        <v>12044841</v>
      </c>
      <c r="E31" s="29">
        <v>241478894</v>
      </c>
      <c r="F31" s="29">
        <v>267544024</v>
      </c>
      <c r="G31" s="29">
        <v>279588865</v>
      </c>
    </row>
    <row r="32" spans="1:7" ht="18.75" x14ac:dyDescent="0.25">
      <c r="A32" s="28" t="s">
        <v>8</v>
      </c>
      <c r="B32" s="29">
        <v>0</v>
      </c>
      <c r="C32" s="29">
        <v>0</v>
      </c>
      <c r="D32" s="29">
        <v>21401833</v>
      </c>
      <c r="E32" s="29">
        <v>259200000</v>
      </c>
      <c r="F32" s="29">
        <v>237798167</v>
      </c>
      <c r="G32" s="29">
        <v>259200000</v>
      </c>
    </row>
    <row r="33" spans="1:7" ht="18.75" x14ac:dyDescent="0.25">
      <c r="A33" s="28" t="s">
        <v>31</v>
      </c>
      <c r="B33" s="29">
        <v>0</v>
      </c>
      <c r="C33" s="29">
        <v>0</v>
      </c>
      <c r="D33" s="29">
        <v>1205257</v>
      </c>
      <c r="E33" s="29">
        <v>88837937</v>
      </c>
      <c r="F33" s="29">
        <v>87632680</v>
      </c>
      <c r="G33" s="29">
        <v>88837937</v>
      </c>
    </row>
    <row r="34" spans="1:7" ht="18.75" x14ac:dyDescent="0.25">
      <c r="A34" s="28" t="s">
        <v>20</v>
      </c>
      <c r="B34" s="29">
        <v>6000000</v>
      </c>
      <c r="C34" s="29">
        <v>0</v>
      </c>
      <c r="D34" s="29">
        <v>260000</v>
      </c>
      <c r="E34" s="29">
        <v>369260000</v>
      </c>
      <c r="F34" s="29">
        <v>375000000</v>
      </c>
      <c r="G34" s="29">
        <v>375260000</v>
      </c>
    </row>
    <row r="35" spans="1:7" ht="18.75" x14ac:dyDescent="0.25">
      <c r="A35" s="28" t="s">
        <v>60</v>
      </c>
      <c r="B35" s="29">
        <v>20000</v>
      </c>
      <c r="C35" s="29">
        <v>1000</v>
      </c>
      <c r="D35" s="29">
        <v>2000</v>
      </c>
      <c r="E35" s="29">
        <v>481000</v>
      </c>
      <c r="F35" s="29">
        <v>500000</v>
      </c>
      <c r="G35" s="29">
        <v>502000</v>
      </c>
    </row>
    <row r="36" spans="1:7" ht="18.75" x14ac:dyDescent="0.25">
      <c r="A36"/>
      <c r="B36"/>
      <c r="C36"/>
      <c r="D36"/>
      <c r="E36"/>
      <c r="F36"/>
      <c r="G36"/>
    </row>
    <row r="37" spans="1:7" ht="18.75" x14ac:dyDescent="0.25">
      <c r="A37"/>
      <c r="B37"/>
      <c r="C37"/>
      <c r="D37"/>
      <c r="E37"/>
      <c r="F37"/>
      <c r="G37"/>
    </row>
  </sheetData>
  <mergeCells count="2">
    <mergeCell ref="H1:O2"/>
    <mergeCell ref="A1:G2"/>
  </mergeCells>
  <pageMargins left="0.7" right="0.7" top="0.75" bottom="0.75" header="0.3" footer="0.3"/>
  <pageSetup orientation="portrait" r:id="rId9"/>
  <drawing r:id="rId10"/>
  <legacyDrawing r:id="rId1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2" name="Button 1">
              <controlPr defaultSize="0" print="0" autoFill="0" autoPict="0" macro="[1]!ref">
                <anchor moveWithCells="1" sizeWithCells="1">
                  <from>
                    <xdr:col>13</xdr:col>
                    <xdr:colOff>57150</xdr:colOff>
                    <xdr:row>1</xdr:row>
                    <xdr:rowOff>0</xdr:rowOff>
                  </from>
                  <to>
                    <xdr:col>13</xdr:col>
                    <xdr:colOff>885825</xdr:colOff>
                    <xdr:row>1</xdr:row>
                    <xdr:rowOff>295275</xdr:rowOff>
                  </to>
                </anchor>
              </controlPr>
            </control>
          </mc:Choice>
        </mc:AlternateContent>
      </controls>
    </mc:Choice>
  </mc:AlternateContent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1E39-E028-4ADB-A767-1BDF5EDAB4AF}">
  <sheetPr codeName="Sheet2"/>
  <dimension ref="A1:L153"/>
  <sheetViews>
    <sheetView rightToLeft="1" topLeftCell="A136" zoomScale="89" zoomScaleNormal="89" workbookViewId="0">
      <selection activeCell="I153" sqref="I153"/>
    </sheetView>
  </sheetViews>
  <sheetFormatPr defaultRowHeight="21" customHeight="1" x14ac:dyDescent="0.3"/>
  <cols>
    <col min="1" max="1" width="16.85546875" style="17" customWidth="1"/>
    <col min="2" max="2" width="21" style="15" bestFit="1" customWidth="1"/>
    <col min="3" max="3" width="32.85546875" style="13" customWidth="1"/>
    <col min="4" max="4" width="24.42578125" style="10" bestFit="1" customWidth="1"/>
    <col min="5" max="5" width="20.42578125" style="8" bestFit="1" customWidth="1"/>
    <col min="6" max="6" width="19.7109375" style="10" bestFit="1" customWidth="1"/>
    <col min="7" max="7" width="24.28515625" style="10" customWidth="1"/>
    <col min="8" max="8" width="24.5703125" style="10" customWidth="1"/>
    <col min="9" max="9" width="30.140625" style="10" customWidth="1"/>
    <col min="10" max="10" width="9.140625" style="2"/>
    <col min="11" max="11" width="13.85546875" style="2" customWidth="1"/>
    <col min="12" max="12" width="15" style="2" customWidth="1"/>
    <col min="13" max="16384" width="9.140625" style="2"/>
  </cols>
  <sheetData>
    <row r="1" spans="1:12" ht="73.5" customHeight="1" x14ac:dyDescent="0.25">
      <c r="A1" s="46" t="s">
        <v>41</v>
      </c>
      <c r="B1" s="47"/>
      <c r="C1" s="47"/>
      <c r="D1" s="47"/>
      <c r="E1" s="47"/>
      <c r="F1" s="47"/>
      <c r="G1" s="47"/>
      <c r="H1" s="47"/>
      <c r="I1" s="48"/>
    </row>
    <row r="2" spans="1:12" s="3" customFormat="1" ht="21" customHeight="1" x14ac:dyDescent="0.25">
      <c r="A2" s="18" t="s">
        <v>0</v>
      </c>
      <c r="B2" s="18" t="s">
        <v>1</v>
      </c>
      <c r="C2" s="18" t="s">
        <v>3</v>
      </c>
      <c r="D2" s="18" t="s">
        <v>4</v>
      </c>
      <c r="E2" s="18" t="s">
        <v>2</v>
      </c>
      <c r="F2" s="18" t="s">
        <v>40</v>
      </c>
      <c r="G2" s="18" t="s">
        <v>5</v>
      </c>
      <c r="H2" s="18" t="s">
        <v>42</v>
      </c>
      <c r="I2" s="18" t="s">
        <v>6</v>
      </c>
    </row>
    <row r="3" spans="1:12" ht="21" customHeight="1" x14ac:dyDescent="0.25">
      <c r="A3" s="16">
        <f t="shared" ref="A3:A34" si="0">ROW()-2</f>
        <v>1</v>
      </c>
      <c r="B3" s="14">
        <v>44276</v>
      </c>
      <c r="C3" s="11" t="s">
        <v>10</v>
      </c>
      <c r="D3" s="9">
        <v>75577262</v>
      </c>
      <c r="E3" s="7">
        <v>0</v>
      </c>
      <c r="F3" s="9">
        <v>0</v>
      </c>
      <c r="G3" s="9">
        <v>715530</v>
      </c>
      <c r="H3" s="9">
        <f>D3-E3-F3+G3</f>
        <v>76292792</v>
      </c>
      <c r="I3" s="9">
        <f t="shared" ref="I3:I66" si="1">D3+G3</f>
        <v>76292792</v>
      </c>
    </row>
    <row r="4" spans="1:12" ht="21" customHeight="1" x14ac:dyDescent="0.25">
      <c r="A4" s="16">
        <f t="shared" si="0"/>
        <v>2</v>
      </c>
      <c r="B4" s="14">
        <v>44276</v>
      </c>
      <c r="C4" s="11" t="s">
        <v>10</v>
      </c>
      <c r="D4" s="9">
        <v>49253520</v>
      </c>
      <c r="E4" s="7">
        <v>0</v>
      </c>
      <c r="F4" s="9">
        <v>0</v>
      </c>
      <c r="G4" s="9">
        <v>0</v>
      </c>
      <c r="H4" s="9">
        <f t="shared" ref="H4:H67" si="2">D4-E4-F4+G4</f>
        <v>49253520</v>
      </c>
      <c r="I4" s="9">
        <f t="shared" si="1"/>
        <v>49253520</v>
      </c>
      <c r="K4" s="4"/>
    </row>
    <row r="5" spans="1:12" ht="21" customHeight="1" x14ac:dyDescent="0.25">
      <c r="A5" s="16">
        <f t="shared" si="0"/>
        <v>3</v>
      </c>
      <c r="B5" s="14">
        <v>44276</v>
      </c>
      <c r="C5" s="11" t="s">
        <v>27</v>
      </c>
      <c r="D5" s="9">
        <v>60695000</v>
      </c>
      <c r="E5" s="7">
        <v>0</v>
      </c>
      <c r="F5" s="9">
        <v>0</v>
      </c>
      <c r="G5" s="9">
        <v>0</v>
      </c>
      <c r="H5" s="9">
        <f t="shared" si="2"/>
        <v>60695000</v>
      </c>
      <c r="I5" s="9">
        <f t="shared" si="1"/>
        <v>60695000</v>
      </c>
    </row>
    <row r="6" spans="1:12" ht="21" customHeight="1" x14ac:dyDescent="0.25">
      <c r="A6" s="16">
        <f t="shared" si="0"/>
        <v>4</v>
      </c>
      <c r="B6" s="14">
        <v>44277</v>
      </c>
      <c r="C6" s="11" t="s">
        <v>10</v>
      </c>
      <c r="D6" s="9">
        <v>30408480</v>
      </c>
      <c r="E6" s="7">
        <v>0</v>
      </c>
      <c r="F6" s="9">
        <v>0</v>
      </c>
      <c r="G6" s="9">
        <v>0</v>
      </c>
      <c r="H6" s="9">
        <f t="shared" si="2"/>
        <v>30408480</v>
      </c>
      <c r="I6" s="9">
        <f t="shared" si="1"/>
        <v>30408480</v>
      </c>
    </row>
    <row r="7" spans="1:12" ht="21" customHeight="1" x14ac:dyDescent="0.25">
      <c r="A7" s="16">
        <f t="shared" si="0"/>
        <v>5</v>
      </c>
      <c r="B7" s="14">
        <v>44278</v>
      </c>
      <c r="C7" s="11" t="s">
        <v>31</v>
      </c>
      <c r="D7" s="9">
        <v>87632680</v>
      </c>
      <c r="E7" s="7">
        <v>0</v>
      </c>
      <c r="F7" s="9">
        <v>0</v>
      </c>
      <c r="G7" s="9">
        <v>1205257</v>
      </c>
      <c r="H7" s="9">
        <f t="shared" si="2"/>
        <v>88837937</v>
      </c>
      <c r="I7" s="9">
        <f t="shared" si="1"/>
        <v>88837937</v>
      </c>
    </row>
    <row r="8" spans="1:12" ht="21" customHeight="1" x14ac:dyDescent="0.25">
      <c r="A8" s="16">
        <f t="shared" si="0"/>
        <v>6</v>
      </c>
      <c r="B8" s="14">
        <v>44279</v>
      </c>
      <c r="C8" s="11" t="s">
        <v>10</v>
      </c>
      <c r="D8" s="9">
        <v>51052073</v>
      </c>
      <c r="E8" s="7">
        <v>0</v>
      </c>
      <c r="F8" s="9">
        <v>0</v>
      </c>
      <c r="G8" s="9">
        <v>1169820</v>
      </c>
      <c r="H8" s="9">
        <f t="shared" si="2"/>
        <v>52221893</v>
      </c>
      <c r="I8" s="9">
        <f t="shared" si="1"/>
        <v>52221893</v>
      </c>
      <c r="L8" s="6"/>
    </row>
    <row r="9" spans="1:12" ht="21" customHeight="1" x14ac:dyDescent="0.25">
      <c r="A9" s="16">
        <f t="shared" si="0"/>
        <v>7</v>
      </c>
      <c r="B9" s="14">
        <v>44280</v>
      </c>
      <c r="C9" s="11" t="s">
        <v>28</v>
      </c>
      <c r="D9" s="9">
        <v>5783925</v>
      </c>
      <c r="E9" s="7">
        <v>0</v>
      </c>
      <c r="F9" s="9">
        <v>0</v>
      </c>
      <c r="G9" s="9">
        <v>0</v>
      </c>
      <c r="H9" s="9">
        <f t="shared" si="2"/>
        <v>5783925</v>
      </c>
      <c r="I9" s="9">
        <f t="shared" si="1"/>
        <v>5783925</v>
      </c>
    </row>
    <row r="10" spans="1:12" ht="21" customHeight="1" x14ac:dyDescent="0.25">
      <c r="A10" s="16">
        <f t="shared" si="0"/>
        <v>8</v>
      </c>
      <c r="B10" s="14">
        <v>44281</v>
      </c>
      <c r="C10" s="11" t="s">
        <v>32</v>
      </c>
      <c r="D10" s="9">
        <v>34426220</v>
      </c>
      <c r="E10" s="7">
        <v>0</v>
      </c>
      <c r="F10" s="9">
        <v>0</v>
      </c>
      <c r="G10" s="9">
        <v>0</v>
      </c>
      <c r="H10" s="9">
        <f t="shared" si="2"/>
        <v>34426220</v>
      </c>
      <c r="I10" s="9">
        <f t="shared" si="1"/>
        <v>34426220</v>
      </c>
    </row>
    <row r="11" spans="1:12" ht="21" customHeight="1" x14ac:dyDescent="0.25">
      <c r="A11" s="16">
        <f t="shared" si="0"/>
        <v>9</v>
      </c>
      <c r="B11" s="14">
        <v>44281</v>
      </c>
      <c r="C11" s="11" t="s">
        <v>16</v>
      </c>
      <c r="D11" s="9">
        <v>22352547</v>
      </c>
      <c r="E11" s="7">
        <v>14519337</v>
      </c>
      <c r="F11" s="9">
        <v>0</v>
      </c>
      <c r="G11" s="9">
        <v>8541190</v>
      </c>
      <c r="H11" s="9">
        <f t="shared" si="2"/>
        <v>16374400</v>
      </c>
      <c r="I11" s="9">
        <f t="shared" si="1"/>
        <v>30893737</v>
      </c>
    </row>
    <row r="12" spans="1:12" ht="21" customHeight="1" x14ac:dyDescent="0.25">
      <c r="A12" s="16">
        <f t="shared" si="0"/>
        <v>10</v>
      </c>
      <c r="B12" s="14">
        <v>44281</v>
      </c>
      <c r="C12" s="11" t="s">
        <v>16</v>
      </c>
      <c r="D12" s="9">
        <v>76502712</v>
      </c>
      <c r="E12" s="7">
        <v>2662839</v>
      </c>
      <c r="F12" s="9">
        <v>0</v>
      </c>
      <c r="G12" s="9">
        <v>6645587</v>
      </c>
      <c r="H12" s="9">
        <f t="shared" si="2"/>
        <v>80485460</v>
      </c>
      <c r="I12" s="9">
        <f t="shared" si="1"/>
        <v>83148299</v>
      </c>
    </row>
    <row r="13" spans="1:12" ht="21" customHeight="1" x14ac:dyDescent="0.25">
      <c r="A13" s="16">
        <f t="shared" si="0"/>
        <v>11</v>
      </c>
      <c r="B13" s="14">
        <v>44281</v>
      </c>
      <c r="C13" s="11" t="s">
        <v>28</v>
      </c>
      <c r="D13" s="9">
        <v>76144368</v>
      </c>
      <c r="E13" s="7">
        <v>1533332</v>
      </c>
      <c r="F13" s="9">
        <v>0</v>
      </c>
      <c r="G13" s="9">
        <v>3173997</v>
      </c>
      <c r="H13" s="9">
        <f t="shared" si="2"/>
        <v>77785033</v>
      </c>
      <c r="I13" s="9">
        <f t="shared" si="1"/>
        <v>79318365</v>
      </c>
    </row>
    <row r="14" spans="1:12" ht="21" customHeight="1" x14ac:dyDescent="0.25">
      <c r="A14" s="16">
        <f t="shared" si="0"/>
        <v>12</v>
      </c>
      <c r="B14" s="14">
        <v>44282</v>
      </c>
      <c r="C14" s="11" t="s">
        <v>16</v>
      </c>
      <c r="D14" s="9">
        <v>34339920</v>
      </c>
      <c r="E14" s="7">
        <v>0</v>
      </c>
      <c r="F14" s="9">
        <v>0</v>
      </c>
      <c r="G14" s="9">
        <v>0</v>
      </c>
      <c r="H14" s="9">
        <f t="shared" si="2"/>
        <v>34339920</v>
      </c>
      <c r="I14" s="9">
        <f t="shared" si="1"/>
        <v>34339920</v>
      </c>
    </row>
    <row r="15" spans="1:12" ht="21" customHeight="1" x14ac:dyDescent="0.25">
      <c r="A15" s="16">
        <f t="shared" si="0"/>
        <v>13</v>
      </c>
      <c r="B15" s="14">
        <v>44283</v>
      </c>
      <c r="C15" s="11" t="s">
        <v>10</v>
      </c>
      <c r="D15" s="9">
        <v>46712990</v>
      </c>
      <c r="E15" s="7">
        <v>0</v>
      </c>
      <c r="F15" s="9">
        <v>0</v>
      </c>
      <c r="G15" s="9">
        <v>3600000</v>
      </c>
      <c r="H15" s="9">
        <f t="shared" si="2"/>
        <v>50312990</v>
      </c>
      <c r="I15" s="9">
        <f t="shared" si="1"/>
        <v>50312990</v>
      </c>
    </row>
    <row r="16" spans="1:12" ht="21" customHeight="1" x14ac:dyDescent="0.25">
      <c r="A16" s="16">
        <f t="shared" si="0"/>
        <v>14</v>
      </c>
      <c r="B16" s="14">
        <v>44284</v>
      </c>
      <c r="C16" s="11" t="s">
        <v>30</v>
      </c>
      <c r="D16" s="9">
        <v>40804378</v>
      </c>
      <c r="E16" s="7">
        <v>151640</v>
      </c>
      <c r="F16" s="9">
        <v>0</v>
      </c>
      <c r="G16" s="9">
        <v>742527</v>
      </c>
      <c r="H16" s="9">
        <f t="shared" si="2"/>
        <v>41395265</v>
      </c>
      <c r="I16" s="9">
        <f t="shared" si="1"/>
        <v>41546905</v>
      </c>
    </row>
    <row r="17" spans="1:9" ht="21" customHeight="1" x14ac:dyDescent="0.25">
      <c r="A17" s="16">
        <f t="shared" si="0"/>
        <v>15</v>
      </c>
      <c r="B17" s="14">
        <v>44285</v>
      </c>
      <c r="C17" s="11" t="s">
        <v>29</v>
      </c>
      <c r="D17" s="9">
        <v>23216100</v>
      </c>
      <c r="E17" s="7">
        <v>0</v>
      </c>
      <c r="F17" s="9">
        <v>0</v>
      </c>
      <c r="G17" s="9">
        <v>2089449</v>
      </c>
      <c r="H17" s="9">
        <f t="shared" si="2"/>
        <v>25305549</v>
      </c>
      <c r="I17" s="9">
        <f t="shared" si="1"/>
        <v>25305549</v>
      </c>
    </row>
    <row r="18" spans="1:9" ht="21" customHeight="1" x14ac:dyDescent="0.25">
      <c r="A18" s="16">
        <f t="shared" si="0"/>
        <v>16</v>
      </c>
      <c r="B18" s="14">
        <v>44286</v>
      </c>
      <c r="C18" s="11" t="s">
        <v>17</v>
      </c>
      <c r="D18" s="9">
        <v>97200890</v>
      </c>
      <c r="E18" s="7">
        <v>0</v>
      </c>
      <c r="F18" s="9">
        <v>0</v>
      </c>
      <c r="G18" s="9">
        <v>146250</v>
      </c>
      <c r="H18" s="9">
        <f t="shared" si="2"/>
        <v>97347140</v>
      </c>
      <c r="I18" s="9">
        <f t="shared" si="1"/>
        <v>97347140</v>
      </c>
    </row>
    <row r="19" spans="1:9" ht="21" customHeight="1" x14ac:dyDescent="0.25">
      <c r="A19" s="16">
        <f t="shared" si="0"/>
        <v>17</v>
      </c>
      <c r="B19" s="14">
        <v>44287</v>
      </c>
      <c r="C19" s="11" t="s">
        <v>29</v>
      </c>
      <c r="D19" s="9">
        <v>12946500</v>
      </c>
      <c r="E19" s="7">
        <v>0</v>
      </c>
      <c r="F19" s="9">
        <v>0</v>
      </c>
      <c r="G19" s="9">
        <v>1166805</v>
      </c>
      <c r="H19" s="9">
        <f t="shared" si="2"/>
        <v>14113305</v>
      </c>
      <c r="I19" s="9">
        <f t="shared" si="1"/>
        <v>14113305</v>
      </c>
    </row>
    <row r="20" spans="1:9" ht="21" customHeight="1" x14ac:dyDescent="0.25">
      <c r="A20" s="16">
        <f t="shared" si="0"/>
        <v>18</v>
      </c>
      <c r="B20" s="14">
        <v>44288</v>
      </c>
      <c r="C20" s="11" t="s">
        <v>28</v>
      </c>
      <c r="D20" s="9">
        <v>2964162</v>
      </c>
      <c r="E20" s="7">
        <v>0</v>
      </c>
      <c r="F20" s="9">
        <v>0</v>
      </c>
      <c r="G20" s="9">
        <v>0</v>
      </c>
      <c r="H20" s="9">
        <f t="shared" si="2"/>
        <v>2964162</v>
      </c>
      <c r="I20" s="9">
        <f t="shared" si="1"/>
        <v>2964162</v>
      </c>
    </row>
    <row r="21" spans="1:9" ht="21" customHeight="1" x14ac:dyDescent="0.25">
      <c r="A21" s="16">
        <f t="shared" si="0"/>
        <v>19</v>
      </c>
      <c r="B21" s="14">
        <v>44289</v>
      </c>
      <c r="C21" s="11" t="s">
        <v>11</v>
      </c>
      <c r="D21" s="9">
        <v>24281550</v>
      </c>
      <c r="E21" s="7">
        <v>0</v>
      </c>
      <c r="F21" s="9">
        <v>0</v>
      </c>
      <c r="G21" s="9">
        <v>0</v>
      </c>
      <c r="H21" s="9">
        <f t="shared" si="2"/>
        <v>24281550</v>
      </c>
      <c r="I21" s="9">
        <f t="shared" si="1"/>
        <v>24281550</v>
      </c>
    </row>
    <row r="22" spans="1:9" ht="21" customHeight="1" x14ac:dyDescent="0.25">
      <c r="A22" s="16">
        <f t="shared" si="0"/>
        <v>20</v>
      </c>
      <c r="B22" s="14">
        <v>44289</v>
      </c>
      <c r="C22" s="11" t="s">
        <v>18</v>
      </c>
      <c r="D22" s="9">
        <v>70000014</v>
      </c>
      <c r="E22" s="7">
        <v>0</v>
      </c>
      <c r="F22" s="9">
        <v>0</v>
      </c>
      <c r="G22" s="9">
        <v>0</v>
      </c>
      <c r="H22" s="9">
        <f t="shared" si="2"/>
        <v>70000014</v>
      </c>
      <c r="I22" s="9">
        <f t="shared" si="1"/>
        <v>70000014</v>
      </c>
    </row>
    <row r="23" spans="1:9" ht="21" customHeight="1" x14ac:dyDescent="0.25">
      <c r="A23" s="16">
        <f t="shared" si="0"/>
        <v>21</v>
      </c>
      <c r="B23" s="14">
        <v>44289</v>
      </c>
      <c r="C23" s="11" t="s">
        <v>18</v>
      </c>
      <c r="D23" s="9">
        <v>70000014</v>
      </c>
      <c r="E23" s="7">
        <v>0</v>
      </c>
      <c r="F23" s="9">
        <v>0</v>
      </c>
      <c r="G23" s="9">
        <v>0</v>
      </c>
      <c r="H23" s="9">
        <f t="shared" si="2"/>
        <v>70000014</v>
      </c>
      <c r="I23" s="9">
        <f t="shared" si="1"/>
        <v>70000014</v>
      </c>
    </row>
    <row r="24" spans="1:9" ht="21" customHeight="1" x14ac:dyDescent="0.25">
      <c r="A24" s="16">
        <f t="shared" si="0"/>
        <v>22</v>
      </c>
      <c r="B24" s="14">
        <v>44289</v>
      </c>
      <c r="C24" s="11" t="s">
        <v>19</v>
      </c>
      <c r="D24" s="9">
        <v>15458745</v>
      </c>
      <c r="E24" s="7">
        <v>0</v>
      </c>
      <c r="F24" s="9">
        <v>0</v>
      </c>
      <c r="G24" s="9">
        <v>3150000</v>
      </c>
      <c r="H24" s="9">
        <f t="shared" si="2"/>
        <v>18608745</v>
      </c>
      <c r="I24" s="9">
        <f t="shared" si="1"/>
        <v>18608745</v>
      </c>
    </row>
    <row r="25" spans="1:9" ht="21" customHeight="1" x14ac:dyDescent="0.25">
      <c r="A25" s="16">
        <f t="shared" si="0"/>
        <v>23</v>
      </c>
      <c r="B25" s="14">
        <v>44290</v>
      </c>
      <c r="C25" s="11" t="s">
        <v>10</v>
      </c>
      <c r="D25" s="9">
        <v>23806518</v>
      </c>
      <c r="E25" s="7">
        <v>0</v>
      </c>
      <c r="F25" s="9">
        <v>0</v>
      </c>
      <c r="G25" s="9">
        <v>720000</v>
      </c>
      <c r="H25" s="9">
        <f t="shared" si="2"/>
        <v>24526518</v>
      </c>
      <c r="I25" s="9">
        <f t="shared" si="1"/>
        <v>24526518</v>
      </c>
    </row>
    <row r="26" spans="1:9" ht="21" customHeight="1" x14ac:dyDescent="0.25">
      <c r="A26" s="16">
        <f t="shared" si="0"/>
        <v>24</v>
      </c>
      <c r="B26" s="14">
        <v>44291</v>
      </c>
      <c r="C26" s="11" t="s">
        <v>10</v>
      </c>
      <c r="D26" s="9">
        <v>119540400</v>
      </c>
      <c r="E26" s="7">
        <v>0</v>
      </c>
      <c r="F26" s="9">
        <v>0</v>
      </c>
      <c r="G26" s="9">
        <v>9450000</v>
      </c>
      <c r="H26" s="9">
        <f t="shared" si="2"/>
        <v>128990400</v>
      </c>
      <c r="I26" s="9">
        <f t="shared" si="1"/>
        <v>128990400</v>
      </c>
    </row>
    <row r="27" spans="1:9" ht="21" customHeight="1" x14ac:dyDescent="0.25">
      <c r="A27" s="16">
        <f t="shared" si="0"/>
        <v>25</v>
      </c>
      <c r="B27" s="14">
        <v>44292</v>
      </c>
      <c r="C27" s="11" t="s">
        <v>26</v>
      </c>
      <c r="D27" s="9">
        <v>18267072</v>
      </c>
      <c r="E27" s="7">
        <v>0</v>
      </c>
      <c r="F27" s="9">
        <v>0</v>
      </c>
      <c r="G27" s="9">
        <v>3290153</v>
      </c>
      <c r="H27" s="9">
        <f t="shared" si="2"/>
        <v>21557225</v>
      </c>
      <c r="I27" s="9">
        <f t="shared" si="1"/>
        <v>21557225</v>
      </c>
    </row>
    <row r="28" spans="1:9" ht="21" customHeight="1" x14ac:dyDescent="0.25">
      <c r="A28" s="16">
        <f t="shared" si="0"/>
        <v>26</v>
      </c>
      <c r="B28" s="14">
        <v>44293</v>
      </c>
      <c r="C28" s="11" t="s">
        <v>26</v>
      </c>
      <c r="D28" s="9">
        <v>16055050</v>
      </c>
      <c r="E28" s="7">
        <v>0</v>
      </c>
      <c r="F28" s="9">
        <v>0</v>
      </c>
      <c r="G28" s="9">
        <v>1444950</v>
      </c>
      <c r="H28" s="9">
        <f t="shared" si="2"/>
        <v>17500000</v>
      </c>
      <c r="I28" s="9">
        <f t="shared" si="1"/>
        <v>17500000</v>
      </c>
    </row>
    <row r="29" spans="1:9" ht="21" customHeight="1" x14ac:dyDescent="0.25">
      <c r="A29" s="16">
        <f t="shared" si="0"/>
        <v>27</v>
      </c>
      <c r="B29" s="14">
        <v>44294</v>
      </c>
      <c r="C29" s="11" t="s">
        <v>17</v>
      </c>
      <c r="D29" s="9">
        <v>31025000</v>
      </c>
      <c r="E29" s="7">
        <v>150000</v>
      </c>
      <c r="F29" s="9">
        <v>0</v>
      </c>
      <c r="G29" s="9">
        <v>2778750</v>
      </c>
      <c r="H29" s="9">
        <f t="shared" si="2"/>
        <v>33653750</v>
      </c>
      <c r="I29" s="9">
        <f t="shared" si="1"/>
        <v>33803750</v>
      </c>
    </row>
    <row r="30" spans="1:9" ht="21" customHeight="1" x14ac:dyDescent="0.25">
      <c r="A30" s="16">
        <f t="shared" si="0"/>
        <v>28</v>
      </c>
      <c r="B30" s="14">
        <v>44294</v>
      </c>
      <c r="C30" s="11" t="s">
        <v>15</v>
      </c>
      <c r="D30" s="9">
        <v>80788556</v>
      </c>
      <c r="E30" s="7">
        <v>0</v>
      </c>
      <c r="F30" s="9">
        <v>0</v>
      </c>
      <c r="G30" s="9">
        <v>0</v>
      </c>
      <c r="H30" s="9">
        <f t="shared" si="2"/>
        <v>80788556</v>
      </c>
      <c r="I30" s="9">
        <f t="shared" si="1"/>
        <v>80788556</v>
      </c>
    </row>
    <row r="31" spans="1:9" ht="21" customHeight="1" x14ac:dyDescent="0.25">
      <c r="A31" s="16">
        <f t="shared" si="0"/>
        <v>29</v>
      </c>
      <c r="B31" s="14">
        <v>44294</v>
      </c>
      <c r="C31" s="11" t="s">
        <v>19</v>
      </c>
      <c r="D31" s="9">
        <v>50922740</v>
      </c>
      <c r="E31" s="7">
        <v>0</v>
      </c>
      <c r="F31" s="9">
        <v>0</v>
      </c>
      <c r="G31" s="9">
        <v>978750</v>
      </c>
      <c r="H31" s="9">
        <f t="shared" si="2"/>
        <v>51901490</v>
      </c>
      <c r="I31" s="9">
        <f t="shared" si="1"/>
        <v>51901490</v>
      </c>
    </row>
    <row r="32" spans="1:9" ht="21" customHeight="1" x14ac:dyDescent="0.25">
      <c r="A32" s="16">
        <f t="shared" si="0"/>
        <v>30</v>
      </c>
      <c r="B32" s="14">
        <v>44294</v>
      </c>
      <c r="C32" s="11" t="s">
        <v>10</v>
      </c>
      <c r="D32" s="9">
        <v>14584639</v>
      </c>
      <c r="E32" s="7">
        <v>0</v>
      </c>
      <c r="F32" s="9">
        <v>0</v>
      </c>
      <c r="G32" s="9">
        <v>0</v>
      </c>
      <c r="H32" s="9">
        <f t="shared" si="2"/>
        <v>14584639</v>
      </c>
      <c r="I32" s="9">
        <f t="shared" si="1"/>
        <v>14584639</v>
      </c>
    </row>
    <row r="33" spans="1:9" ht="21" customHeight="1" x14ac:dyDescent="0.25">
      <c r="A33" s="16">
        <f t="shared" si="0"/>
        <v>31</v>
      </c>
      <c r="B33" s="14">
        <v>44295</v>
      </c>
      <c r="C33" s="11" t="s">
        <v>15</v>
      </c>
      <c r="D33" s="9">
        <v>71470076</v>
      </c>
      <c r="E33" s="7">
        <v>0</v>
      </c>
      <c r="F33" s="9">
        <v>0</v>
      </c>
      <c r="G33" s="9">
        <v>4454862</v>
      </c>
      <c r="H33" s="9">
        <f t="shared" si="2"/>
        <v>75924938</v>
      </c>
      <c r="I33" s="9">
        <f t="shared" si="1"/>
        <v>75924938</v>
      </c>
    </row>
    <row r="34" spans="1:9" ht="21" customHeight="1" x14ac:dyDescent="0.25">
      <c r="A34" s="16">
        <f t="shared" si="0"/>
        <v>32</v>
      </c>
      <c r="B34" s="14">
        <v>44296</v>
      </c>
      <c r="C34" s="11" t="s">
        <v>10</v>
      </c>
      <c r="D34" s="9">
        <v>52940030</v>
      </c>
      <c r="E34" s="7">
        <v>0</v>
      </c>
      <c r="F34" s="9">
        <v>0</v>
      </c>
      <c r="G34" s="9">
        <v>1582500</v>
      </c>
      <c r="H34" s="9">
        <f t="shared" si="2"/>
        <v>54522530</v>
      </c>
      <c r="I34" s="9">
        <f t="shared" si="1"/>
        <v>54522530</v>
      </c>
    </row>
    <row r="35" spans="1:9" ht="21" customHeight="1" x14ac:dyDescent="0.25">
      <c r="A35" s="16">
        <f t="shared" ref="A35:A66" si="3">ROW()-2</f>
        <v>33</v>
      </c>
      <c r="B35" s="14">
        <v>44297</v>
      </c>
      <c r="C35" s="11" t="s">
        <v>16</v>
      </c>
      <c r="D35" s="9">
        <v>79014155</v>
      </c>
      <c r="E35" s="7">
        <v>2024997</v>
      </c>
      <c r="F35" s="9">
        <v>0</v>
      </c>
      <c r="G35" s="9">
        <v>364500</v>
      </c>
      <c r="H35" s="9">
        <f t="shared" si="2"/>
        <v>77353658</v>
      </c>
      <c r="I35" s="9">
        <f t="shared" si="1"/>
        <v>79378655</v>
      </c>
    </row>
    <row r="36" spans="1:9" ht="21" customHeight="1" x14ac:dyDescent="0.25">
      <c r="A36" s="16">
        <f t="shared" si="3"/>
        <v>34</v>
      </c>
      <c r="B36" s="14">
        <v>44298</v>
      </c>
      <c r="C36" s="11" t="s">
        <v>16</v>
      </c>
      <c r="D36" s="9">
        <v>72331685</v>
      </c>
      <c r="E36" s="7">
        <v>0</v>
      </c>
      <c r="F36" s="9">
        <v>0</v>
      </c>
      <c r="G36" s="9">
        <v>0</v>
      </c>
      <c r="H36" s="9">
        <f t="shared" si="2"/>
        <v>72331685</v>
      </c>
      <c r="I36" s="9">
        <f t="shared" si="1"/>
        <v>72331685</v>
      </c>
    </row>
    <row r="37" spans="1:9" ht="21" customHeight="1" x14ac:dyDescent="0.25">
      <c r="A37" s="16">
        <f t="shared" si="3"/>
        <v>35</v>
      </c>
      <c r="B37" s="14">
        <v>44299</v>
      </c>
      <c r="C37" s="12" t="s">
        <v>10</v>
      </c>
      <c r="D37" s="9">
        <v>19219078</v>
      </c>
      <c r="E37" s="7">
        <v>0</v>
      </c>
      <c r="F37" s="9">
        <v>0</v>
      </c>
      <c r="G37" s="9">
        <v>0</v>
      </c>
      <c r="H37" s="9">
        <f t="shared" si="2"/>
        <v>19219078</v>
      </c>
      <c r="I37" s="9">
        <f t="shared" si="1"/>
        <v>19219078</v>
      </c>
    </row>
    <row r="38" spans="1:9" ht="21" customHeight="1" x14ac:dyDescent="0.25">
      <c r="A38" s="16">
        <f t="shared" si="3"/>
        <v>36</v>
      </c>
      <c r="B38" s="14">
        <v>44300</v>
      </c>
      <c r="C38" s="11" t="s">
        <v>12</v>
      </c>
      <c r="D38" s="9">
        <v>43754718</v>
      </c>
      <c r="E38" s="7">
        <v>0</v>
      </c>
      <c r="F38" s="9">
        <v>0</v>
      </c>
      <c r="G38" s="9">
        <v>0</v>
      </c>
      <c r="H38" s="9">
        <f t="shared" si="2"/>
        <v>43754718</v>
      </c>
      <c r="I38" s="9">
        <f t="shared" si="1"/>
        <v>43754718</v>
      </c>
    </row>
    <row r="39" spans="1:9" ht="21" customHeight="1" x14ac:dyDescent="0.25">
      <c r="A39" s="16">
        <f t="shared" si="3"/>
        <v>37</v>
      </c>
      <c r="B39" s="14">
        <v>44301</v>
      </c>
      <c r="C39" s="11" t="s">
        <v>9</v>
      </c>
      <c r="D39" s="9">
        <v>81688074</v>
      </c>
      <c r="E39" s="7">
        <v>0</v>
      </c>
      <c r="F39" s="9">
        <v>0</v>
      </c>
      <c r="G39" s="9">
        <v>7351927</v>
      </c>
      <c r="H39" s="9">
        <f t="shared" si="2"/>
        <v>89040001</v>
      </c>
      <c r="I39" s="9">
        <f t="shared" si="1"/>
        <v>89040001</v>
      </c>
    </row>
    <row r="40" spans="1:9" ht="21" customHeight="1" x14ac:dyDescent="0.25">
      <c r="A40" s="16">
        <f t="shared" si="3"/>
        <v>38</v>
      </c>
      <c r="B40" s="14">
        <v>44301</v>
      </c>
      <c r="C40" s="11" t="s">
        <v>11</v>
      </c>
      <c r="D40" s="9">
        <f>27550538-G40</f>
        <v>26336100</v>
      </c>
      <c r="E40" s="7">
        <v>0</v>
      </c>
      <c r="F40" s="9">
        <v>0</v>
      </c>
      <c r="G40" s="9">
        <v>1214438</v>
      </c>
      <c r="H40" s="9">
        <f t="shared" si="2"/>
        <v>27550538</v>
      </c>
      <c r="I40" s="9">
        <f t="shared" si="1"/>
        <v>27550538</v>
      </c>
    </row>
    <row r="41" spans="1:9" ht="21" customHeight="1" x14ac:dyDescent="0.25">
      <c r="A41" s="16">
        <f t="shared" si="3"/>
        <v>39</v>
      </c>
      <c r="B41" s="14">
        <v>44301</v>
      </c>
      <c r="C41" s="11" t="s">
        <v>13</v>
      </c>
      <c r="D41" s="9">
        <v>50736855</v>
      </c>
      <c r="E41" s="7">
        <v>0</v>
      </c>
      <c r="F41" s="9">
        <v>0</v>
      </c>
      <c r="G41" s="9">
        <v>0</v>
      </c>
      <c r="H41" s="9">
        <f t="shared" si="2"/>
        <v>50736855</v>
      </c>
      <c r="I41" s="9">
        <f t="shared" si="1"/>
        <v>50736855</v>
      </c>
    </row>
    <row r="42" spans="1:9" ht="21" customHeight="1" x14ac:dyDescent="0.25">
      <c r="A42" s="16">
        <f t="shared" si="3"/>
        <v>40</v>
      </c>
      <c r="B42" s="14">
        <v>44302</v>
      </c>
      <c r="C42" s="11" t="s">
        <v>15</v>
      </c>
      <c r="D42" s="9">
        <v>132064248</v>
      </c>
      <c r="E42" s="7">
        <v>0</v>
      </c>
      <c r="F42" s="9">
        <v>0</v>
      </c>
      <c r="G42" s="9">
        <v>0</v>
      </c>
      <c r="H42" s="9">
        <f t="shared" si="2"/>
        <v>132064248</v>
      </c>
      <c r="I42" s="9">
        <f t="shared" si="1"/>
        <v>132064248</v>
      </c>
    </row>
    <row r="43" spans="1:9" ht="21" customHeight="1" x14ac:dyDescent="0.25">
      <c r="A43" s="16">
        <f t="shared" si="3"/>
        <v>41</v>
      </c>
      <c r="B43" s="14">
        <v>44303</v>
      </c>
      <c r="C43" s="11" t="s">
        <v>15</v>
      </c>
      <c r="D43" s="9">
        <v>58126816</v>
      </c>
      <c r="E43" s="7">
        <v>0</v>
      </c>
      <c r="F43" s="9">
        <v>0</v>
      </c>
      <c r="G43" s="9">
        <v>146246</v>
      </c>
      <c r="H43" s="9">
        <f t="shared" si="2"/>
        <v>58273062</v>
      </c>
      <c r="I43" s="9">
        <f t="shared" si="1"/>
        <v>58273062</v>
      </c>
    </row>
    <row r="44" spans="1:9" ht="21" customHeight="1" x14ac:dyDescent="0.25">
      <c r="A44" s="16">
        <f t="shared" si="3"/>
        <v>42</v>
      </c>
      <c r="B44" s="14">
        <v>44304</v>
      </c>
      <c r="C44" s="11" t="s">
        <v>17</v>
      </c>
      <c r="D44" s="9">
        <v>34752260</v>
      </c>
      <c r="E44" s="7">
        <v>0</v>
      </c>
      <c r="F44" s="9">
        <v>0</v>
      </c>
      <c r="G44" s="9">
        <v>3127704</v>
      </c>
      <c r="H44" s="9">
        <f t="shared" si="2"/>
        <v>37879964</v>
      </c>
      <c r="I44" s="9">
        <f t="shared" si="1"/>
        <v>37879964</v>
      </c>
    </row>
    <row r="45" spans="1:9" ht="21" customHeight="1" x14ac:dyDescent="0.25">
      <c r="A45" s="16">
        <f t="shared" si="3"/>
        <v>43</v>
      </c>
      <c r="B45" s="14">
        <v>44305</v>
      </c>
      <c r="C45" s="11" t="s">
        <v>16</v>
      </c>
      <c r="D45" s="9">
        <v>111258429</v>
      </c>
      <c r="E45" s="7">
        <v>0</v>
      </c>
      <c r="F45" s="9">
        <v>0</v>
      </c>
      <c r="G45" s="9">
        <v>2288347</v>
      </c>
      <c r="H45" s="9">
        <f t="shared" si="2"/>
        <v>113546776</v>
      </c>
      <c r="I45" s="9">
        <f t="shared" si="1"/>
        <v>113546776</v>
      </c>
    </row>
    <row r="46" spans="1:9" ht="21" customHeight="1" x14ac:dyDescent="0.25">
      <c r="A46" s="16">
        <f t="shared" si="3"/>
        <v>44</v>
      </c>
      <c r="B46" s="14">
        <v>44306</v>
      </c>
      <c r="C46" s="11" t="s">
        <v>16</v>
      </c>
      <c r="D46" s="9">
        <v>20926560</v>
      </c>
      <c r="E46" s="7">
        <v>2615810</v>
      </c>
      <c r="F46" s="9">
        <v>0</v>
      </c>
      <c r="G46" s="9">
        <v>0</v>
      </c>
      <c r="H46" s="9">
        <f t="shared" si="2"/>
        <v>18310750</v>
      </c>
      <c r="I46" s="9">
        <f t="shared" si="1"/>
        <v>20926560</v>
      </c>
    </row>
    <row r="47" spans="1:9" ht="21" customHeight="1" x14ac:dyDescent="0.25">
      <c r="A47" s="16">
        <f t="shared" si="3"/>
        <v>45</v>
      </c>
      <c r="B47" s="14">
        <v>44307</v>
      </c>
      <c r="C47" s="11" t="s">
        <v>19</v>
      </c>
      <c r="D47" s="9">
        <v>86221363</v>
      </c>
      <c r="E47" s="7">
        <v>0</v>
      </c>
      <c r="F47" s="9">
        <v>0</v>
      </c>
      <c r="G47" s="9">
        <v>4139333</v>
      </c>
      <c r="H47" s="9">
        <f t="shared" si="2"/>
        <v>90360696</v>
      </c>
      <c r="I47" s="9">
        <f t="shared" si="1"/>
        <v>90360696</v>
      </c>
    </row>
    <row r="48" spans="1:9" ht="21" customHeight="1" x14ac:dyDescent="0.25">
      <c r="A48" s="16">
        <f t="shared" si="3"/>
        <v>46</v>
      </c>
      <c r="B48" s="14">
        <v>44308</v>
      </c>
      <c r="C48" s="11" t="s">
        <v>23</v>
      </c>
      <c r="D48" s="9">
        <v>19000000</v>
      </c>
      <c r="E48" s="7">
        <v>0</v>
      </c>
      <c r="F48" s="9">
        <v>0</v>
      </c>
      <c r="G48" s="9">
        <v>0</v>
      </c>
      <c r="H48" s="9">
        <f t="shared" si="2"/>
        <v>19000000</v>
      </c>
      <c r="I48" s="9">
        <f t="shared" si="1"/>
        <v>19000000</v>
      </c>
    </row>
    <row r="49" spans="1:9" ht="21" customHeight="1" x14ac:dyDescent="0.25">
      <c r="A49" s="16">
        <f t="shared" si="3"/>
        <v>47</v>
      </c>
      <c r="B49" s="14">
        <v>44309</v>
      </c>
      <c r="C49" s="11" t="s">
        <v>17</v>
      </c>
      <c r="D49" s="9">
        <v>21108326</v>
      </c>
      <c r="E49" s="7">
        <v>0</v>
      </c>
      <c r="F49" s="9">
        <v>0</v>
      </c>
      <c r="G49" s="9">
        <v>14895570</v>
      </c>
      <c r="H49" s="9">
        <f t="shared" si="2"/>
        <v>36003896</v>
      </c>
      <c r="I49" s="9">
        <f t="shared" si="1"/>
        <v>36003896</v>
      </c>
    </row>
    <row r="50" spans="1:9" ht="21" customHeight="1" x14ac:dyDescent="0.25">
      <c r="A50" s="16">
        <f t="shared" si="3"/>
        <v>48</v>
      </c>
      <c r="B50" s="14">
        <v>44310</v>
      </c>
      <c r="C50" s="11" t="s">
        <v>18</v>
      </c>
      <c r="D50" s="9">
        <v>8872090</v>
      </c>
      <c r="E50" s="7">
        <v>0</v>
      </c>
      <c r="F50" s="9">
        <v>0</v>
      </c>
      <c r="G50" s="9">
        <v>798488</v>
      </c>
      <c r="H50" s="9">
        <f t="shared" si="2"/>
        <v>9670578</v>
      </c>
      <c r="I50" s="9">
        <f t="shared" si="1"/>
        <v>9670578</v>
      </c>
    </row>
    <row r="51" spans="1:9" ht="21" customHeight="1" x14ac:dyDescent="0.25">
      <c r="A51" s="16">
        <f t="shared" si="3"/>
        <v>49</v>
      </c>
      <c r="B51" s="14">
        <v>44311</v>
      </c>
      <c r="C51" s="11" t="s">
        <v>18</v>
      </c>
      <c r="D51" s="9">
        <v>122924196</v>
      </c>
      <c r="E51" s="7">
        <v>0</v>
      </c>
      <c r="F51" s="9">
        <v>0</v>
      </c>
      <c r="G51" s="9">
        <v>8540964</v>
      </c>
      <c r="H51" s="9">
        <f t="shared" si="2"/>
        <v>131465160</v>
      </c>
      <c r="I51" s="9">
        <f t="shared" si="1"/>
        <v>131465160</v>
      </c>
    </row>
    <row r="52" spans="1:9" ht="21" customHeight="1" x14ac:dyDescent="0.25">
      <c r="A52" s="16">
        <f t="shared" si="3"/>
        <v>50</v>
      </c>
      <c r="B52" s="14">
        <v>44312</v>
      </c>
      <c r="C52" s="11" t="s">
        <v>18</v>
      </c>
      <c r="D52" s="9">
        <v>91620720</v>
      </c>
      <c r="E52" s="7">
        <v>0</v>
      </c>
      <c r="F52" s="9">
        <v>0</v>
      </c>
      <c r="G52" s="9">
        <v>0</v>
      </c>
      <c r="H52" s="9">
        <f t="shared" si="2"/>
        <v>91620720</v>
      </c>
      <c r="I52" s="9">
        <f t="shared" si="1"/>
        <v>91620720</v>
      </c>
    </row>
    <row r="53" spans="1:9" ht="21" customHeight="1" x14ac:dyDescent="0.25">
      <c r="A53" s="16">
        <f t="shared" si="3"/>
        <v>51</v>
      </c>
      <c r="B53" s="14">
        <v>44313</v>
      </c>
      <c r="C53" s="11" t="s">
        <v>18</v>
      </c>
      <c r="D53" s="9">
        <v>22813960</v>
      </c>
      <c r="E53" s="7">
        <v>0</v>
      </c>
      <c r="F53" s="9">
        <v>0</v>
      </c>
      <c r="G53" s="9">
        <v>2053256</v>
      </c>
      <c r="H53" s="9">
        <f t="shared" si="2"/>
        <v>24867216</v>
      </c>
      <c r="I53" s="9">
        <f t="shared" si="1"/>
        <v>24867216</v>
      </c>
    </row>
    <row r="54" spans="1:9" ht="21" customHeight="1" x14ac:dyDescent="0.25">
      <c r="A54" s="16">
        <f t="shared" si="3"/>
        <v>52</v>
      </c>
      <c r="B54" s="14">
        <v>44313</v>
      </c>
      <c r="C54" s="11" t="s">
        <v>18</v>
      </c>
      <c r="D54" s="9">
        <v>22813960</v>
      </c>
      <c r="E54" s="7">
        <v>0</v>
      </c>
      <c r="F54" s="9">
        <v>0</v>
      </c>
      <c r="G54" s="9">
        <v>2053256</v>
      </c>
      <c r="H54" s="9">
        <f t="shared" si="2"/>
        <v>24867216</v>
      </c>
      <c r="I54" s="9">
        <f t="shared" si="1"/>
        <v>24867216</v>
      </c>
    </row>
    <row r="55" spans="1:9" ht="21" customHeight="1" x14ac:dyDescent="0.25">
      <c r="A55" s="16">
        <f t="shared" si="3"/>
        <v>53</v>
      </c>
      <c r="B55" s="14">
        <v>44313</v>
      </c>
      <c r="C55" s="11" t="s">
        <v>18</v>
      </c>
      <c r="D55" s="9">
        <v>7466660</v>
      </c>
      <c r="E55" s="7">
        <v>0</v>
      </c>
      <c r="F55" s="9">
        <v>0</v>
      </c>
      <c r="G55" s="9">
        <v>671999</v>
      </c>
      <c r="H55" s="9">
        <f t="shared" si="2"/>
        <v>8138659</v>
      </c>
      <c r="I55" s="9">
        <f t="shared" si="1"/>
        <v>8138659</v>
      </c>
    </row>
    <row r="56" spans="1:9" ht="21" customHeight="1" x14ac:dyDescent="0.25">
      <c r="A56" s="16">
        <f t="shared" si="3"/>
        <v>54</v>
      </c>
      <c r="B56" s="14">
        <v>44313</v>
      </c>
      <c r="C56" s="11" t="s">
        <v>22</v>
      </c>
      <c r="D56" s="9">
        <v>170488202</v>
      </c>
      <c r="E56" s="7">
        <v>0</v>
      </c>
      <c r="F56" s="9">
        <v>0</v>
      </c>
      <c r="G56" s="9">
        <v>1001250</v>
      </c>
      <c r="H56" s="9">
        <f t="shared" si="2"/>
        <v>171489452</v>
      </c>
      <c r="I56" s="9">
        <f t="shared" si="1"/>
        <v>171489452</v>
      </c>
    </row>
    <row r="57" spans="1:9" ht="21" customHeight="1" x14ac:dyDescent="0.25">
      <c r="A57" s="16">
        <f t="shared" si="3"/>
        <v>55</v>
      </c>
      <c r="B57" s="14">
        <v>44313</v>
      </c>
      <c r="C57" s="11" t="s">
        <v>13</v>
      </c>
      <c r="D57" s="9">
        <v>54400000</v>
      </c>
      <c r="E57" s="7">
        <v>0</v>
      </c>
      <c r="F57" s="9">
        <v>0</v>
      </c>
      <c r="G57" s="9">
        <v>0</v>
      </c>
      <c r="H57" s="9">
        <f t="shared" si="2"/>
        <v>54400000</v>
      </c>
      <c r="I57" s="9">
        <f t="shared" si="1"/>
        <v>54400000</v>
      </c>
    </row>
    <row r="58" spans="1:9" ht="21" customHeight="1" x14ac:dyDescent="0.25">
      <c r="A58" s="16">
        <f t="shared" si="3"/>
        <v>56</v>
      </c>
      <c r="B58" s="14">
        <v>44313</v>
      </c>
      <c r="C58" s="11" t="s">
        <v>13</v>
      </c>
      <c r="D58" s="9">
        <v>6800000</v>
      </c>
      <c r="E58" s="7">
        <v>0</v>
      </c>
      <c r="F58" s="9">
        <v>0</v>
      </c>
      <c r="G58" s="9">
        <v>0</v>
      </c>
      <c r="H58" s="9">
        <f t="shared" si="2"/>
        <v>6800000</v>
      </c>
      <c r="I58" s="9">
        <f t="shared" si="1"/>
        <v>6800000</v>
      </c>
    </row>
    <row r="59" spans="1:9" ht="21" customHeight="1" x14ac:dyDescent="0.25">
      <c r="A59" s="16">
        <f t="shared" si="3"/>
        <v>57</v>
      </c>
      <c r="B59" s="14">
        <v>44313</v>
      </c>
      <c r="C59" s="11" t="s">
        <v>22</v>
      </c>
      <c r="D59" s="9">
        <v>160955715</v>
      </c>
      <c r="E59" s="7">
        <v>0</v>
      </c>
      <c r="F59" s="9">
        <v>0</v>
      </c>
      <c r="G59" s="9">
        <v>401251</v>
      </c>
      <c r="H59" s="9">
        <f t="shared" si="2"/>
        <v>161356966</v>
      </c>
      <c r="I59" s="9">
        <f t="shared" si="1"/>
        <v>161356966</v>
      </c>
    </row>
    <row r="60" spans="1:9" ht="21" customHeight="1" x14ac:dyDescent="0.25">
      <c r="A60" s="16">
        <f t="shared" si="3"/>
        <v>58</v>
      </c>
      <c r="B60" s="14">
        <v>44314</v>
      </c>
      <c r="C60" s="11" t="s">
        <v>17</v>
      </c>
      <c r="D60" s="9">
        <v>35995856</v>
      </c>
      <c r="E60" s="7">
        <v>1105060</v>
      </c>
      <c r="F60" s="9">
        <v>0</v>
      </c>
      <c r="G60" s="9">
        <v>1454400</v>
      </c>
      <c r="H60" s="9">
        <f t="shared" si="2"/>
        <v>36345196</v>
      </c>
      <c r="I60" s="9">
        <f t="shared" si="1"/>
        <v>37450256</v>
      </c>
    </row>
    <row r="61" spans="1:9" ht="21" customHeight="1" x14ac:dyDescent="0.25">
      <c r="A61" s="16">
        <f t="shared" si="3"/>
        <v>59</v>
      </c>
      <c r="B61" s="14">
        <v>44315</v>
      </c>
      <c r="C61" s="11" t="s">
        <v>18</v>
      </c>
      <c r="D61" s="9">
        <v>5901640</v>
      </c>
      <c r="E61" s="7">
        <v>0</v>
      </c>
      <c r="F61" s="9">
        <v>0</v>
      </c>
      <c r="G61" s="9">
        <v>0</v>
      </c>
      <c r="H61" s="9">
        <f t="shared" si="2"/>
        <v>5901640</v>
      </c>
      <c r="I61" s="9">
        <f t="shared" si="1"/>
        <v>5901640</v>
      </c>
    </row>
    <row r="62" spans="1:9" ht="21" customHeight="1" x14ac:dyDescent="0.25">
      <c r="A62" s="16">
        <f t="shared" si="3"/>
        <v>60</v>
      </c>
      <c r="B62" s="14">
        <v>44316</v>
      </c>
      <c r="C62" s="11" t="s">
        <v>18</v>
      </c>
      <c r="D62" s="9">
        <v>11406980</v>
      </c>
      <c r="E62" s="7">
        <v>0</v>
      </c>
      <c r="F62" s="9">
        <v>0</v>
      </c>
      <c r="G62" s="9">
        <v>1026628</v>
      </c>
      <c r="H62" s="9">
        <f t="shared" si="2"/>
        <v>12433608</v>
      </c>
      <c r="I62" s="9">
        <f t="shared" si="1"/>
        <v>12433608</v>
      </c>
    </row>
    <row r="63" spans="1:9" ht="21" customHeight="1" x14ac:dyDescent="0.25">
      <c r="A63" s="16">
        <f t="shared" si="3"/>
        <v>61</v>
      </c>
      <c r="B63" s="14">
        <v>44317</v>
      </c>
      <c r="C63" s="11" t="s">
        <v>18</v>
      </c>
      <c r="D63" s="9">
        <v>6976662</v>
      </c>
      <c r="E63" s="7">
        <v>0</v>
      </c>
      <c r="F63" s="9">
        <v>0</v>
      </c>
      <c r="G63" s="9">
        <v>0</v>
      </c>
      <c r="H63" s="9">
        <f t="shared" si="2"/>
        <v>6976662</v>
      </c>
      <c r="I63" s="9">
        <f t="shared" si="1"/>
        <v>6976662</v>
      </c>
    </row>
    <row r="64" spans="1:9" ht="21" customHeight="1" x14ac:dyDescent="0.25">
      <c r="A64" s="16">
        <f t="shared" si="3"/>
        <v>62</v>
      </c>
      <c r="B64" s="14">
        <v>44318</v>
      </c>
      <c r="C64" s="11" t="s">
        <v>8</v>
      </c>
      <c r="D64" s="9">
        <v>59449542</v>
      </c>
      <c r="E64" s="7">
        <v>0</v>
      </c>
      <c r="F64" s="9">
        <v>0</v>
      </c>
      <c r="G64" s="9">
        <v>5350458</v>
      </c>
      <c r="H64" s="9">
        <f t="shared" si="2"/>
        <v>64800000</v>
      </c>
      <c r="I64" s="9">
        <f t="shared" si="1"/>
        <v>64800000</v>
      </c>
    </row>
    <row r="65" spans="1:9" ht="21" customHeight="1" x14ac:dyDescent="0.25">
      <c r="A65" s="16">
        <f t="shared" si="3"/>
        <v>63</v>
      </c>
      <c r="B65" s="14">
        <v>44319</v>
      </c>
      <c r="C65" s="11" t="s">
        <v>18</v>
      </c>
      <c r="D65" s="9">
        <v>11920910</v>
      </c>
      <c r="E65" s="7">
        <v>0</v>
      </c>
      <c r="F65" s="9">
        <v>0</v>
      </c>
      <c r="G65" s="9">
        <v>0</v>
      </c>
      <c r="H65" s="9">
        <f t="shared" si="2"/>
        <v>11920910</v>
      </c>
      <c r="I65" s="9">
        <f t="shared" si="1"/>
        <v>11920910</v>
      </c>
    </row>
    <row r="66" spans="1:9" ht="21" customHeight="1" x14ac:dyDescent="0.25">
      <c r="A66" s="16">
        <f t="shared" si="3"/>
        <v>64</v>
      </c>
      <c r="B66" s="14">
        <v>44320</v>
      </c>
      <c r="C66" s="11" t="s">
        <v>20</v>
      </c>
      <c r="D66" s="9">
        <v>75000000</v>
      </c>
      <c r="E66" s="7">
        <v>0</v>
      </c>
      <c r="F66" s="9">
        <v>0</v>
      </c>
      <c r="G66" s="9">
        <v>130000</v>
      </c>
      <c r="H66" s="9">
        <f t="shared" si="2"/>
        <v>75130000</v>
      </c>
      <c r="I66" s="9">
        <f t="shared" si="1"/>
        <v>75130000</v>
      </c>
    </row>
    <row r="67" spans="1:9" ht="21" customHeight="1" x14ac:dyDescent="0.25">
      <c r="A67" s="16">
        <f t="shared" ref="A67:A98" si="4">ROW()-2</f>
        <v>65</v>
      </c>
      <c r="B67" s="14">
        <v>44321</v>
      </c>
      <c r="C67" s="11" t="s">
        <v>20</v>
      </c>
      <c r="D67" s="9">
        <v>75000000</v>
      </c>
      <c r="E67" s="7">
        <v>0</v>
      </c>
      <c r="F67" s="9">
        <v>0</v>
      </c>
      <c r="G67" s="9">
        <v>130000</v>
      </c>
      <c r="H67" s="9">
        <f t="shared" si="2"/>
        <v>75130000</v>
      </c>
      <c r="I67" s="9">
        <f t="shared" ref="I67:I130" si="5">D67+G67</f>
        <v>75130000</v>
      </c>
    </row>
    <row r="68" spans="1:9" ht="21" customHeight="1" x14ac:dyDescent="0.25">
      <c r="A68" s="16">
        <f t="shared" si="4"/>
        <v>66</v>
      </c>
      <c r="B68" s="14">
        <v>44322</v>
      </c>
      <c r="C68" s="11" t="s">
        <v>18</v>
      </c>
      <c r="D68" s="9">
        <v>25712625</v>
      </c>
      <c r="E68" s="7">
        <v>0</v>
      </c>
      <c r="F68" s="9">
        <v>0</v>
      </c>
      <c r="G68" s="9">
        <v>540000</v>
      </c>
      <c r="H68" s="9">
        <f t="shared" ref="H68:H131" si="6">D68-E68-F68+G68</f>
        <v>26252625</v>
      </c>
      <c r="I68" s="9">
        <f t="shared" si="5"/>
        <v>26252625</v>
      </c>
    </row>
    <row r="69" spans="1:9" ht="21" customHeight="1" x14ac:dyDescent="0.25">
      <c r="A69" s="16">
        <f t="shared" si="4"/>
        <v>67</v>
      </c>
      <c r="B69" s="14">
        <v>44322</v>
      </c>
      <c r="C69" s="11" t="s">
        <v>15</v>
      </c>
      <c r="D69" s="9">
        <v>6722194</v>
      </c>
      <c r="E69" s="7">
        <v>0</v>
      </c>
      <c r="F69" s="9">
        <v>0</v>
      </c>
      <c r="G69" s="9">
        <v>391826</v>
      </c>
      <c r="H69" s="9">
        <f t="shared" si="6"/>
        <v>7114020</v>
      </c>
      <c r="I69" s="9">
        <f t="shared" si="5"/>
        <v>7114020</v>
      </c>
    </row>
    <row r="70" spans="1:9" ht="21" customHeight="1" x14ac:dyDescent="0.25">
      <c r="A70" s="16">
        <f t="shared" si="4"/>
        <v>68</v>
      </c>
      <c r="B70" s="14">
        <v>44322</v>
      </c>
      <c r="C70" s="11" t="s">
        <v>18</v>
      </c>
      <c r="D70" s="9">
        <v>11970501</v>
      </c>
      <c r="E70" s="7">
        <v>0</v>
      </c>
      <c r="F70" s="9">
        <v>0</v>
      </c>
      <c r="G70" s="9">
        <v>781812</v>
      </c>
      <c r="H70" s="9">
        <f t="shared" si="6"/>
        <v>12752313</v>
      </c>
      <c r="I70" s="9">
        <f t="shared" si="5"/>
        <v>12752313</v>
      </c>
    </row>
    <row r="71" spans="1:9" ht="21" customHeight="1" x14ac:dyDescent="0.25">
      <c r="A71" s="16">
        <f t="shared" si="4"/>
        <v>69</v>
      </c>
      <c r="B71" s="14">
        <v>44322</v>
      </c>
      <c r="C71" s="11" t="s">
        <v>24</v>
      </c>
      <c r="D71" s="9">
        <v>2950000</v>
      </c>
      <c r="E71" s="7">
        <v>0</v>
      </c>
      <c r="F71" s="9">
        <v>0</v>
      </c>
      <c r="G71" s="9">
        <v>0</v>
      </c>
      <c r="H71" s="9">
        <f t="shared" si="6"/>
        <v>2950000</v>
      </c>
      <c r="I71" s="9">
        <f t="shared" si="5"/>
        <v>2950000</v>
      </c>
    </row>
    <row r="72" spans="1:9" ht="21" customHeight="1" x14ac:dyDescent="0.25">
      <c r="A72" s="16">
        <f t="shared" si="4"/>
        <v>70</v>
      </c>
      <c r="B72" s="14">
        <v>44322</v>
      </c>
      <c r="C72" s="11" t="s">
        <v>21</v>
      </c>
      <c r="D72" s="9">
        <v>41535815</v>
      </c>
      <c r="E72" s="7">
        <v>0</v>
      </c>
      <c r="F72" s="9">
        <v>0</v>
      </c>
      <c r="G72" s="9">
        <v>0</v>
      </c>
      <c r="H72" s="9">
        <f t="shared" si="6"/>
        <v>41535815</v>
      </c>
      <c r="I72" s="9">
        <f t="shared" si="5"/>
        <v>41535815</v>
      </c>
    </row>
    <row r="73" spans="1:9" ht="21" customHeight="1" x14ac:dyDescent="0.25">
      <c r="A73" s="16">
        <f t="shared" si="4"/>
        <v>71</v>
      </c>
      <c r="B73" s="14">
        <v>44322</v>
      </c>
      <c r="C73" s="12" t="s">
        <v>7</v>
      </c>
      <c r="D73" s="9">
        <v>12398528</v>
      </c>
      <c r="E73" s="7">
        <v>0</v>
      </c>
      <c r="F73" s="9">
        <v>0</v>
      </c>
      <c r="G73" s="9">
        <v>0</v>
      </c>
      <c r="H73" s="9">
        <f t="shared" si="6"/>
        <v>12398528</v>
      </c>
      <c r="I73" s="9">
        <f t="shared" si="5"/>
        <v>12398528</v>
      </c>
    </row>
    <row r="74" spans="1:9" ht="21" customHeight="1" x14ac:dyDescent="0.25">
      <c r="A74" s="16">
        <f t="shared" si="4"/>
        <v>72</v>
      </c>
      <c r="B74" s="14">
        <v>44322</v>
      </c>
      <c r="C74" s="11" t="s">
        <v>15</v>
      </c>
      <c r="D74" s="9">
        <v>1136800</v>
      </c>
      <c r="E74" s="7">
        <v>0</v>
      </c>
      <c r="F74" s="9">
        <v>0</v>
      </c>
      <c r="G74" s="9">
        <v>0</v>
      </c>
      <c r="H74" s="9">
        <f t="shared" si="6"/>
        <v>1136800</v>
      </c>
      <c r="I74" s="9">
        <f t="shared" si="5"/>
        <v>1136800</v>
      </c>
    </row>
    <row r="75" spans="1:9" ht="21" customHeight="1" x14ac:dyDescent="0.25">
      <c r="A75" s="16">
        <f t="shared" si="4"/>
        <v>73</v>
      </c>
      <c r="B75" s="14">
        <v>44322</v>
      </c>
      <c r="C75" s="11" t="s">
        <v>15</v>
      </c>
      <c r="D75" s="9">
        <v>54253592</v>
      </c>
      <c r="E75" s="7">
        <v>0</v>
      </c>
      <c r="F75" s="9">
        <v>0</v>
      </c>
      <c r="G75" s="9">
        <v>0</v>
      </c>
      <c r="H75" s="9">
        <f t="shared" si="6"/>
        <v>54253592</v>
      </c>
      <c r="I75" s="9">
        <f t="shared" si="5"/>
        <v>54253592</v>
      </c>
    </row>
    <row r="76" spans="1:9" ht="21" customHeight="1" x14ac:dyDescent="0.25">
      <c r="A76" s="16">
        <f t="shared" si="4"/>
        <v>74</v>
      </c>
      <c r="B76" s="14">
        <v>44322</v>
      </c>
      <c r="C76" s="11" t="s">
        <v>17</v>
      </c>
      <c r="D76" s="9">
        <v>172887364</v>
      </c>
      <c r="E76" s="7">
        <v>3066664</v>
      </c>
      <c r="F76" s="9">
        <v>0</v>
      </c>
      <c r="G76" s="9">
        <v>828000</v>
      </c>
      <c r="H76" s="9">
        <f t="shared" si="6"/>
        <v>170648700</v>
      </c>
      <c r="I76" s="9">
        <f t="shared" si="5"/>
        <v>173715364</v>
      </c>
    </row>
    <row r="77" spans="1:9" ht="21" customHeight="1" x14ac:dyDescent="0.25">
      <c r="A77" s="16">
        <f t="shared" si="4"/>
        <v>75</v>
      </c>
      <c r="B77" s="14">
        <v>44322</v>
      </c>
      <c r="C77" s="11" t="s">
        <v>18</v>
      </c>
      <c r="D77" s="9">
        <v>163636350</v>
      </c>
      <c r="E77" s="7">
        <v>0</v>
      </c>
      <c r="F77" s="9">
        <v>0</v>
      </c>
      <c r="G77" s="9">
        <v>0</v>
      </c>
      <c r="H77" s="9">
        <f t="shared" si="6"/>
        <v>163636350</v>
      </c>
      <c r="I77" s="9">
        <f t="shared" si="5"/>
        <v>163636350</v>
      </c>
    </row>
    <row r="78" spans="1:9" ht="21" customHeight="1" x14ac:dyDescent="0.25">
      <c r="A78" s="16">
        <f t="shared" si="4"/>
        <v>76</v>
      </c>
      <c r="B78" s="14">
        <v>44322</v>
      </c>
      <c r="C78" s="11" t="s">
        <v>8</v>
      </c>
      <c r="D78" s="9">
        <v>59449542</v>
      </c>
      <c r="E78" s="7">
        <v>0</v>
      </c>
      <c r="F78" s="9">
        <v>0</v>
      </c>
      <c r="G78" s="9">
        <v>5350458</v>
      </c>
      <c r="H78" s="9">
        <f t="shared" si="6"/>
        <v>64800000</v>
      </c>
      <c r="I78" s="9">
        <f t="shared" si="5"/>
        <v>64800000</v>
      </c>
    </row>
    <row r="79" spans="1:9" ht="21" customHeight="1" x14ac:dyDescent="0.25">
      <c r="A79" s="16">
        <f t="shared" si="4"/>
        <v>77</v>
      </c>
      <c r="B79" s="14">
        <v>44322</v>
      </c>
      <c r="C79" s="11" t="s">
        <v>14</v>
      </c>
      <c r="D79" s="9">
        <v>187677156</v>
      </c>
      <c r="E79" s="7">
        <v>24720221</v>
      </c>
      <c r="F79" s="9">
        <v>0</v>
      </c>
      <c r="G79" s="9">
        <v>6625430</v>
      </c>
      <c r="H79" s="9">
        <f t="shared" si="6"/>
        <v>169582365</v>
      </c>
      <c r="I79" s="9">
        <f t="shared" si="5"/>
        <v>194302586</v>
      </c>
    </row>
    <row r="80" spans="1:9" ht="21" customHeight="1" x14ac:dyDescent="0.25">
      <c r="A80" s="16">
        <f t="shared" si="4"/>
        <v>78</v>
      </c>
      <c r="B80" s="14">
        <v>44322</v>
      </c>
      <c r="C80" s="11" t="s">
        <v>14</v>
      </c>
      <c r="D80" s="9">
        <v>4395600</v>
      </c>
      <c r="E80" s="7">
        <v>0</v>
      </c>
      <c r="F80" s="9">
        <v>0</v>
      </c>
      <c r="G80" s="9">
        <v>0</v>
      </c>
      <c r="H80" s="9">
        <f t="shared" si="6"/>
        <v>4395600</v>
      </c>
      <c r="I80" s="9">
        <f t="shared" si="5"/>
        <v>4395600</v>
      </c>
    </row>
    <row r="81" spans="1:9" ht="21" customHeight="1" x14ac:dyDescent="0.25">
      <c r="A81" s="16">
        <f t="shared" si="4"/>
        <v>79</v>
      </c>
      <c r="B81" s="14">
        <v>44322</v>
      </c>
      <c r="C81" s="11" t="s">
        <v>18</v>
      </c>
      <c r="D81" s="9">
        <v>22439860</v>
      </c>
      <c r="E81" s="7">
        <v>0</v>
      </c>
      <c r="F81" s="9">
        <v>0</v>
      </c>
      <c r="G81" s="9">
        <v>0</v>
      </c>
      <c r="H81" s="9">
        <f t="shared" si="6"/>
        <v>22439860</v>
      </c>
      <c r="I81" s="9">
        <f t="shared" si="5"/>
        <v>22439860</v>
      </c>
    </row>
    <row r="82" spans="1:9" ht="21" customHeight="1" x14ac:dyDescent="0.25">
      <c r="A82" s="16">
        <f t="shared" si="4"/>
        <v>80</v>
      </c>
      <c r="B82" s="14">
        <v>44322</v>
      </c>
      <c r="C82" s="11" t="s">
        <v>16</v>
      </c>
      <c r="D82" s="9">
        <v>84635138</v>
      </c>
      <c r="E82" s="7">
        <v>5758367</v>
      </c>
      <c r="F82" s="9">
        <v>0</v>
      </c>
      <c r="G82" s="9">
        <v>2155047</v>
      </c>
      <c r="H82" s="9">
        <f t="shared" si="6"/>
        <v>81031818</v>
      </c>
      <c r="I82" s="9">
        <f t="shared" si="5"/>
        <v>86790185</v>
      </c>
    </row>
    <row r="83" spans="1:9" ht="21" customHeight="1" x14ac:dyDescent="0.25">
      <c r="A83" s="16">
        <f t="shared" si="4"/>
        <v>81</v>
      </c>
      <c r="B83" s="14">
        <v>44322</v>
      </c>
      <c r="C83" s="11" t="s">
        <v>18</v>
      </c>
      <c r="D83" s="9">
        <v>5964300</v>
      </c>
      <c r="E83" s="7">
        <v>0</v>
      </c>
      <c r="F83" s="9">
        <v>0</v>
      </c>
      <c r="G83" s="9">
        <v>0</v>
      </c>
      <c r="H83" s="9">
        <f t="shared" si="6"/>
        <v>5964300</v>
      </c>
      <c r="I83" s="9">
        <f t="shared" si="5"/>
        <v>5964300</v>
      </c>
    </row>
    <row r="84" spans="1:9" ht="21" customHeight="1" x14ac:dyDescent="0.25">
      <c r="A84" s="16">
        <f t="shared" si="4"/>
        <v>82</v>
      </c>
      <c r="B84" s="14">
        <v>44322</v>
      </c>
      <c r="C84" s="11" t="s">
        <v>17</v>
      </c>
      <c r="D84" s="9">
        <v>98723239</v>
      </c>
      <c r="E84" s="7">
        <v>0</v>
      </c>
      <c r="F84" s="9">
        <v>0</v>
      </c>
      <c r="G84" s="9">
        <v>606902</v>
      </c>
      <c r="H84" s="9">
        <f t="shared" si="6"/>
        <v>99330141</v>
      </c>
      <c r="I84" s="9">
        <f t="shared" si="5"/>
        <v>99330141</v>
      </c>
    </row>
    <row r="85" spans="1:9" ht="21" customHeight="1" x14ac:dyDescent="0.25">
      <c r="A85" s="16">
        <f t="shared" si="4"/>
        <v>83</v>
      </c>
      <c r="B85" s="14">
        <v>44322</v>
      </c>
      <c r="C85" s="11" t="s">
        <v>19</v>
      </c>
      <c r="D85" s="9">
        <v>20300000</v>
      </c>
      <c r="E85" s="7">
        <v>0</v>
      </c>
      <c r="F85" s="9">
        <v>0</v>
      </c>
      <c r="G85" s="9">
        <v>0</v>
      </c>
      <c r="H85" s="9">
        <f t="shared" si="6"/>
        <v>20300000</v>
      </c>
      <c r="I85" s="9">
        <f t="shared" si="5"/>
        <v>20300000</v>
      </c>
    </row>
    <row r="86" spans="1:9" ht="21" customHeight="1" x14ac:dyDescent="0.25">
      <c r="A86" s="16">
        <f t="shared" si="4"/>
        <v>84</v>
      </c>
      <c r="B86" s="14">
        <v>44322</v>
      </c>
      <c r="C86" s="11" t="s">
        <v>16</v>
      </c>
      <c r="D86" s="9">
        <v>61080480</v>
      </c>
      <c r="E86" s="7">
        <v>0</v>
      </c>
      <c r="F86" s="9">
        <v>0</v>
      </c>
      <c r="G86" s="9">
        <v>0</v>
      </c>
      <c r="H86" s="9">
        <f t="shared" si="6"/>
        <v>61080480</v>
      </c>
      <c r="I86" s="9">
        <f t="shared" si="5"/>
        <v>61080480</v>
      </c>
    </row>
    <row r="87" spans="1:9" ht="21" customHeight="1" x14ac:dyDescent="0.25">
      <c r="A87" s="16">
        <f t="shared" si="4"/>
        <v>85</v>
      </c>
      <c r="B87" s="14">
        <v>44322</v>
      </c>
      <c r="C87" s="11" t="s">
        <v>25</v>
      </c>
      <c r="D87" s="9">
        <v>25200000</v>
      </c>
      <c r="E87" s="7">
        <v>140000</v>
      </c>
      <c r="F87" s="9">
        <v>0</v>
      </c>
      <c r="G87" s="9">
        <v>25000</v>
      </c>
      <c r="H87" s="9">
        <f t="shared" si="6"/>
        <v>25085000</v>
      </c>
      <c r="I87" s="9">
        <f t="shared" si="5"/>
        <v>25225000</v>
      </c>
    </row>
    <row r="88" spans="1:9" ht="21" customHeight="1" x14ac:dyDescent="0.25">
      <c r="A88" s="16">
        <f t="shared" si="4"/>
        <v>86</v>
      </c>
      <c r="B88" s="14">
        <v>44322</v>
      </c>
      <c r="C88" s="11" t="s">
        <v>15</v>
      </c>
      <c r="D88" s="9">
        <v>11235137</v>
      </c>
      <c r="E88" s="7">
        <v>0</v>
      </c>
      <c r="F88" s="9">
        <v>0</v>
      </c>
      <c r="G88" s="9">
        <v>350917</v>
      </c>
      <c r="H88" s="9">
        <f t="shared" si="6"/>
        <v>11586054</v>
      </c>
      <c r="I88" s="9">
        <f t="shared" si="5"/>
        <v>11586054</v>
      </c>
    </row>
    <row r="89" spans="1:9" ht="21" customHeight="1" x14ac:dyDescent="0.25">
      <c r="A89" s="16">
        <f t="shared" si="4"/>
        <v>87</v>
      </c>
      <c r="B89" s="14">
        <v>44323</v>
      </c>
      <c r="C89" s="11" t="s">
        <v>15</v>
      </c>
      <c r="D89" s="9">
        <v>13712460</v>
      </c>
      <c r="E89" s="7">
        <v>0</v>
      </c>
      <c r="F89" s="9">
        <v>0</v>
      </c>
      <c r="G89" s="9">
        <v>0</v>
      </c>
      <c r="H89" s="9">
        <f t="shared" si="6"/>
        <v>13712460</v>
      </c>
      <c r="I89" s="9">
        <f t="shared" si="5"/>
        <v>13712460</v>
      </c>
    </row>
    <row r="90" spans="1:9" ht="21" customHeight="1" x14ac:dyDescent="0.25">
      <c r="A90" s="16">
        <f t="shared" si="4"/>
        <v>88</v>
      </c>
      <c r="B90" s="14">
        <v>44324</v>
      </c>
      <c r="C90" s="11" t="s">
        <v>18</v>
      </c>
      <c r="D90" s="9">
        <v>33821200</v>
      </c>
      <c r="E90" s="7">
        <v>0</v>
      </c>
      <c r="F90" s="9">
        <v>0</v>
      </c>
      <c r="G90" s="9">
        <v>900000</v>
      </c>
      <c r="H90" s="9">
        <f t="shared" si="6"/>
        <v>34721200</v>
      </c>
      <c r="I90" s="9">
        <f t="shared" si="5"/>
        <v>34721200</v>
      </c>
    </row>
    <row r="91" spans="1:9" ht="21" customHeight="1" x14ac:dyDescent="0.25">
      <c r="A91" s="16">
        <f t="shared" si="4"/>
        <v>89</v>
      </c>
      <c r="B91" s="14">
        <v>44325</v>
      </c>
      <c r="C91" s="11" t="s">
        <v>18</v>
      </c>
      <c r="D91" s="9">
        <v>8176000</v>
      </c>
      <c r="E91" s="7">
        <v>0</v>
      </c>
      <c r="F91" s="9">
        <v>0</v>
      </c>
      <c r="G91" s="9">
        <v>0</v>
      </c>
      <c r="H91" s="9">
        <f t="shared" si="6"/>
        <v>8176000</v>
      </c>
      <c r="I91" s="9">
        <f t="shared" si="5"/>
        <v>8176000</v>
      </c>
    </row>
    <row r="92" spans="1:9" ht="21" customHeight="1" x14ac:dyDescent="0.25">
      <c r="A92" s="16">
        <f t="shared" si="4"/>
        <v>90</v>
      </c>
      <c r="B92" s="14">
        <v>44326</v>
      </c>
      <c r="C92" s="11" t="s">
        <v>21</v>
      </c>
      <c r="D92" s="9">
        <v>12993596</v>
      </c>
      <c r="E92" s="7">
        <v>0</v>
      </c>
      <c r="F92" s="9">
        <v>0</v>
      </c>
      <c r="G92" s="9">
        <v>0</v>
      </c>
      <c r="H92" s="9">
        <f t="shared" si="6"/>
        <v>12993596</v>
      </c>
      <c r="I92" s="9">
        <f t="shared" si="5"/>
        <v>12993596</v>
      </c>
    </row>
    <row r="93" spans="1:9" ht="21" customHeight="1" x14ac:dyDescent="0.25">
      <c r="A93" s="16">
        <f t="shared" si="4"/>
        <v>91</v>
      </c>
      <c r="B93" s="14">
        <v>44327</v>
      </c>
      <c r="C93" s="11" t="s">
        <v>19</v>
      </c>
      <c r="D93" s="9">
        <v>21802900</v>
      </c>
      <c r="E93" s="7">
        <v>0</v>
      </c>
      <c r="F93" s="9">
        <v>0</v>
      </c>
      <c r="G93" s="9">
        <v>525000</v>
      </c>
      <c r="H93" s="9">
        <f t="shared" si="6"/>
        <v>22327900</v>
      </c>
      <c r="I93" s="9">
        <f t="shared" si="5"/>
        <v>22327900</v>
      </c>
    </row>
    <row r="94" spans="1:9" ht="21" customHeight="1" x14ac:dyDescent="0.25">
      <c r="A94" s="16">
        <f t="shared" si="4"/>
        <v>92</v>
      </c>
      <c r="B94" s="14">
        <v>44328</v>
      </c>
      <c r="C94" s="11" t="s">
        <v>18</v>
      </c>
      <c r="D94" s="9">
        <v>36184200</v>
      </c>
      <c r="E94" s="7">
        <v>0</v>
      </c>
      <c r="F94" s="9">
        <v>0</v>
      </c>
      <c r="G94" s="9">
        <v>0</v>
      </c>
      <c r="H94" s="9">
        <f t="shared" si="6"/>
        <v>36184200</v>
      </c>
      <c r="I94" s="9">
        <f t="shared" si="5"/>
        <v>36184200</v>
      </c>
    </row>
    <row r="95" spans="1:9" ht="21" customHeight="1" x14ac:dyDescent="0.25">
      <c r="A95" s="16">
        <f t="shared" si="4"/>
        <v>93</v>
      </c>
      <c r="B95" s="14">
        <v>44329</v>
      </c>
      <c r="C95" s="11" t="s">
        <v>18</v>
      </c>
      <c r="D95" s="9">
        <v>44352000</v>
      </c>
      <c r="E95" s="7">
        <v>0</v>
      </c>
      <c r="F95" s="9">
        <v>0</v>
      </c>
      <c r="G95" s="9">
        <v>0</v>
      </c>
      <c r="H95" s="9">
        <f t="shared" si="6"/>
        <v>44352000</v>
      </c>
      <c r="I95" s="9">
        <f t="shared" si="5"/>
        <v>44352000</v>
      </c>
    </row>
    <row r="96" spans="1:9" ht="21" customHeight="1" x14ac:dyDescent="0.25">
      <c r="A96" s="16">
        <f t="shared" si="4"/>
        <v>94</v>
      </c>
      <c r="B96" s="14">
        <v>44329</v>
      </c>
      <c r="C96" s="11" t="s">
        <v>18</v>
      </c>
      <c r="D96" s="9">
        <v>63223360</v>
      </c>
      <c r="E96" s="7">
        <v>0</v>
      </c>
      <c r="F96" s="9">
        <v>0</v>
      </c>
      <c r="G96" s="9">
        <v>0</v>
      </c>
      <c r="H96" s="9">
        <f t="shared" si="6"/>
        <v>63223360</v>
      </c>
      <c r="I96" s="9">
        <f t="shared" si="5"/>
        <v>63223360</v>
      </c>
    </row>
    <row r="97" spans="1:9" ht="21" customHeight="1" x14ac:dyDescent="0.25">
      <c r="A97" s="16">
        <f t="shared" si="4"/>
        <v>95</v>
      </c>
      <c r="B97" s="14">
        <v>44329</v>
      </c>
      <c r="C97" s="11" t="s">
        <v>20</v>
      </c>
      <c r="D97" s="9">
        <v>75000000</v>
      </c>
      <c r="E97" s="7">
        <v>2000000</v>
      </c>
      <c r="F97" s="9">
        <v>0</v>
      </c>
      <c r="G97" s="9">
        <v>0</v>
      </c>
      <c r="H97" s="9">
        <f t="shared" si="6"/>
        <v>73000000</v>
      </c>
      <c r="I97" s="9">
        <f t="shared" si="5"/>
        <v>75000000</v>
      </c>
    </row>
    <row r="98" spans="1:9" ht="21" customHeight="1" x14ac:dyDescent="0.25">
      <c r="A98" s="16">
        <f t="shared" si="4"/>
        <v>96</v>
      </c>
      <c r="B98" s="14">
        <v>44329</v>
      </c>
      <c r="C98" s="11" t="s">
        <v>17</v>
      </c>
      <c r="D98" s="9">
        <v>48846666</v>
      </c>
      <c r="E98" s="7">
        <v>450000</v>
      </c>
      <c r="F98" s="9">
        <v>0</v>
      </c>
      <c r="G98" s="9">
        <v>2355000</v>
      </c>
      <c r="H98" s="9">
        <f t="shared" si="6"/>
        <v>50751666</v>
      </c>
      <c r="I98" s="9">
        <f t="shared" si="5"/>
        <v>51201666</v>
      </c>
    </row>
    <row r="99" spans="1:9" ht="21" customHeight="1" x14ac:dyDescent="0.25">
      <c r="A99" s="16">
        <f t="shared" ref="A99:A130" si="7">ROW()-2</f>
        <v>97</v>
      </c>
      <c r="B99" s="14">
        <v>44329</v>
      </c>
      <c r="C99" s="11" t="s">
        <v>9</v>
      </c>
      <c r="D99" s="9">
        <v>18385321</v>
      </c>
      <c r="E99" s="7">
        <v>0</v>
      </c>
      <c r="F99" s="9">
        <v>0</v>
      </c>
      <c r="G99" s="9">
        <v>1654679</v>
      </c>
      <c r="H99" s="9">
        <f t="shared" si="6"/>
        <v>20040000</v>
      </c>
      <c r="I99" s="9">
        <f t="shared" si="5"/>
        <v>20040000</v>
      </c>
    </row>
    <row r="100" spans="1:9" ht="21" customHeight="1" x14ac:dyDescent="0.25">
      <c r="A100" s="16">
        <f t="shared" si="7"/>
        <v>98</v>
      </c>
      <c r="B100" s="14">
        <v>44329</v>
      </c>
      <c r="C100" s="11" t="s">
        <v>36</v>
      </c>
      <c r="D100" s="9">
        <v>42639222</v>
      </c>
      <c r="E100" s="7">
        <v>0</v>
      </c>
      <c r="F100" s="9">
        <v>0</v>
      </c>
      <c r="G100" s="9">
        <v>2565000</v>
      </c>
      <c r="H100" s="9">
        <f t="shared" si="6"/>
        <v>45204222</v>
      </c>
      <c r="I100" s="9">
        <f t="shared" si="5"/>
        <v>45204222</v>
      </c>
    </row>
    <row r="101" spans="1:9" ht="21" customHeight="1" x14ac:dyDescent="0.25">
      <c r="A101" s="16">
        <f t="shared" si="7"/>
        <v>99</v>
      </c>
      <c r="B101" s="14">
        <v>44329</v>
      </c>
      <c r="C101" s="11" t="s">
        <v>18</v>
      </c>
      <c r="D101" s="9">
        <v>11215290</v>
      </c>
      <c r="E101" s="7">
        <v>0</v>
      </c>
      <c r="F101" s="9">
        <v>0</v>
      </c>
      <c r="G101" s="9">
        <v>0</v>
      </c>
      <c r="H101" s="9">
        <f t="shared" si="6"/>
        <v>11215290</v>
      </c>
      <c r="I101" s="9">
        <f t="shared" si="5"/>
        <v>11215290</v>
      </c>
    </row>
    <row r="102" spans="1:9" ht="21" customHeight="1" x14ac:dyDescent="0.25">
      <c r="A102" s="16">
        <f t="shared" si="7"/>
        <v>100</v>
      </c>
      <c r="B102" s="14">
        <v>44329</v>
      </c>
      <c r="C102" s="11" t="s">
        <v>18</v>
      </c>
      <c r="D102" s="9">
        <v>7097670</v>
      </c>
      <c r="E102" s="7">
        <v>0</v>
      </c>
      <c r="F102" s="9">
        <v>0</v>
      </c>
      <c r="G102" s="9">
        <v>638790</v>
      </c>
      <c r="H102" s="9">
        <f t="shared" si="6"/>
        <v>7736460</v>
      </c>
      <c r="I102" s="9">
        <f t="shared" si="5"/>
        <v>7736460</v>
      </c>
    </row>
    <row r="103" spans="1:9" ht="21" customHeight="1" x14ac:dyDescent="0.25">
      <c r="A103" s="16">
        <f t="shared" si="7"/>
        <v>101</v>
      </c>
      <c r="B103" s="14">
        <v>44329</v>
      </c>
      <c r="C103" s="11" t="s">
        <v>18</v>
      </c>
      <c r="D103" s="9">
        <v>18691600</v>
      </c>
      <c r="E103" s="7">
        <v>0</v>
      </c>
      <c r="F103" s="9">
        <v>0</v>
      </c>
      <c r="G103" s="9">
        <v>0</v>
      </c>
      <c r="H103" s="9">
        <f t="shared" si="6"/>
        <v>18691600</v>
      </c>
      <c r="I103" s="9">
        <f t="shared" si="5"/>
        <v>18691600</v>
      </c>
    </row>
    <row r="104" spans="1:9" ht="21" customHeight="1" x14ac:dyDescent="0.25">
      <c r="A104" s="16">
        <f t="shared" si="7"/>
        <v>102</v>
      </c>
      <c r="B104" s="14">
        <v>44330</v>
      </c>
      <c r="C104" s="11" t="s">
        <v>14</v>
      </c>
      <c r="D104" s="9">
        <v>18182058</v>
      </c>
      <c r="E104" s="7">
        <v>0</v>
      </c>
      <c r="F104" s="9">
        <v>0</v>
      </c>
      <c r="G104" s="9">
        <v>1636383</v>
      </c>
      <c r="H104" s="9">
        <f t="shared" si="6"/>
        <v>19818441</v>
      </c>
      <c r="I104" s="9">
        <f t="shared" si="5"/>
        <v>19818441</v>
      </c>
    </row>
    <row r="105" spans="1:9" ht="21" customHeight="1" x14ac:dyDescent="0.25">
      <c r="A105" s="16">
        <f t="shared" si="7"/>
        <v>103</v>
      </c>
      <c r="B105" s="14">
        <v>44331</v>
      </c>
      <c r="C105" s="11" t="s">
        <v>12</v>
      </c>
      <c r="D105" s="9">
        <v>32964546</v>
      </c>
      <c r="E105" s="7">
        <v>1033332</v>
      </c>
      <c r="F105" s="9">
        <v>0</v>
      </c>
      <c r="G105" s="9">
        <v>929999</v>
      </c>
      <c r="H105" s="9">
        <f t="shared" si="6"/>
        <v>32861213</v>
      </c>
      <c r="I105" s="9">
        <f t="shared" si="5"/>
        <v>33894545</v>
      </c>
    </row>
    <row r="106" spans="1:9" ht="21" customHeight="1" x14ac:dyDescent="0.25">
      <c r="A106" s="16">
        <f t="shared" si="7"/>
        <v>104</v>
      </c>
      <c r="B106" s="14">
        <v>44332</v>
      </c>
      <c r="C106" s="11" t="s">
        <v>19</v>
      </c>
      <c r="D106" s="9">
        <v>15364147</v>
      </c>
      <c r="E106" s="7">
        <v>0</v>
      </c>
      <c r="F106" s="9">
        <v>0</v>
      </c>
      <c r="G106" s="9">
        <v>1174199</v>
      </c>
      <c r="H106" s="9">
        <f t="shared" si="6"/>
        <v>16538346</v>
      </c>
      <c r="I106" s="9">
        <f t="shared" si="5"/>
        <v>16538346</v>
      </c>
    </row>
    <row r="107" spans="1:9" ht="21" customHeight="1" x14ac:dyDescent="0.25">
      <c r="A107" s="16">
        <f t="shared" si="7"/>
        <v>105</v>
      </c>
      <c r="B107" s="14">
        <v>44333</v>
      </c>
      <c r="C107" s="11" t="s">
        <v>15</v>
      </c>
      <c r="D107" s="9">
        <v>39220875</v>
      </c>
      <c r="E107" s="7">
        <v>0</v>
      </c>
      <c r="F107" s="9">
        <v>0</v>
      </c>
      <c r="G107" s="9">
        <v>1408003</v>
      </c>
      <c r="H107" s="9">
        <f t="shared" si="6"/>
        <v>40628878</v>
      </c>
      <c r="I107" s="9">
        <f t="shared" si="5"/>
        <v>40628878</v>
      </c>
    </row>
    <row r="108" spans="1:9" ht="21" customHeight="1" x14ac:dyDescent="0.25">
      <c r="A108" s="16">
        <f t="shared" si="7"/>
        <v>106</v>
      </c>
      <c r="B108" s="14">
        <v>44334</v>
      </c>
      <c r="C108" s="11" t="s">
        <v>14</v>
      </c>
      <c r="D108" s="9">
        <v>1865800</v>
      </c>
      <c r="E108" s="7">
        <v>0</v>
      </c>
      <c r="F108" s="9">
        <v>0</v>
      </c>
      <c r="G108" s="9">
        <v>0</v>
      </c>
      <c r="H108" s="9">
        <f t="shared" si="6"/>
        <v>1865800</v>
      </c>
      <c r="I108" s="9">
        <f t="shared" si="5"/>
        <v>1865800</v>
      </c>
    </row>
    <row r="109" spans="1:9" ht="21" customHeight="1" x14ac:dyDescent="0.25">
      <c r="A109" s="16">
        <f t="shared" si="7"/>
        <v>107</v>
      </c>
      <c r="B109" s="14">
        <v>44335</v>
      </c>
      <c r="C109" s="11" t="s">
        <v>14</v>
      </c>
      <c r="D109" s="9">
        <v>55423410</v>
      </c>
      <c r="E109" s="7">
        <v>13389750</v>
      </c>
      <c r="F109" s="9">
        <v>0</v>
      </c>
      <c r="G109" s="9">
        <v>3783028</v>
      </c>
      <c r="H109" s="9">
        <f t="shared" si="6"/>
        <v>45816688</v>
      </c>
      <c r="I109" s="9">
        <f t="shared" si="5"/>
        <v>59206438</v>
      </c>
    </row>
    <row r="110" spans="1:9" ht="21" customHeight="1" x14ac:dyDescent="0.25">
      <c r="A110" s="16">
        <f t="shared" si="7"/>
        <v>108</v>
      </c>
      <c r="B110" s="14">
        <v>44336</v>
      </c>
      <c r="C110" s="11" t="s">
        <v>16</v>
      </c>
      <c r="D110" s="9">
        <v>91315948</v>
      </c>
      <c r="E110" s="7">
        <v>3312784</v>
      </c>
      <c r="F110" s="9">
        <v>0</v>
      </c>
      <c r="G110" s="9">
        <v>916433</v>
      </c>
      <c r="H110" s="9">
        <f t="shared" si="6"/>
        <v>88919597</v>
      </c>
      <c r="I110" s="9">
        <f t="shared" si="5"/>
        <v>92232381</v>
      </c>
    </row>
    <row r="111" spans="1:9" ht="21" customHeight="1" x14ac:dyDescent="0.25">
      <c r="A111" s="16">
        <f t="shared" si="7"/>
        <v>109</v>
      </c>
      <c r="B111" s="14">
        <v>44337</v>
      </c>
      <c r="C111" s="11" t="s">
        <v>16</v>
      </c>
      <c r="D111" s="9">
        <v>118325230</v>
      </c>
      <c r="E111" s="7">
        <v>337499</v>
      </c>
      <c r="F111" s="9">
        <v>0</v>
      </c>
      <c r="G111" s="9">
        <v>2414280</v>
      </c>
      <c r="H111" s="9">
        <f t="shared" si="6"/>
        <v>120402011</v>
      </c>
      <c r="I111" s="9">
        <f t="shared" si="5"/>
        <v>120739510</v>
      </c>
    </row>
    <row r="112" spans="1:9" ht="21" customHeight="1" x14ac:dyDescent="0.25">
      <c r="A112" s="16">
        <f t="shared" si="7"/>
        <v>110</v>
      </c>
      <c r="B112" s="14">
        <v>44338</v>
      </c>
      <c r="C112" s="11" t="s">
        <v>18</v>
      </c>
      <c r="D112" s="9">
        <v>6724140</v>
      </c>
      <c r="E112" s="7">
        <v>0</v>
      </c>
      <c r="F112" s="9">
        <v>0</v>
      </c>
      <c r="G112" s="9">
        <v>0</v>
      </c>
      <c r="H112" s="9">
        <f t="shared" si="6"/>
        <v>6724140</v>
      </c>
      <c r="I112" s="9">
        <f t="shared" si="5"/>
        <v>6724140</v>
      </c>
    </row>
    <row r="113" spans="1:9" ht="21" customHeight="1" x14ac:dyDescent="0.25">
      <c r="A113" s="16">
        <f t="shared" si="7"/>
        <v>111</v>
      </c>
      <c r="B113" s="14">
        <v>44339</v>
      </c>
      <c r="C113" s="11" t="s">
        <v>18</v>
      </c>
      <c r="D113" s="9">
        <v>6858000</v>
      </c>
      <c r="E113" s="7">
        <v>0</v>
      </c>
      <c r="F113" s="9">
        <v>0</v>
      </c>
      <c r="G113" s="9">
        <v>0</v>
      </c>
      <c r="H113" s="9">
        <f t="shared" si="6"/>
        <v>6858000</v>
      </c>
      <c r="I113" s="9">
        <f t="shared" si="5"/>
        <v>6858000</v>
      </c>
    </row>
    <row r="114" spans="1:9" ht="21" customHeight="1" x14ac:dyDescent="0.25">
      <c r="A114" s="16">
        <f t="shared" si="7"/>
        <v>112</v>
      </c>
      <c r="B114" s="14">
        <v>44340</v>
      </c>
      <c r="C114" s="11" t="s">
        <v>26</v>
      </c>
      <c r="D114" s="9">
        <v>49721443</v>
      </c>
      <c r="E114" s="7">
        <v>0</v>
      </c>
      <c r="F114" s="9">
        <v>0</v>
      </c>
      <c r="G114" s="9">
        <v>994954</v>
      </c>
      <c r="H114" s="9">
        <f t="shared" si="6"/>
        <v>50716397</v>
      </c>
      <c r="I114" s="9">
        <f t="shared" si="5"/>
        <v>50716397</v>
      </c>
    </row>
    <row r="115" spans="1:9" ht="21" customHeight="1" x14ac:dyDescent="0.25">
      <c r="A115" s="16">
        <f t="shared" si="7"/>
        <v>113</v>
      </c>
      <c r="B115" s="14">
        <v>44341</v>
      </c>
      <c r="C115" s="11" t="s">
        <v>19</v>
      </c>
      <c r="D115" s="9">
        <v>38685354</v>
      </c>
      <c r="E115" s="7">
        <v>0</v>
      </c>
      <c r="F115" s="9">
        <v>0</v>
      </c>
      <c r="G115" s="9">
        <v>0</v>
      </c>
      <c r="H115" s="9">
        <f t="shared" si="6"/>
        <v>38685354</v>
      </c>
      <c r="I115" s="9">
        <f t="shared" si="5"/>
        <v>38685354</v>
      </c>
    </row>
    <row r="116" spans="1:9" ht="21" customHeight="1" x14ac:dyDescent="0.25">
      <c r="A116" s="16">
        <f t="shared" si="7"/>
        <v>114</v>
      </c>
      <c r="B116" s="14">
        <v>44341</v>
      </c>
      <c r="C116" s="11" t="s">
        <v>12</v>
      </c>
      <c r="D116" s="9">
        <v>43754718</v>
      </c>
      <c r="E116" s="7">
        <v>0</v>
      </c>
      <c r="F116" s="9">
        <v>0</v>
      </c>
      <c r="G116" s="9">
        <v>0</v>
      </c>
      <c r="H116" s="9">
        <f t="shared" si="6"/>
        <v>43754718</v>
      </c>
      <c r="I116" s="9">
        <f t="shared" si="5"/>
        <v>43754718</v>
      </c>
    </row>
    <row r="117" spans="1:9" ht="21" customHeight="1" x14ac:dyDescent="0.25">
      <c r="A117" s="16">
        <f t="shared" si="7"/>
        <v>115</v>
      </c>
      <c r="B117" s="14">
        <v>44341</v>
      </c>
      <c r="C117" s="11" t="s">
        <v>16</v>
      </c>
      <c r="D117" s="9">
        <v>123334618</v>
      </c>
      <c r="E117" s="7">
        <v>13891230</v>
      </c>
      <c r="F117" s="9">
        <v>0</v>
      </c>
      <c r="G117" s="9">
        <v>7568882</v>
      </c>
      <c r="H117" s="9">
        <f t="shared" si="6"/>
        <v>117012270</v>
      </c>
      <c r="I117" s="9">
        <f t="shared" si="5"/>
        <v>130903500</v>
      </c>
    </row>
    <row r="118" spans="1:9" ht="21" customHeight="1" x14ac:dyDescent="0.25">
      <c r="A118" s="16">
        <f t="shared" si="7"/>
        <v>116</v>
      </c>
      <c r="B118" s="14">
        <v>44342</v>
      </c>
      <c r="C118" s="11" t="s">
        <v>18</v>
      </c>
      <c r="D118" s="9">
        <v>15615650</v>
      </c>
      <c r="E118" s="7">
        <v>0</v>
      </c>
      <c r="F118" s="9">
        <v>0</v>
      </c>
      <c r="G118" s="9">
        <v>266285</v>
      </c>
      <c r="H118" s="9">
        <f t="shared" si="6"/>
        <v>15881935</v>
      </c>
      <c r="I118" s="9">
        <f t="shared" si="5"/>
        <v>15881935</v>
      </c>
    </row>
    <row r="119" spans="1:9" ht="21" customHeight="1" x14ac:dyDescent="0.25">
      <c r="A119" s="16">
        <f t="shared" si="7"/>
        <v>117</v>
      </c>
      <c r="B119" s="14">
        <v>44343</v>
      </c>
      <c r="C119" s="11" t="s">
        <v>17</v>
      </c>
      <c r="D119" s="9">
        <v>21359980</v>
      </c>
      <c r="E119" s="7">
        <v>375000</v>
      </c>
      <c r="F119" s="9">
        <v>0</v>
      </c>
      <c r="G119" s="9">
        <v>337500</v>
      </c>
      <c r="H119" s="9">
        <f t="shared" si="6"/>
        <v>21322480</v>
      </c>
      <c r="I119" s="9">
        <f t="shared" si="5"/>
        <v>21697480</v>
      </c>
    </row>
    <row r="120" spans="1:9" ht="21" customHeight="1" x14ac:dyDescent="0.25">
      <c r="A120" s="16">
        <f t="shared" si="7"/>
        <v>118</v>
      </c>
      <c r="B120" s="14">
        <v>44344</v>
      </c>
      <c r="C120" s="11" t="s">
        <v>17</v>
      </c>
      <c r="D120" s="9">
        <v>95557389</v>
      </c>
      <c r="E120" s="7">
        <v>5888524</v>
      </c>
      <c r="F120" s="9">
        <v>0</v>
      </c>
      <c r="G120" s="9">
        <v>5916002</v>
      </c>
      <c r="H120" s="9">
        <f t="shared" si="6"/>
        <v>95584867</v>
      </c>
      <c r="I120" s="9">
        <f t="shared" si="5"/>
        <v>101473391</v>
      </c>
    </row>
    <row r="121" spans="1:9" ht="21" customHeight="1" x14ac:dyDescent="0.25">
      <c r="A121" s="16">
        <f t="shared" si="7"/>
        <v>119</v>
      </c>
      <c r="B121" s="14">
        <v>44345</v>
      </c>
      <c r="C121" s="11" t="s">
        <v>8</v>
      </c>
      <c r="D121" s="9">
        <v>118899083</v>
      </c>
      <c r="E121" s="7">
        <v>0</v>
      </c>
      <c r="F121" s="9">
        <v>0</v>
      </c>
      <c r="G121" s="9">
        <v>10700917</v>
      </c>
      <c r="H121" s="9">
        <f t="shared" si="6"/>
        <v>129600000</v>
      </c>
      <c r="I121" s="9">
        <f t="shared" si="5"/>
        <v>129600000</v>
      </c>
    </row>
    <row r="122" spans="1:9" ht="21" customHeight="1" x14ac:dyDescent="0.25">
      <c r="A122" s="16">
        <f t="shared" si="7"/>
        <v>120</v>
      </c>
      <c r="B122" s="14">
        <v>44346</v>
      </c>
      <c r="C122" s="11" t="s">
        <v>16</v>
      </c>
      <c r="D122" s="9">
        <v>174681360</v>
      </c>
      <c r="E122" s="7">
        <v>5231620</v>
      </c>
      <c r="F122" s="9">
        <v>0</v>
      </c>
      <c r="G122" s="9">
        <v>0</v>
      </c>
      <c r="H122" s="9">
        <f t="shared" si="6"/>
        <v>169449740</v>
      </c>
      <c r="I122" s="9">
        <f t="shared" si="5"/>
        <v>174681360</v>
      </c>
    </row>
    <row r="123" spans="1:9" ht="21" customHeight="1" x14ac:dyDescent="0.25">
      <c r="A123" s="16">
        <f t="shared" si="7"/>
        <v>121</v>
      </c>
      <c r="B123" s="14">
        <v>44347</v>
      </c>
      <c r="C123" s="11" t="s">
        <v>12</v>
      </c>
      <c r="D123" s="9">
        <v>7476635</v>
      </c>
      <c r="E123" s="7">
        <v>0</v>
      </c>
      <c r="F123" s="9">
        <v>0</v>
      </c>
      <c r="G123" s="9">
        <v>0</v>
      </c>
      <c r="H123" s="9">
        <f t="shared" si="6"/>
        <v>7476635</v>
      </c>
      <c r="I123" s="9">
        <f t="shared" si="5"/>
        <v>7476635</v>
      </c>
    </row>
    <row r="124" spans="1:9" ht="21" customHeight="1" x14ac:dyDescent="0.25">
      <c r="A124" s="16">
        <f t="shared" si="7"/>
        <v>122</v>
      </c>
      <c r="B124" s="14">
        <v>44348</v>
      </c>
      <c r="C124" s="11" t="s">
        <v>36</v>
      </c>
      <c r="D124" s="9">
        <v>48697299</v>
      </c>
      <c r="E124" s="7">
        <v>0</v>
      </c>
      <c r="F124" s="9">
        <v>0</v>
      </c>
      <c r="G124" s="9">
        <v>171000</v>
      </c>
      <c r="H124" s="9">
        <f t="shared" si="6"/>
        <v>48868299</v>
      </c>
      <c r="I124" s="9">
        <f t="shared" si="5"/>
        <v>48868299</v>
      </c>
    </row>
    <row r="125" spans="1:9" ht="21" customHeight="1" x14ac:dyDescent="0.25">
      <c r="A125" s="16">
        <f t="shared" si="7"/>
        <v>123</v>
      </c>
      <c r="B125" s="14">
        <v>44349</v>
      </c>
      <c r="C125" s="11" t="s">
        <v>15</v>
      </c>
      <c r="D125" s="9">
        <v>57311811</v>
      </c>
      <c r="E125" s="7">
        <v>0</v>
      </c>
      <c r="F125" s="9">
        <v>0</v>
      </c>
      <c r="G125" s="9">
        <v>3337866</v>
      </c>
      <c r="H125" s="9">
        <f t="shared" si="6"/>
        <v>60649677</v>
      </c>
      <c r="I125" s="9">
        <f t="shared" si="5"/>
        <v>60649677</v>
      </c>
    </row>
    <row r="126" spans="1:9" ht="21" customHeight="1" x14ac:dyDescent="0.25">
      <c r="A126" s="16">
        <f t="shared" si="7"/>
        <v>124</v>
      </c>
      <c r="B126" s="14">
        <v>44350</v>
      </c>
      <c r="C126" s="11" t="s">
        <v>16</v>
      </c>
      <c r="D126" s="9">
        <v>82309883</v>
      </c>
      <c r="E126" s="7">
        <v>8983992</v>
      </c>
      <c r="F126" s="9">
        <v>0</v>
      </c>
      <c r="G126" s="9">
        <v>0</v>
      </c>
      <c r="H126" s="9">
        <f t="shared" si="6"/>
        <v>73325891</v>
      </c>
      <c r="I126" s="9">
        <f t="shared" si="5"/>
        <v>82309883</v>
      </c>
    </row>
    <row r="127" spans="1:9" ht="21" customHeight="1" x14ac:dyDescent="0.25">
      <c r="A127" s="16">
        <f t="shared" si="7"/>
        <v>125</v>
      </c>
      <c r="B127" s="14">
        <v>44351</v>
      </c>
      <c r="C127" s="11" t="s">
        <v>18</v>
      </c>
      <c r="D127" s="9">
        <v>6466300</v>
      </c>
      <c r="E127" s="7">
        <v>0</v>
      </c>
      <c r="F127" s="9">
        <v>0</v>
      </c>
      <c r="G127" s="9">
        <v>0</v>
      </c>
      <c r="H127" s="9">
        <f t="shared" si="6"/>
        <v>6466300</v>
      </c>
      <c r="I127" s="9">
        <f t="shared" si="5"/>
        <v>6466300</v>
      </c>
    </row>
    <row r="128" spans="1:9" ht="21" customHeight="1" x14ac:dyDescent="0.25">
      <c r="A128" s="16">
        <f t="shared" si="7"/>
        <v>126</v>
      </c>
      <c r="B128" s="14">
        <v>44352</v>
      </c>
      <c r="C128" s="11" t="s">
        <v>34</v>
      </c>
      <c r="D128" s="9">
        <v>44840380</v>
      </c>
      <c r="E128" s="7">
        <v>0</v>
      </c>
      <c r="F128" s="9">
        <v>0</v>
      </c>
      <c r="G128" s="9">
        <v>4035636</v>
      </c>
      <c r="H128" s="9">
        <f t="shared" si="6"/>
        <v>48876016</v>
      </c>
      <c r="I128" s="9">
        <f t="shared" si="5"/>
        <v>48876016</v>
      </c>
    </row>
    <row r="129" spans="1:9" ht="21" customHeight="1" x14ac:dyDescent="0.25">
      <c r="A129" s="16">
        <f t="shared" si="7"/>
        <v>127</v>
      </c>
      <c r="B129" s="14">
        <v>44353</v>
      </c>
      <c r="C129" s="11" t="s">
        <v>15</v>
      </c>
      <c r="D129" s="9">
        <v>94541864</v>
      </c>
      <c r="E129" s="7">
        <v>0</v>
      </c>
      <c r="F129" s="9">
        <v>0</v>
      </c>
      <c r="G129" s="9">
        <v>2193300</v>
      </c>
      <c r="H129" s="9">
        <f t="shared" si="6"/>
        <v>96735164</v>
      </c>
      <c r="I129" s="9">
        <f t="shared" si="5"/>
        <v>96735164</v>
      </c>
    </row>
    <row r="130" spans="1:9" ht="21" customHeight="1" x14ac:dyDescent="0.25">
      <c r="A130" s="16">
        <f t="shared" si="7"/>
        <v>128</v>
      </c>
      <c r="B130" s="14">
        <v>44354</v>
      </c>
      <c r="C130" s="11" t="s">
        <v>15</v>
      </c>
      <c r="D130" s="9">
        <v>85303434</v>
      </c>
      <c r="E130" s="7">
        <v>0</v>
      </c>
      <c r="F130" s="9">
        <v>8196720</v>
      </c>
      <c r="G130" s="9">
        <v>645008</v>
      </c>
      <c r="H130" s="9">
        <f t="shared" si="6"/>
        <v>77751722</v>
      </c>
      <c r="I130" s="9">
        <f t="shared" si="5"/>
        <v>85948442</v>
      </c>
    </row>
    <row r="131" spans="1:9" ht="21" customHeight="1" x14ac:dyDescent="0.25">
      <c r="A131" s="16">
        <f t="shared" ref="A131:A152" si="8">ROW()-2</f>
        <v>129</v>
      </c>
      <c r="B131" s="14">
        <v>44355</v>
      </c>
      <c r="C131" s="11" t="s">
        <v>20</v>
      </c>
      <c r="D131" s="9">
        <v>150000000</v>
      </c>
      <c r="E131" s="7">
        <v>4000000</v>
      </c>
      <c r="F131" s="9">
        <v>0</v>
      </c>
      <c r="G131" s="9">
        <v>0</v>
      </c>
      <c r="H131" s="9">
        <f t="shared" si="6"/>
        <v>146000000</v>
      </c>
      <c r="I131" s="9">
        <f t="shared" ref="I131:I151" si="9">D131+G131</f>
        <v>150000000</v>
      </c>
    </row>
    <row r="132" spans="1:9" ht="21" customHeight="1" x14ac:dyDescent="0.25">
      <c r="A132" s="16">
        <f t="shared" si="8"/>
        <v>130</v>
      </c>
      <c r="B132" s="14">
        <v>44356</v>
      </c>
      <c r="C132" s="11" t="s">
        <v>37</v>
      </c>
      <c r="D132" s="9">
        <v>49180335</v>
      </c>
      <c r="E132" s="7">
        <v>0</v>
      </c>
      <c r="F132" s="9">
        <v>0</v>
      </c>
      <c r="G132" s="9">
        <v>0</v>
      </c>
      <c r="H132" s="9">
        <f t="shared" ref="H132:H151" si="10">D132-E132-F132+G132</f>
        <v>49180335</v>
      </c>
      <c r="I132" s="9">
        <f t="shared" si="9"/>
        <v>49180335</v>
      </c>
    </row>
    <row r="133" spans="1:9" ht="21" customHeight="1" x14ac:dyDescent="0.25">
      <c r="A133" s="16">
        <f t="shared" si="8"/>
        <v>131</v>
      </c>
      <c r="B133" s="14">
        <v>44357</v>
      </c>
      <c r="C133" s="11" t="s">
        <v>37</v>
      </c>
      <c r="D133" s="9">
        <v>104170720</v>
      </c>
      <c r="E133" s="7">
        <v>0</v>
      </c>
      <c r="F133" s="9">
        <v>0</v>
      </c>
      <c r="G133" s="9">
        <v>1931220</v>
      </c>
      <c r="H133" s="9">
        <f t="shared" si="10"/>
        <v>106101940</v>
      </c>
      <c r="I133" s="9">
        <f t="shared" si="9"/>
        <v>106101940</v>
      </c>
    </row>
    <row r="134" spans="1:9" ht="21" customHeight="1" x14ac:dyDescent="0.25">
      <c r="A134" s="16">
        <f t="shared" si="8"/>
        <v>132</v>
      </c>
      <c r="B134" s="14">
        <v>44358</v>
      </c>
      <c r="C134" s="11" t="s">
        <v>26</v>
      </c>
      <c r="D134" s="9">
        <v>122146246</v>
      </c>
      <c r="E134" s="7">
        <v>0</v>
      </c>
      <c r="F134" s="9">
        <v>0</v>
      </c>
      <c r="G134" s="9">
        <v>9171750</v>
      </c>
      <c r="H134" s="9">
        <f t="shared" si="10"/>
        <v>131317996</v>
      </c>
      <c r="I134" s="9">
        <f t="shared" si="9"/>
        <v>131317996</v>
      </c>
    </row>
    <row r="135" spans="1:9" ht="21" customHeight="1" x14ac:dyDescent="0.25">
      <c r="A135" s="16">
        <f t="shared" si="8"/>
        <v>133</v>
      </c>
      <c r="B135" s="14">
        <v>44359</v>
      </c>
      <c r="C135" s="11" t="s">
        <v>16</v>
      </c>
      <c r="D135" s="9">
        <v>55079216</v>
      </c>
      <c r="E135" s="7">
        <v>2301394</v>
      </c>
      <c r="F135" s="9">
        <v>0</v>
      </c>
      <c r="G135" s="9">
        <v>0</v>
      </c>
      <c r="H135" s="9">
        <f t="shared" si="10"/>
        <v>52777822</v>
      </c>
      <c r="I135" s="9">
        <f t="shared" si="9"/>
        <v>55079216</v>
      </c>
    </row>
    <row r="136" spans="1:9" ht="21" customHeight="1" x14ac:dyDescent="0.25">
      <c r="A136" s="16">
        <f t="shared" si="8"/>
        <v>134</v>
      </c>
      <c r="B136" s="14">
        <v>44360</v>
      </c>
      <c r="C136" s="11" t="s">
        <v>16</v>
      </c>
      <c r="D136" s="9">
        <v>110302350</v>
      </c>
      <c r="E136" s="7">
        <v>1045047</v>
      </c>
      <c r="F136" s="9">
        <v>0</v>
      </c>
      <c r="G136" s="9">
        <v>0</v>
      </c>
      <c r="H136" s="9">
        <f t="shared" si="10"/>
        <v>109257303</v>
      </c>
      <c r="I136" s="9">
        <f t="shared" si="9"/>
        <v>110302350</v>
      </c>
    </row>
    <row r="137" spans="1:9" ht="21" customHeight="1" x14ac:dyDescent="0.25">
      <c r="A137" s="16">
        <f t="shared" si="8"/>
        <v>135</v>
      </c>
      <c r="B137" s="14">
        <v>44361</v>
      </c>
      <c r="C137" s="11" t="s">
        <v>37</v>
      </c>
      <c r="D137" s="9">
        <v>13083857</v>
      </c>
      <c r="E137" s="7">
        <v>585000</v>
      </c>
      <c r="F137" s="9">
        <v>0</v>
      </c>
      <c r="G137" s="9">
        <v>0</v>
      </c>
      <c r="H137" s="9">
        <f t="shared" si="10"/>
        <v>12498857</v>
      </c>
      <c r="I137" s="9">
        <f t="shared" si="9"/>
        <v>13083857</v>
      </c>
    </row>
    <row r="138" spans="1:9" ht="21" customHeight="1" x14ac:dyDescent="0.25">
      <c r="A138" s="16">
        <f t="shared" si="8"/>
        <v>136</v>
      </c>
      <c r="B138" s="14">
        <v>44362</v>
      </c>
      <c r="C138" s="11" t="s">
        <v>17</v>
      </c>
      <c r="D138" s="9">
        <v>47418926</v>
      </c>
      <c r="E138" s="7">
        <v>0</v>
      </c>
      <c r="F138" s="9">
        <v>0</v>
      </c>
      <c r="G138" s="9">
        <v>1450662</v>
      </c>
      <c r="H138" s="9">
        <f t="shared" si="10"/>
        <v>48869588</v>
      </c>
      <c r="I138" s="9">
        <f t="shared" si="9"/>
        <v>48869588</v>
      </c>
    </row>
    <row r="139" spans="1:9" ht="21" customHeight="1" x14ac:dyDescent="0.25">
      <c r="A139" s="16">
        <f t="shared" si="8"/>
        <v>137</v>
      </c>
      <c r="B139" s="14">
        <v>44363</v>
      </c>
      <c r="C139" s="11" t="s">
        <v>33</v>
      </c>
      <c r="D139" s="9">
        <v>52587784</v>
      </c>
      <c r="E139" s="7">
        <v>0</v>
      </c>
      <c r="F139" s="9">
        <v>0</v>
      </c>
      <c r="G139" s="9">
        <v>0</v>
      </c>
      <c r="H139" s="9">
        <f t="shared" si="10"/>
        <v>52587784</v>
      </c>
      <c r="I139" s="9">
        <f t="shared" si="9"/>
        <v>52587784</v>
      </c>
    </row>
    <row r="140" spans="1:9" ht="21" customHeight="1" x14ac:dyDescent="0.25">
      <c r="A140" s="16">
        <f t="shared" si="8"/>
        <v>138</v>
      </c>
      <c r="B140" s="14">
        <v>44364</v>
      </c>
      <c r="C140" s="11" t="s">
        <v>27</v>
      </c>
      <c r="D140" s="9">
        <v>2673000</v>
      </c>
      <c r="E140" s="7">
        <v>534600</v>
      </c>
      <c r="F140" s="9">
        <v>0</v>
      </c>
      <c r="G140" s="9">
        <v>0</v>
      </c>
      <c r="H140" s="9">
        <f t="shared" si="10"/>
        <v>2138400</v>
      </c>
      <c r="I140" s="9">
        <f t="shared" si="9"/>
        <v>2673000</v>
      </c>
    </row>
    <row r="141" spans="1:9" ht="21" customHeight="1" x14ac:dyDescent="0.25">
      <c r="A141" s="16">
        <f t="shared" si="8"/>
        <v>139</v>
      </c>
      <c r="B141" s="14">
        <v>44365</v>
      </c>
      <c r="C141" s="11" t="s">
        <v>22</v>
      </c>
      <c r="D141" s="9">
        <v>8064000</v>
      </c>
      <c r="E141" s="7">
        <v>0</v>
      </c>
      <c r="F141" s="9">
        <v>0</v>
      </c>
      <c r="G141" s="9">
        <v>0</v>
      </c>
      <c r="H141" s="9">
        <f t="shared" si="10"/>
        <v>8064000</v>
      </c>
      <c r="I141" s="9">
        <f t="shared" si="9"/>
        <v>8064000</v>
      </c>
    </row>
    <row r="142" spans="1:9" ht="21" customHeight="1" x14ac:dyDescent="0.25">
      <c r="A142" s="16">
        <f t="shared" si="8"/>
        <v>140</v>
      </c>
      <c r="B142" s="14">
        <v>44366</v>
      </c>
      <c r="C142" s="11" t="s">
        <v>22</v>
      </c>
      <c r="D142" s="9">
        <v>61301587</v>
      </c>
      <c r="E142" s="7">
        <v>0</v>
      </c>
      <c r="F142" s="9">
        <v>0</v>
      </c>
      <c r="G142" s="9">
        <v>969360</v>
      </c>
      <c r="H142" s="9">
        <f t="shared" si="10"/>
        <v>62270947</v>
      </c>
      <c r="I142" s="9">
        <f t="shared" si="9"/>
        <v>62270947</v>
      </c>
    </row>
    <row r="143" spans="1:9" ht="21" customHeight="1" x14ac:dyDescent="0.25">
      <c r="A143" s="16">
        <f t="shared" si="8"/>
        <v>141</v>
      </c>
      <c r="B143" s="14">
        <v>44367</v>
      </c>
      <c r="C143" s="11" t="s">
        <v>12</v>
      </c>
      <c r="D143" s="9">
        <v>23491534</v>
      </c>
      <c r="E143" s="7">
        <v>0</v>
      </c>
      <c r="F143" s="9">
        <v>0</v>
      </c>
      <c r="G143" s="9">
        <v>2073814</v>
      </c>
      <c r="H143" s="9">
        <f t="shared" si="10"/>
        <v>25565348</v>
      </c>
      <c r="I143" s="9">
        <f t="shared" si="9"/>
        <v>25565348</v>
      </c>
    </row>
    <row r="144" spans="1:9" ht="21" customHeight="1" x14ac:dyDescent="0.25">
      <c r="A144" s="16">
        <f t="shared" si="8"/>
        <v>142</v>
      </c>
      <c r="B144" s="14">
        <v>44367</v>
      </c>
      <c r="C144" s="11" t="s">
        <v>15</v>
      </c>
      <c r="D144" s="9">
        <v>111997100</v>
      </c>
      <c r="E144" s="7">
        <v>0</v>
      </c>
      <c r="F144" s="9">
        <v>0</v>
      </c>
      <c r="G144" s="9">
        <v>0</v>
      </c>
      <c r="H144" s="9">
        <f t="shared" si="10"/>
        <v>111997100</v>
      </c>
      <c r="I144" s="9">
        <f t="shared" si="9"/>
        <v>111997100</v>
      </c>
    </row>
    <row r="145" spans="1:9" ht="21" customHeight="1" x14ac:dyDescent="0.25">
      <c r="A145" s="16">
        <f t="shared" si="8"/>
        <v>143</v>
      </c>
      <c r="B145" s="14">
        <v>44367</v>
      </c>
      <c r="C145" s="11" t="s">
        <v>35</v>
      </c>
      <c r="D145" s="9">
        <v>20142000</v>
      </c>
      <c r="E145" s="7">
        <v>672000</v>
      </c>
      <c r="F145" s="9">
        <v>0</v>
      </c>
      <c r="G145" s="9">
        <v>0</v>
      </c>
      <c r="H145" s="9">
        <f t="shared" si="10"/>
        <v>19470000</v>
      </c>
      <c r="I145" s="9">
        <f t="shared" si="9"/>
        <v>20142000</v>
      </c>
    </row>
    <row r="146" spans="1:9" ht="21" customHeight="1" x14ac:dyDescent="0.25">
      <c r="A146" s="16">
        <f t="shared" si="8"/>
        <v>144</v>
      </c>
      <c r="B146" s="14">
        <v>44367</v>
      </c>
      <c r="C146" s="11" t="s">
        <v>26</v>
      </c>
      <c r="D146" s="9">
        <v>47704956</v>
      </c>
      <c r="E146" s="7">
        <v>0</v>
      </c>
      <c r="F146" s="9">
        <v>0</v>
      </c>
      <c r="G146" s="9">
        <v>2570800</v>
      </c>
      <c r="H146" s="9">
        <f t="shared" si="10"/>
        <v>50275756</v>
      </c>
      <c r="I146" s="9">
        <f t="shared" si="9"/>
        <v>50275756</v>
      </c>
    </row>
    <row r="147" spans="1:9" ht="21" customHeight="1" x14ac:dyDescent="0.25">
      <c r="A147" s="16">
        <f t="shared" si="8"/>
        <v>145</v>
      </c>
      <c r="B147" s="14">
        <v>44367</v>
      </c>
      <c r="C147" s="11" t="s">
        <v>15</v>
      </c>
      <c r="D147" s="9">
        <v>13826698</v>
      </c>
      <c r="E147" s="7">
        <v>0</v>
      </c>
      <c r="F147" s="9">
        <v>0</v>
      </c>
      <c r="G147" s="9">
        <v>0</v>
      </c>
      <c r="H147" s="9">
        <f t="shared" si="10"/>
        <v>13826698</v>
      </c>
      <c r="I147" s="9">
        <f t="shared" si="9"/>
        <v>13826698</v>
      </c>
    </row>
    <row r="148" spans="1:9" ht="21" customHeight="1" x14ac:dyDescent="0.25">
      <c r="A148" s="16">
        <f t="shared" si="8"/>
        <v>146</v>
      </c>
      <c r="B148" s="14">
        <v>44367</v>
      </c>
      <c r="C148" s="11" t="s">
        <v>15</v>
      </c>
      <c r="D148" s="9">
        <v>37458000</v>
      </c>
      <c r="E148" s="7">
        <v>0</v>
      </c>
      <c r="F148" s="9">
        <v>0</v>
      </c>
      <c r="G148" s="9">
        <v>0</v>
      </c>
      <c r="H148" s="9">
        <f t="shared" si="10"/>
        <v>37458000</v>
      </c>
      <c r="I148" s="9">
        <f t="shared" si="9"/>
        <v>37458000</v>
      </c>
    </row>
    <row r="149" spans="1:9" ht="21" customHeight="1" x14ac:dyDescent="0.25">
      <c r="A149" s="16">
        <f t="shared" si="8"/>
        <v>147</v>
      </c>
      <c r="B149" s="14">
        <v>44368</v>
      </c>
      <c r="C149" s="11" t="s">
        <v>35</v>
      </c>
      <c r="D149" s="9">
        <v>71205000</v>
      </c>
      <c r="E149" s="7">
        <v>0</v>
      </c>
      <c r="F149" s="9">
        <v>0</v>
      </c>
      <c r="G149" s="9">
        <v>0</v>
      </c>
      <c r="H149" s="9">
        <f t="shared" si="10"/>
        <v>71205000</v>
      </c>
      <c r="I149" s="9">
        <f t="shared" si="9"/>
        <v>71205000</v>
      </c>
    </row>
    <row r="150" spans="1:9" ht="21" customHeight="1" x14ac:dyDescent="0.25">
      <c r="A150" s="16">
        <f t="shared" si="8"/>
        <v>148</v>
      </c>
      <c r="B150" s="14">
        <v>44368</v>
      </c>
      <c r="C150" s="11" t="s">
        <v>15</v>
      </c>
      <c r="D150" s="9">
        <v>68958500</v>
      </c>
      <c r="E150" s="7">
        <v>0</v>
      </c>
      <c r="F150" s="9">
        <v>0</v>
      </c>
      <c r="G150" s="9">
        <v>0</v>
      </c>
      <c r="H150" s="9">
        <f t="shared" si="10"/>
        <v>68958500</v>
      </c>
      <c r="I150" s="9">
        <f t="shared" si="9"/>
        <v>68958500</v>
      </c>
    </row>
    <row r="151" spans="1:9" s="5" customFormat="1" ht="20.25" x14ac:dyDescent="0.2">
      <c r="A151" s="16">
        <f t="shared" si="8"/>
        <v>149</v>
      </c>
      <c r="B151" s="14">
        <v>44368</v>
      </c>
      <c r="C151" s="11" t="s">
        <v>22</v>
      </c>
      <c r="D151" s="9">
        <v>111885000</v>
      </c>
      <c r="E151" s="7">
        <v>0</v>
      </c>
      <c r="F151" s="9">
        <v>0</v>
      </c>
      <c r="G151" s="9">
        <v>0</v>
      </c>
      <c r="H151" s="9">
        <f t="shared" si="10"/>
        <v>111885000</v>
      </c>
      <c r="I151" s="9">
        <f t="shared" si="9"/>
        <v>111885000</v>
      </c>
    </row>
    <row r="152" spans="1:9" ht="21" customHeight="1" x14ac:dyDescent="0.25">
      <c r="A152" s="16">
        <f t="shared" si="8"/>
        <v>150</v>
      </c>
      <c r="B152" s="14">
        <v>44368</v>
      </c>
      <c r="C152" s="11" t="s">
        <v>18</v>
      </c>
      <c r="D152" s="9">
        <v>69824060</v>
      </c>
      <c r="E152" s="7">
        <v>0</v>
      </c>
      <c r="F152" s="9">
        <v>0</v>
      </c>
      <c r="G152" s="9">
        <v>0</v>
      </c>
      <c r="H152" s="9">
        <f>D152-E152-F152+G152</f>
        <v>69824060</v>
      </c>
      <c r="I152" s="9">
        <f>D152+G152</f>
        <v>69824060</v>
      </c>
    </row>
    <row r="153" spans="1:9" ht="21" customHeight="1" x14ac:dyDescent="0.25">
      <c r="A153" s="34">
        <f>ROW()-2</f>
        <v>151</v>
      </c>
      <c r="B153" s="35">
        <v>44368</v>
      </c>
      <c r="C153" s="36" t="s">
        <v>60</v>
      </c>
      <c r="D153" s="37">
        <v>500000</v>
      </c>
      <c r="E153" s="38">
        <v>20000</v>
      </c>
      <c r="F153" s="37">
        <v>1000</v>
      </c>
      <c r="G153" s="37">
        <v>2000</v>
      </c>
      <c r="H153" s="9">
        <f>D153-E153-F153+G153</f>
        <v>481000</v>
      </c>
      <c r="I153" s="9">
        <f>D153+G153</f>
        <v>502000</v>
      </c>
    </row>
  </sheetData>
  <mergeCells count="1">
    <mergeCell ref="A1:I1"/>
  </mergeCells>
  <phoneticPr fontId="6" type="noConversion"/>
  <conditionalFormatting sqref="E2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top10" dxfId="1" priority="2" rank="10"/>
    <cfRule type="top10" dxfId="0" priority="3" rank="10"/>
  </conditionalFormatting>
  <conditionalFormatting sqref="D1:D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{DF03166E-6886-4A47-9A56-C1B083D20D66}</x14:id>
        </ext>
      </extLst>
    </cfRule>
  </conditionalFormatting>
  <conditionalFormatting sqref="G1:G1048576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{117333F7-36AD-4CE8-87B9-97D02F41123A}</x14:id>
        </ext>
      </extLst>
    </cfRule>
  </conditionalFormatting>
  <conditionalFormatting sqref="F1:F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6">
    <dataValidation type="whole" showInputMessage="1" showErrorMessage="1" sqref="H1:I1 D1" xr:uid="{21FDBA60-67D4-4A9F-B635-8628B1046E2A}">
      <formula1>0</formula1>
      <formula2>10000000000</formula2>
    </dataValidation>
    <dataValidation type="whole" operator="greaterThan" showInputMessage="1" showErrorMessage="1" sqref="A1" xr:uid="{D49E7FD4-A4AD-46D4-93CB-9468E45FE04E}">
      <formula1>0</formula1>
    </dataValidation>
    <dataValidation type="textLength" operator="greaterThan" showInputMessage="1" showErrorMessage="1" sqref="C1" xr:uid="{928D4791-B716-4C2E-8D38-B6512785A7B4}">
      <formula1>3</formula1>
    </dataValidation>
    <dataValidation type="whole" allowBlank="1" showInputMessage="1" showErrorMessage="1" sqref="E1" xr:uid="{251A2B67-E195-46AF-8C3A-CBCF60887D3F}">
      <formula1>0</formula1>
      <formula2>10000000000</formula2>
    </dataValidation>
    <dataValidation type="whole" allowBlank="1" showInputMessage="1" showErrorMessage="1" sqref="F1:G1" xr:uid="{8E119AED-1DAE-4DB2-B809-8C49BE95C9EB}">
      <formula1>0</formula1>
      <formula2>1000000000</formula2>
    </dataValidation>
    <dataValidation showInputMessage="1" showErrorMessage="1" sqref="H2" xr:uid="{95BC038E-8505-4461-AEBC-F13A4AAA887F}"/>
    <dataValidation type="date" operator="greaterThan" showInputMessage="1" showErrorMessage="1" errorTitle="مشکل در مقدار دهی" error="لطفا در وارد کردن داده دقت کنید" sqref="B3:B152 B154:B1048576" xr:uid="{4EEC55FB-C2C2-4F72-B58E-12C4987D0282}">
      <formula1>36526</formula1>
    </dataValidation>
    <dataValidation type="textLength" operator="greaterThan" showInputMessage="1" showErrorMessage="1" errorTitle="مشکل در مقدار دهی" error="لطفا در وارد کردن داده دقت کنید" sqref="C3:C152 C154:C1048576" xr:uid="{76D8FCF8-04DF-44F3-8BB8-BC448556D355}">
      <formula1>3</formula1>
    </dataValidation>
    <dataValidation type="whole" showInputMessage="1" showErrorMessage="1" errorTitle="مشکل در مقدار دهی" error="لطفا در وارد کردن داده دقت کنید" sqref="D154:D1048576 D3:D152 I3:I1048576" xr:uid="{B5641470-E98D-46EC-8DD7-1900F8E5DB17}">
      <formula1>0</formula1>
      <formula2>10000000000</formula2>
    </dataValidation>
    <dataValidation type="whole" allowBlank="1" showInputMessage="1" showErrorMessage="1" errorTitle="مشکل در مقدار دهی" error="لطفا در وارد کردن داده دقت کنید" sqref="E154:E1048576 E3:E152 H3:H1048576" xr:uid="{E340667D-4B04-4B69-A1BF-8C185D0211EE}">
      <formula1>0</formula1>
      <formula2>10000000000</formula2>
    </dataValidation>
    <dataValidation type="whole" allowBlank="1" showInputMessage="1" showErrorMessage="1" errorTitle="مشکل در مقدار دهی" error="لطفا در وارد کردن داده دقت کنید" sqref="F3:G152 F154:G1048576" xr:uid="{2A34D51C-F646-4F98-8101-4E167AA0BF5C}">
      <formula1>0</formula1>
      <formula2>1000000000</formula2>
    </dataValidation>
    <dataValidation type="whole" operator="greaterThan" showErrorMessage="1" errorTitle="مشکل در مقدار دهی" error="لطفا در وارد کردن داده دقت کنید" sqref="A3:A1048576" xr:uid="{E2808E33-6E3E-4C18-AD71-A30ED2C1D59C}">
      <formula1>0</formula1>
    </dataValidation>
    <dataValidation type="whole" allowBlank="1" showInputMessage="1" showErrorMessage="1" errorTitle="خطا" error="لطفا در وارد کردن داده دقت کنید" sqref="E153:G153" xr:uid="{A5970B52-3C5C-4510-8190-AD9070972714}">
      <formula1>0</formula1>
      <formula2>10000000000</formula2>
    </dataValidation>
    <dataValidation type="whole" showInputMessage="1" showErrorMessage="1" errorTitle="خطا" error="لطفا در وارد کردن داده دقت کنید" sqref="D153" xr:uid="{E01C3BA8-3323-4FE4-9895-41B4CC919D5F}">
      <formula1>0</formula1>
      <formula2>10000000000</formula2>
    </dataValidation>
    <dataValidation type="textLength" operator="greaterThan" showInputMessage="1" showErrorMessage="1" errorTitle="خطا" error="لطفا در وارد کردن داده دقت کنید" sqref="C153" xr:uid="{6AFC9799-DB07-47E1-BA40-1225CF9EDB8B}">
      <formula1>3</formula1>
    </dataValidation>
    <dataValidation type="date" operator="greaterThan" showInputMessage="1" showErrorMessage="1" errorTitle="خطا" error="لطفا در وارد کردن داده دقت کنید" sqref="B153" xr:uid="{C47DA0A4-8DE9-4388-9452-5CBC36ECAED7}">
      <formula1>36526</formula1>
    </dataValidation>
  </dataValidations>
  <pageMargins left="0.7" right="0.7" top="0.75" bottom="0.75" header="0.3" footer="0.3"/>
  <pageSetup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3166E-6886-4A47-9A56-C1B083D20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17333F7-36AD-4CE8-87B9-97D02F411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theme="7"/>
  </sheetPr>
  <dimension ref="J7:L24"/>
  <sheetViews>
    <sheetView showGridLines="0" showRowColHeaders="0" zoomScaleNormal="100" workbookViewId="0"/>
  </sheetViews>
  <sheetFormatPr defaultRowHeight="15" x14ac:dyDescent="0.25"/>
  <cols>
    <col min="1" max="9" width="9.140625" style="1"/>
    <col min="10" max="10" width="11.7109375" style="1" bestFit="1" customWidth="1"/>
    <col min="11" max="16384" width="9.140625" style="1"/>
  </cols>
  <sheetData>
    <row r="7" spans="10:12" x14ac:dyDescent="0.25">
      <c r="J7" s="19"/>
      <c r="K7" s="20"/>
      <c r="L7" s="21"/>
    </row>
    <row r="8" spans="10:12" x14ac:dyDescent="0.25">
      <c r="J8" s="22"/>
      <c r="K8" s="23"/>
      <c r="L8" s="24"/>
    </row>
    <row r="9" spans="10:12" x14ac:dyDescent="0.25">
      <c r="J9" s="22"/>
      <c r="K9" s="23"/>
      <c r="L9" s="24"/>
    </row>
    <row r="10" spans="10:12" x14ac:dyDescent="0.25">
      <c r="J10" s="22"/>
      <c r="K10" s="23"/>
      <c r="L10" s="24"/>
    </row>
    <row r="11" spans="10:12" x14ac:dyDescent="0.25">
      <c r="J11" s="22"/>
      <c r="K11" s="23"/>
      <c r="L11" s="24"/>
    </row>
    <row r="12" spans="10:12" x14ac:dyDescent="0.25">
      <c r="J12" s="22"/>
      <c r="K12" s="23"/>
      <c r="L12" s="24"/>
    </row>
    <row r="13" spans="10:12" x14ac:dyDescent="0.25">
      <c r="J13" s="22"/>
      <c r="K13" s="23"/>
      <c r="L13" s="24"/>
    </row>
    <row r="14" spans="10:12" x14ac:dyDescent="0.25">
      <c r="J14" s="22"/>
      <c r="K14" s="23"/>
      <c r="L14" s="24"/>
    </row>
    <row r="15" spans="10:12" x14ac:dyDescent="0.25">
      <c r="J15" s="22"/>
      <c r="K15" s="23"/>
      <c r="L15" s="24"/>
    </row>
    <row r="16" spans="10:12" x14ac:dyDescent="0.25">
      <c r="J16" s="22"/>
      <c r="K16" s="23"/>
      <c r="L16" s="24"/>
    </row>
    <row r="17" spans="10:12" x14ac:dyDescent="0.25">
      <c r="J17" s="22"/>
      <c r="K17" s="23"/>
      <c r="L17" s="24"/>
    </row>
    <row r="18" spans="10:12" x14ac:dyDescent="0.25">
      <c r="J18" s="22"/>
      <c r="K18" s="23"/>
      <c r="L18" s="24"/>
    </row>
    <row r="19" spans="10:12" x14ac:dyDescent="0.25">
      <c r="J19" s="22"/>
      <c r="K19" s="23"/>
      <c r="L19" s="24"/>
    </row>
    <row r="20" spans="10:12" x14ac:dyDescent="0.25">
      <c r="J20" s="22"/>
      <c r="K20" s="23"/>
      <c r="L20" s="24"/>
    </row>
    <row r="21" spans="10:12" x14ac:dyDescent="0.25">
      <c r="J21" s="22"/>
      <c r="K21" s="23"/>
      <c r="L21" s="24"/>
    </row>
    <row r="22" spans="10:12" x14ac:dyDescent="0.25">
      <c r="J22" s="22"/>
      <c r="K22" s="23"/>
      <c r="L22" s="24"/>
    </row>
    <row r="23" spans="10:12" x14ac:dyDescent="0.25">
      <c r="J23" s="22"/>
      <c r="K23" s="23"/>
      <c r="L23" s="24"/>
    </row>
    <row r="24" spans="10:12" x14ac:dyDescent="0.25">
      <c r="J24" s="25"/>
      <c r="K24" s="26"/>
      <c r="L24" s="27"/>
    </row>
  </sheetData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1]!ref">
                <anchor moveWithCells="1" sizeWithCells="1">
                  <from>
                    <xdr:col>13</xdr:col>
                    <xdr:colOff>238125</xdr:colOff>
                    <xdr:row>20</xdr:row>
                    <xdr:rowOff>76200</xdr:rowOff>
                  </from>
                  <to>
                    <xdr:col>14</xdr:col>
                    <xdr:colOff>457200</xdr:colOff>
                    <xdr:row>21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A1A8-7B1D-42D5-B6AD-8069F81BDF5B}">
  <dimension ref="A1"/>
  <sheetViews>
    <sheetView showGridLines="0" showRowColHeaders="0"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9" r:id="rId3" name="Button 3">
              <controlPr defaultSize="0" print="0" autoFill="0" autoPict="0" macro="[1]!ref">
                <anchor moveWithCells="1" sizeWithCells="1">
                  <from>
                    <xdr:col>13</xdr:col>
                    <xdr:colOff>390525</xdr:colOff>
                    <xdr:row>20</xdr:row>
                    <xdr:rowOff>76200</xdr:rowOff>
                  </from>
                  <to>
                    <xdr:col>14</xdr:col>
                    <xdr:colOff>609600</xdr:colOff>
                    <xdr:row>21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EBDC-CC8E-412C-8171-CEB87D0D77F7}">
  <dimension ref="A1"/>
  <sheetViews>
    <sheetView showGridLines="0" showRowColHeaders="0"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3" name="Button 1">
              <controlPr defaultSize="0" print="0" autoFill="0" autoPict="0" macro="[1]!ref">
                <anchor moveWithCells="1" sizeWithCells="1">
                  <from>
                    <xdr:col>13</xdr:col>
                    <xdr:colOff>390525</xdr:colOff>
                    <xdr:row>20</xdr:row>
                    <xdr:rowOff>76200</xdr:rowOff>
                  </from>
                  <to>
                    <xdr:col>14</xdr:col>
                    <xdr:colOff>609600</xdr:colOff>
                    <xdr:row>21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BF56-DF90-465A-A6DB-BC56D54DD749}">
  <dimension ref="A1"/>
  <sheetViews>
    <sheetView showGridLines="0" showRowColHeaders="0"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3" name="Button 1">
              <controlPr defaultSize="0" print="0" autoFill="0" autoPict="0" macro="[1]!ref">
                <anchor moveWithCells="1" sizeWithCells="1">
                  <from>
                    <xdr:col>13</xdr:col>
                    <xdr:colOff>390525</xdr:colOff>
                    <xdr:row>20</xdr:row>
                    <xdr:rowOff>76200</xdr:rowOff>
                  </from>
                  <to>
                    <xdr:col>14</xdr:col>
                    <xdr:colOff>609600</xdr:colOff>
                    <xdr:row>21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89BE-E89F-4A80-B8F7-2161CB2E7483}">
  <sheetPr codeName="Sheet3"/>
  <dimension ref="I4:P26"/>
  <sheetViews>
    <sheetView showGridLines="0" rightToLeft="1" zoomScaleNormal="100" workbookViewId="0">
      <selection activeCell="M14" sqref="M14:M19"/>
    </sheetView>
  </sheetViews>
  <sheetFormatPr defaultRowHeight="15" x14ac:dyDescent="0.25"/>
  <cols>
    <col min="8" max="8" width="9.140625" customWidth="1"/>
    <col min="9" max="9" width="3.85546875" customWidth="1"/>
    <col min="11" max="11" width="9.5703125" customWidth="1"/>
    <col min="12" max="13" width="27.7109375" customWidth="1"/>
    <col min="16" max="16" width="3.85546875" customWidth="1"/>
  </cols>
  <sheetData>
    <row r="4" spans="9:16" ht="3.75" customHeight="1" x14ac:dyDescent="0.25"/>
    <row r="5" spans="9:16" hidden="1" x14ac:dyDescent="0.25"/>
    <row r="6" spans="9:16" hidden="1" x14ac:dyDescent="0.25"/>
    <row r="7" spans="9:16" hidden="1" x14ac:dyDescent="0.25"/>
    <row r="8" spans="9:16" x14ac:dyDescent="0.25">
      <c r="I8" s="53"/>
      <c r="J8" s="53"/>
      <c r="K8" s="53"/>
      <c r="L8" s="53"/>
      <c r="M8" s="53"/>
      <c r="N8" s="53"/>
      <c r="O8" s="53"/>
      <c r="P8" s="53"/>
    </row>
    <row r="9" spans="9:16" x14ac:dyDescent="0.25">
      <c r="I9" s="52"/>
      <c r="J9" s="49" t="s">
        <v>58</v>
      </c>
      <c r="K9" s="49"/>
      <c r="L9" s="49"/>
      <c r="M9" s="49"/>
      <c r="N9" s="49"/>
      <c r="O9" s="49"/>
      <c r="P9" s="53"/>
    </row>
    <row r="10" spans="9:16" ht="15" customHeight="1" x14ac:dyDescent="0.25">
      <c r="I10" s="52"/>
      <c r="J10" s="49"/>
      <c r="K10" s="49"/>
      <c r="L10" s="49"/>
      <c r="M10" s="49"/>
      <c r="N10" s="49"/>
      <c r="O10" s="49"/>
      <c r="P10" s="53"/>
    </row>
    <row r="11" spans="9:16" ht="15" customHeight="1" x14ac:dyDescent="0.25">
      <c r="I11" s="52"/>
      <c r="J11" s="49"/>
      <c r="K11" s="49"/>
      <c r="L11" s="49"/>
      <c r="M11" s="49"/>
      <c r="N11" s="49"/>
      <c r="O11" s="49"/>
      <c r="P11" s="53"/>
    </row>
    <row r="12" spans="9:16" ht="0.75" customHeight="1" x14ac:dyDescent="0.25">
      <c r="I12" s="52"/>
      <c r="J12" s="49"/>
      <c r="K12" s="49"/>
      <c r="L12" s="49"/>
      <c r="M12" s="49"/>
      <c r="N12" s="49"/>
      <c r="O12" s="49"/>
      <c r="P12" s="53"/>
    </row>
    <row r="13" spans="9:16" ht="34.5" customHeight="1" x14ac:dyDescent="0.25">
      <c r="I13" s="52"/>
      <c r="J13" s="49"/>
      <c r="K13" s="49"/>
      <c r="L13" s="49"/>
      <c r="M13" s="49"/>
      <c r="N13" s="49"/>
      <c r="O13" s="49"/>
      <c r="P13" s="53"/>
    </row>
    <row r="14" spans="9:16" ht="34.5" customHeight="1" x14ac:dyDescent="0.25">
      <c r="I14" s="52"/>
      <c r="J14" s="50"/>
      <c r="K14" s="50"/>
      <c r="L14" s="32" t="s">
        <v>1</v>
      </c>
      <c r="M14" s="54">
        <v>44368</v>
      </c>
      <c r="N14" s="50"/>
      <c r="O14" s="50"/>
      <c r="P14" s="53"/>
    </row>
    <row r="15" spans="9:16" ht="34.5" customHeight="1" x14ac:dyDescent="0.25">
      <c r="I15" s="52"/>
      <c r="J15" s="50"/>
      <c r="K15" s="50"/>
      <c r="L15" s="32" t="s">
        <v>3</v>
      </c>
      <c r="M15" s="32" t="s">
        <v>60</v>
      </c>
      <c r="N15" s="50"/>
      <c r="O15" s="50"/>
      <c r="P15" s="53"/>
    </row>
    <row r="16" spans="9:16" ht="34.5" customHeight="1" x14ac:dyDescent="0.25">
      <c r="I16" s="52"/>
      <c r="J16" s="50"/>
      <c r="K16" s="50"/>
      <c r="L16" s="32" t="s">
        <v>4</v>
      </c>
      <c r="M16" s="32">
        <v>500000</v>
      </c>
      <c r="N16" s="50"/>
      <c r="O16" s="50"/>
      <c r="P16" s="53"/>
    </row>
    <row r="17" spans="9:16" ht="34.5" customHeight="1" x14ac:dyDescent="0.25">
      <c r="I17" s="52"/>
      <c r="J17" s="50"/>
      <c r="K17" s="50"/>
      <c r="L17" s="33" t="s">
        <v>2</v>
      </c>
      <c r="M17" s="33">
        <v>20000</v>
      </c>
      <c r="N17" s="50"/>
      <c r="O17" s="50"/>
      <c r="P17" s="53"/>
    </row>
    <row r="18" spans="9:16" ht="37.5" customHeight="1" x14ac:dyDescent="0.25">
      <c r="I18" s="52"/>
      <c r="J18" s="50"/>
      <c r="K18" s="50"/>
      <c r="L18" s="32" t="s">
        <v>40</v>
      </c>
      <c r="M18" s="32">
        <v>1000</v>
      </c>
      <c r="N18" s="50"/>
      <c r="O18" s="50"/>
      <c r="P18" s="53"/>
    </row>
    <row r="19" spans="9:16" ht="37.5" customHeight="1" x14ac:dyDescent="0.25">
      <c r="I19" s="52"/>
      <c r="J19" s="50"/>
      <c r="K19" s="50"/>
      <c r="L19" s="32" t="s">
        <v>57</v>
      </c>
      <c r="M19" s="32">
        <v>2000</v>
      </c>
      <c r="N19" s="50"/>
      <c r="O19" s="50"/>
      <c r="P19" s="53"/>
    </row>
    <row r="20" spans="9:16" x14ac:dyDescent="0.25">
      <c r="I20" s="52"/>
      <c r="J20" s="50"/>
      <c r="K20" s="50"/>
      <c r="L20" s="50"/>
      <c r="M20" s="50"/>
      <c r="N20" s="50"/>
      <c r="O20" s="50"/>
      <c r="P20" s="53"/>
    </row>
    <row r="21" spans="9:16" x14ac:dyDescent="0.25">
      <c r="I21" s="52"/>
      <c r="J21" s="50"/>
      <c r="K21" s="50"/>
      <c r="L21" s="50"/>
      <c r="M21" s="50"/>
      <c r="N21" s="50"/>
      <c r="O21" s="50"/>
      <c r="P21" s="53"/>
    </row>
    <row r="22" spans="9:16" x14ac:dyDescent="0.25">
      <c r="I22" s="52"/>
      <c r="J22" s="50"/>
      <c r="K22" s="50"/>
      <c r="L22" s="50"/>
      <c r="M22" s="50"/>
      <c r="N22" s="50"/>
      <c r="O22" s="50"/>
      <c r="P22" s="53"/>
    </row>
    <row r="23" spans="9:16" x14ac:dyDescent="0.25">
      <c r="I23" s="52"/>
      <c r="J23" s="50"/>
      <c r="K23" s="50"/>
      <c r="L23" s="50"/>
      <c r="M23" s="50"/>
      <c r="N23" s="50"/>
      <c r="O23" s="50"/>
      <c r="P23" s="53"/>
    </row>
    <row r="24" spans="9:16" x14ac:dyDescent="0.25">
      <c r="I24" s="52"/>
      <c r="J24" s="50"/>
      <c r="K24" s="50"/>
      <c r="L24" s="50"/>
      <c r="M24" s="50"/>
      <c r="N24" s="50"/>
      <c r="O24" s="50"/>
      <c r="P24" s="53"/>
    </row>
    <row r="25" spans="9:16" x14ac:dyDescent="0.25">
      <c r="I25" s="52"/>
      <c r="J25" s="50"/>
      <c r="K25" s="50"/>
      <c r="L25" s="50"/>
      <c r="M25" s="50"/>
      <c r="N25" s="50"/>
      <c r="O25" s="50"/>
      <c r="P25" s="53"/>
    </row>
    <row r="26" spans="9:16" x14ac:dyDescent="0.25">
      <c r="I26" s="51"/>
      <c r="J26" s="51"/>
      <c r="K26" s="51"/>
      <c r="L26" s="51"/>
      <c r="M26" s="51"/>
      <c r="N26" s="51"/>
      <c r="O26" s="51"/>
      <c r="P26" s="53"/>
    </row>
  </sheetData>
  <mergeCells count="3">
    <mergeCell ref="J9:O13"/>
    <mergeCell ref="I8:P8"/>
    <mergeCell ref="P9:P26"/>
  </mergeCells>
  <dataValidations count="5">
    <dataValidation type="date" operator="greaterThan" showInputMessage="1" showErrorMessage="1" errorTitle="خطا" error="لطفا در وارد کردن داده دقت کنید" sqref="M14" xr:uid="{6E77E3A9-28CC-4A74-8304-DC180B6F3D08}">
      <formula1>36526</formula1>
    </dataValidation>
    <dataValidation type="textLength" operator="greaterThan" showInputMessage="1" showErrorMessage="1" errorTitle="خطا" error="لطفا در وارد کردن داده دقت کنید" sqref="M15" xr:uid="{BD849056-D2E4-4D8B-A7F4-CA0031A30FB4}">
      <formula1>3</formula1>
    </dataValidation>
    <dataValidation type="whole" showInputMessage="1" showErrorMessage="1" errorTitle="خطا" error="لطفا در وارد کردن داده دقت کنید" sqref="M16" xr:uid="{B4AB376D-03E5-478B-BDA4-137DECDF7125}">
      <formula1>0</formula1>
      <formula2>10000000000</formula2>
    </dataValidation>
    <dataValidation type="whole" allowBlank="1" showInputMessage="1" showErrorMessage="1" errorTitle="خطا" error="لطفا در وارد کردن داده دقت کنید" sqref="M19" xr:uid="{ABE9B6DF-B129-4EA0-A5C4-7653FBFE5C6F}">
      <formula1>0</formula1>
      <formula2>10000000000</formula2>
    </dataValidation>
    <dataValidation type="whole" allowBlank="1" showInputMessage="1" showErrorMessage="1" errorTitle="خطا" error="لطفا در وارد کردن داده دقت کنید" sqref="M17 M18" xr:uid="{FD3C50C1-C20D-4A98-A809-8FDFDFAA053C}">
      <formula1>0</formula1>
      <formula2>10000000000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6 8 2 D E 1 C - C 8 9 4 - 4 8 0 0 - 8 4 E F - 2 E 3 5 8 8 6 1 D F 7 4 } "   T o u r I d = " 8 4 e a 6 f 3 8 - 5 1 0 f - 4 7 9 4 - 9 5 8 f - 1 2 a 0 f a 9 8 7 9 3 a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j E S U R B V H h e 7 X 3 3 d 1 t J d u Z F Z M 4 5 i 6 I k S l R O r V Y O 3 T 3 d M 2 O P 0 7 F 3 7 H X 2 2 r P H 6 z 9 i / x O f s z / s O h 3 v n p m e o O 6 W 1 A p U z h K p Q I l i E i l S z B k A Q e 7 9 b l U 9 P I A A C F C c b o L k R x Y q v A f g 4 V V 9 7 9 6 6 d a v K 8 e W 1 O w u 0 g R V D d d 0 e K s h w 0 r M + B 2 3 K 9 1 N V 7 g y 5 X C 7 q 6 O i g q q p q m p s L k M / n p + H h Y a q u q S a n w 0 E L C w v U 1 d V N h Y U F N D s 7 S 9 l Z W Z S R m S n l D j 5 u 8 P T t P N X l T t H 0 9 D R l Z G R Q b m 6 u l M / P z 1 P L 0 1 b a 1 r i N f L M z l J a e L t 8 5 O z N D u X l 5 8 h k m 4 D M 9 H o 8 c D 5 K b z t 9 8 I J + x g Z X B B q F W A P k V j V S a k U a 1 B U E a H h q g / P x 8 a b g I w I s X L 2 n b t q 1 W 3 o 6 J W Q d l p 8 3 r X A i D 7 w e p u K R Y v 8 d B o x P T 5 P Z m 0 b N H t + i j I x + p k x Y B p N F J G w w p 7 b H T 6 W B y B z n M U X 5 B A X X 2 j 9 L T 1 5 1 y f A P L x w a h P g D 5 V Y d o a 9 4 U F W S S N M y b N 2 9 R W V k p Z W d n 0 + D g k E i O R p Y a I E X H m w 6 q r a u j 7 u 5 u q q u r 1 Z 9 A 9 L j X Q 3 s q A + S f I 7 r y O o 1 2 l s 1 S n n u K 0 l l C O Z 1 O G u j v p 6 L i I p Y o b j l / e m q K y J N N z 5 7 c J 2 f Z R z Q 0 7 S K X k + h 0 w y x L O z k l D I Z E B n Z S 2 Q M k F r 7 D 4 f L S r 6 7 f k 3 M 2 k D y Y U H c 3 C J U k c i s O 0 q 6 8 A c r K y h T S + H w + J s p b l k y 5 k i / g J / 6 7 d w N U X l 4 a J p U 6 O 7 s o v a C G n v S l S / 5 Q r Z / y M 1 j d G 3 G R j w l V V x g k j 4 v o f f 8 7 S m e V D u p f S U m p n A t M T I y z K p h D 3 7 7 O Y F n E 0 C + H + X O C Q a L C L C X p g p z x + / 0 0 w + / v m y 2 k T K + L 6 o v 4 C x i G U I B J G 1 K B w I F A Q N R J J x P r 1 z c f y f E N J A 7 H l 8 0 b h E o U p w / t p 5 m R P h o d G Z X + D / o y 6 d x f 6 e t 7 x w 2 / m A Y G B q i n p 5 f 2 7 9 8 n K p U B G j g a 7 M W 2 D F 3 C Y K L F u v E B / z T V e 9 9 Q e p q H / N z A a 6 q r h J i Z L L V m u Y / 0 b D C P J R O L J Y 1 P t s 0 q b m m M j o 6 w G l d o l b 0 f m y O v Y 5 r y d J / L I E Q u p S o a Y i F I H y s 4 R 2 k Z u U y s j X 5 W o n D 8 c o N Q S 6 K i v I o a K w u 5 C + 9 n y f O O 2 l 6 + o o + P H q G W l l Y h S 0 l J C X m 9 X p Z Q e X L + s 2 f P W Z J k U E 5 2 D h U V F V K Q B c f F l 1 4 5 l g y q s i e o M p t V w D x F h I n J S W p 5 2 k I H D x 6 g B y / 6 a d y 7 R c q B u c A s V c 0 / J Y / X Q 4 3 b t t E I k 7 6 g I J 8 e P 3 5 C u 3 f v E o J A 4 v X 0 v C W 3 2 0 2 l p S V C U A V F K O B Z v 5 e 2 l s z R z J y L V d k F 8 s + 7 + X c H 6 N 3 Y L L 3 o e q t O 2 k B M b B B q C d R u O k C N R d P S J 3 K 7 X d I I B y Y c 9 L D H T U W s Y o 2 / u U o 1 V W U 0 O T E h V r Z b t + 7 Q q V M n R P p M M Q F m Z m Z o z l N E T 9 + l U w G f X 5 E 7 T 5 W 5 r J 9 F A d 5 j l z Q G F y 5 c o n P n z t D t 2 3 f p 8 O G D o p o Z X G 1 P Y 3 V R v W t v p Z 9 K s u d F m r 1 / P 8 g k c j K h i + T Y j R s 3 6 d C h Q + T x c F 8 M U o j L 3 r 5 9 S 1 V V V X L c w E g t u 7 S C h R J X 1 r h 9 O 5 2 / / V S O b y A 6 m F D 3 N g g V B b m V B + h o F Z N h b k 6 k U F s f 9 1 M c a f L 0 R r f o w g u v p b L N T I 1 S i f + x P P U r K 6 u o e z y T O k b c V J A R p M b S Y F Q r X j K A Z A E x Y f m b Z J I G A n M 0 P j 5 O J 8 5 + S t e Y U H b s L P c L a W P B x 3 0 r D 0 s o I S W T p X t g i n I 8 f l F d 7 9 y + R z u a G m l s d I x K t A T r m c i i 6 p w p 6 R v C T A / p 5 n C l 0 2 8 2 1 M C o c P z y + g a h I p F W e I B O 1 k 0 K k X y B B b r c 5 q F 5 b V z 4 d J u P i a T S s w E H 3 e r y U l N u D x U X F 9 P c v I O + f a U a O I w L R + p 8 l O 6 O f n v n F x z k d C R 2 6 y F x o L q N 5 x y m k 5 t 9 u p S l T j t L w T l l 4 L D j U + 5 T 4 U E A A w O I k 5 Y W T j r g 0 c N H t G f v H k s i 4 b c + e P C Q g n N B 2 r 6 j k b K y s s j r U Q 8 N h F d t b b R j x 3 Y 5 H + q j k 8 P X 9 5 7 L t W 0 g B M e v N g h l I T 2 3 k g K O M j p d P 0 m / a Y F a p Q Z C p d F w Q z K N Z 3 + V n x 6 8 V X 0 i l J 3 Z M i t p 2 C E g M f x B 1 U h P 1 D O h P P F v L 0 j Y 3 9 t D 0 y y B F l g K 4 G w Q o a y 0 l L q 6 u 2 n f v r 3 8 H S R 9 N / S J M j O z c C l h a B 9 y S z C o c b 2 i z b V l M o A L T E 1 N c b / u B R 0 4 A G N J S F 0 E 3 r S / o a p q p f Z B E n q Z f K 9 f v Z Z x M 0 j B o a F h m m B 1 t q F h s 6 i P R g 0 E q R B 3 D 0 3 S y 6 5 e e f 8 G N g h l I a v s A O 0 s m q E M l 0 / U u S D f F Z D l 2 C Y f N b 9 Z b F A w 5 A I w j p S X P i / 9 G T e 3 1 z n W u N D o c Q o I t a M 0 Y B G w I B N 9 H K L R G d W w C 6 c f 0 L 4 9 j Y s a + i t u 1 F u 2 N O i c A t S 9 a 9 e u 0 x d f / E C X J A d c M 6 Q Q L J S l J S V S B k v l 6 9 f t o l I W F R Z S A 3 9 n Z 2 c n l 8 9 Q U 9 M O 6 T 9 t 2 r R J z j X S D D G u F w H E m p k N U H M r i 8 s N g F D 3 1 z 2 h P j + y m + b 8 s 3 S v y y k G B z Q 8 B D Q f q H q I z 2 2 d p c 4 R F 7 W 9 D 0 m C e I C 0 m o 9 y Z 8 9 s 8 R F r V X T t j V L D y n w P a P f u H Z I 2 g L p 2 / 9 4 D + u j I Y Z r 2 O y j T q z 4 I J M P Y V n Z 2 j u S X i 5 a W Z 1 R S U i Q S C F K s t r b W I g t U P / x 2 9 J W G h o a o u 7 t H r J j V W o r Z S W W I B V L h L l 1 8 8 F K O r W c 4 f n V j f R N q W 1 G G N J a v n q l + k i E T A q Q L + k k K K N P J F U J D w T S 5 Z 3 u p h i U G g H G s s b F x 2 s L q l c M m s f C 1 u A p I k f 5 3 / b S p X k m M 5 e L 6 9 Z t 0 9 O g R i x y x g H 7 b n j 2 7 5 V 5 A b Y Q H S C S h T A C p x k a H 6 U H 3 C M 1 H e 5 K s E 8 j w 4 3 o M T o e T T j b V U V V V J T W 3 u y j I / R d Y s j Y V B K i W n k j H 3 p B J E U y S K w Y 3 + e j l / Q v i l f D k 8 V M a H R 1 l Q r 2 X v o q d T I C 6 C p J z y y r K q b n 5 u o w z L R f b t 2 8 T K b g U d u 3 a S b 2 9 v U K Y 7 B x F J l w j Y B 4 6 u G c I k G y 5 e Q X 0 2 Y H t 5 H V z / 4 r P W Y 8 h v O b W C d K y i 2 h f b a G o N V 9 z f 2 n K R / T J 1 h k h 0 a Y C H 2 3 d u o V V P 3 V r 0 G j i g d v Y s j D X c 1 E 8 K j B o O z M 7 w + r X h P j 9 o X H 2 9 v b R 4 y d P x a U p E h n p 6 X T 8 + D F q b X 2 2 5 L X F Q i H 3 l V 6 + b N O 5 2 I C K C f c q A N Y / k O b 9 + / d y j Q B U R s B O L L g 8 n d r d Q N W l h X J s v c H x 6 x s P 1 p V 8 z s w r p Q N V m N 7 g p q + e e 4 R I 0 j D 5 f 3 5 B N Y r 7 b z N o d J o L W I r F A s h n g L e j v / F 2 t o Q W H C 4 a n n Z Z / S c z 2 A r M B R 3 k d i 3 Q 0 6 c t 4 l W B v g l M 2 n C Y h Y d 6 T k 5 4 3 w j W t R c v 2 q J a 5 + A 1 4 Z v 1 k S e 7 R A w i y a K f 1 U u M a + 3 c 2 a R L w o H 7 A J U P V k a D R y x J 9 + 7 Z J U 8 R P E d g O d y x o 1 E k F 9 y U 3 G 6 P 3 E v 0 y w J + H 3 U N T 1 P 3 w I h 6 8 z q B 4 9 c 3 1 w + h s g r K y e M q p a G J O c p N m 6 P 9 V b P S A M y T v q + v j y o q K u Q p 6 + Z G Y Y T P N y / D x 3 q O 1 f s o M 8 I c D k / z j z 8 + o n P x g b l Q T 1 t a 6 e S J 4 + L 9 A O / z 8 v I y f X Q x 3 n G / C f O o K i s r h V h w P y p n 1 e 9 6 Z z Z l Z C t 3 p 3 N b f Q m P a 1 1 o S + c H y S z d u X O P D h 4 E W V 3 6 C P F v 9 z G R n t L m z f V i R s d 3 2 t H + u l 3 6 c E 6 X k 2 Z n Z k U N N T D 9 K Z j / P V 6 v a A D P u w e o Z 3 D 5 6 m m q Y V 0 R y p G 9 l 0 7 V T 4 h z a w 7 3 C e x k A p q b b 1 B t b T V V V y s j g R 2 Q O N + + S q f 6 w g D V F 4 W 7 D k G S o G G h A c X D 5 d d p d L r B R 3 5 + u 3 9 G D R z n 5 S l C L A V c p / H a g C r 4 4 M E j y q v e Q 0 P z 5 f q M c K m Z C L 7 + + o J M Z t y z d 7 c 1 Z o X P n p y a o o r y 0 O f a 4 Q / 4 y c U E h B E C g C n f L l k N q f h f t A A 8 A C 4 / a Z c + 6 n q A 4 z f r h F C O n H 1 0 o m 6 c n 5 7 K L B x J J g C S A 1 M v k g X 6 P J W V F T o X G + O z D v G c 6 B p 1 0 5 b i p Y 0 C i c A u P V 3 O B T q 7 Z X G / K x 5 u 3 7 p D + 1 m l N A S J V C 0 j g Q F m e I X Y H x 6 D r O 6 W c J l B i F Q w q a v P u / L 0 z a L 7 v R b B v x a K z d o O r j y Q a Y I f 8 / P U 3 q 4 q N r J u 0 c F e D p m A t r Z X O h U f u e k L d K U 9 n T q G 3 Y v U y O U C U k m 3 W Z Y C D v l c h B n t M L s U M N Y F T E x O L E k m 3 D e Y 3 C M l c X F R E T 1 8 + E h U R A D 3 V t 3 j e f E 7 B I 4 3 1 f H r 4 r p Z a 8 H x m 1 s P 1 / R j w 5 O / l 4 7 X T I i 6 p C p Z / V w T A 0 j f v X u P D h 0 6 q E s S B z r v g 4 O D V F o a m g g Y D 8 / 7 3 d Q z p h p k W U 6 Q d l c E J P 2 h g A 8 h x s 0 m f d F J 4 V g I 0 t H 6 O W u Q O B I w Q M A z I p r a i t 8 I j / c K 7 r f V 1 N Y s m l c F o N + J K S z w u j A e H k Z S G a K i D m 6 8 X N t T Q O I / k l I c m S V 7 a W f J t P Q 7 s H 5 C L D I B G M B c D j D g m Z e X r 3 N L Y 3 t Z S N X r n 3 D R l B 9 P t g 8 H V M i D 1 d H J 6 X I s k G P g J l 3 v S K O + 8 Z A B w u A X v / g l N T T U x + w D g g g H D u 6 X c a l o Z A J A p n v 3 7 s s 4 G t R C A 9 x f E B I A u T 7 e F j 5 d Z K 3 B y c + Q N f m X U 1 T L j X 2 e c r 0 B r t A F f k q q h h u N T I 8 f P 5 Y G s R z A N S c t L b n 3 w n R u 0 D 4 Y v R E n i + r 8 I F 3 8 5 h u a G B v S J Q p Z L J E + r h 6 j 6 b F + a d g t 7 z y W W o h w r 9 t L Q U 8 h d U 4 W U O e I W 3 w O c X X v p 5 y W 6 R / 3 J o 0 D / P 7 i A R M f Q T 4 4 9 + L e 2 s e p E C C p c L w q N 8 1 W U 2 v s 7 / y t R 6 H a X U v I 3 k O H y / q l M Z g K R T A w a V Q + n p x L W e h i 4 d K l y 3 T 2 7 G m d i 4 1 X T B x j i M A 3 X + D G b E e y F r p Y a H 0 z T A X Z L q o o y a N B J k V x 1 j y N D I / Q + M Q 4 F Z V v o p u d i 6 d y x I K X i X + q I W T k g D U T 0 z q W 6 m s B P T 0 9 4 p 0 O C Y 5 l A X b u 3 C G W U H h 4 Y L D 4 z u t + f e b a g p N J Z f p T a y a 4 8 / f Q s e p h G T S N S i Z p 0 g p w p V k u m a B K x h o Y j U S a b V 5 U v 0 0 l M n j Q s z w J G Y m m + k I K + i b o y Z O n F J z o E y k x O D R I 5 e X l l J 2 2 I M R F A F m W A q a h Q I r d 6 n D R / / 7 X n 8 v a g f / 8 z / 9 L H 4 0 P e L R j g u J b J h M G f y E d / + V f / k M 8 Q 1 A X B z Y V R 6 2 7 V A + O 8 7 f X l o R K y 6 2 h H a X p l O 3 x S S U u J h N e Q n m s s T A 8 M k J 7 d u / S J Q p 4 7 1 J P Y u W t 7 e U n 7 2 K L H d 6 P 8 K z f R U U Z f l E 9 8 b V f f 3 O R z p 4 5 L e M 9 1 1 l a 5 O a X c i 0 4 Z E I i l g J b S e B 3 Q w J D s u C 3 R F o x n / R 6 q H 9 y c Z 8 q G k 7 x t X k T O z U E G C V 0 8 u K F S 1 R b V y s e I g U F h S y 5 J m n C P 0 / d I / H V y F S D 4 6 v b j 9 c U o U r z i q g o 3 S c V Z 4 g U R i h b 2 u D N m w 7 q 7 + 8 X X z q M K c F i h 7 4 R x p a w z h 5 U w m j A A p Z 4 A s 8 F 5 / h p j I F d D x V i E i C r N F A 1 M b C J 8 R 2 s R Y G G H Q z O y x P a W L 9 8 c 0 4 m V c j T Y K X U v k h A k s K K B 9 9 B O 9 B H u t i W u P k e U q 2 m Y I 7 q C 6 O v i R E N 9 n v X 2 9 d P V Z X l U g d Y o w O q 3 + O e t e V F 4 f j q z t o h l D t v N 2 1 y v h B C g C D w l V u K T H f v 3 q d D h w 5 I G l I D 5 n M 4 n w L o h D 9 4 + I i 2 b m n g z y r m x h E u s W B K / u S T s z q 3 P E C l M o B h Y X v p y p j R 7 Y A k B a H N g i 0 A 7 k R k P 2 4 p Z H j m 6 X i 9 X 9 K Y g O m f c 3 D Z 0 s 3 H k A o q I x 5 S s 7 M + v h 4 / 9 + s m K Y s f R K 9 H V / 4 3 f 1 9 Y O 2 Z z r r S j V e P S V 0 D j 6 e j o i k s m z C 0 a Y V X P k A l A n 8 u + C h D 6 A M e P H Z X 4 2 2 + v y E p C 5 n O g z i X q N p Q o e k Z d Y Q T 7 U O A a M S 2 k q 6 t L J K j B 8 3 4 P X V z G 9 8 w E n O I H C L i Y I y 8 T n G x p 7 l l t b Q 2 9 H M z g / t 0 T U U H L S k t k Q U + b E E t 5 r B l C Z R f s l B j q D Y w M s C r F M v N i + S y Q J 7 J P g Y q H R S w S m F h 3 9 u w Z 8 q Z 5 x a q H i Y D D f N 6 + f X v 0 G S u L a G N F 8 Y D f j I f I 9 P S U P C T g S f 7 r X 5 + n l p Y W W U y l q a m J + 3 l m D T 6 s U D t n M 8 s k B 3 D D m N z f J 9 j / C s P w I 8 q p O y b X D H V 4 h u u o s T h L H 0 x 9 M K H w e E j t k F m 0 j R p z 1 T g L d H M Q A y b a 5 m v X + X i 4 d L p 1 6 7 Z I o W g G B 6 g m W E c 8 F j C o i f X x l D 9 b 0 b K t g 3 a o Z Z T D + y Q Y K 0 o E 8 E 5 4 / O i J 9 I / g h w g 3 H / T d v B 6 P z M j d v X s 3 5 e b k h P 3 W V p Z O z X r 6 / X c J U w e 9 7 g M 0 7 v d Q 0 J 0 v 1 6 V m A R O V i + B b X L e p F r C b i v y g V A 6 H W E u D W o Z K w 0 q t B v B T w 1 L G B n f u 3 K U j M X e u I H E h M t P R 4 w H j K i s F Z 2 C M Z l 7 + v z D S A 2 a 9 v Q n u Z 0 D q Y G I f r g 8 + d 5 B G e H h c v d p M j d u 3 i b G h r K x M V F C M E 0 H y Y m q G H f h 4 b E z Q O 7 Y M q R I H c K V K F O Y X Y p 2 M R 3 0 Y k x o R U s F Y k 5 O Z H r V u U y 2 k v M q X W d x I M 5 N j W j o N S p l p n D k s U Z 4 + a Z E p B n D e P H z 4 k J T H A u Y B 2 a 1 S s b A H k + w + E L j G 8 7 / 5 S g w h v / e T H y 3 6 3 l n u 8 N / v 8 Y g 7 D 6 Z W Y I p E F j / N w Y y x s T H 6 6 v w 3 M v E w 2 p p 7 w O G P D l k u Q E N T L v G A G F i O i r Y E j F 9 i I s C 0 F Q v 8 e 5 + N l M j v x v L R M O 0 X O p L z l F + N c P 3 l P / z j / 9 T p l M S h 6 n R R c 0 A o 6 O R m G o I B Z t L a V + 2 J B 8 y R g q S L B 0 g H w D 6 x b j n A z h g w F G A C H x o V P K O G b R s A A O + H x u j Q t n y Z z Q v 1 E i u + g k C 4 x i 1 b G + J e Q 8 d 4 N j 3 o n K e 3 U 7 n 0 b o L 7 K t Z i M y u P 8 l y 1 a 8 h S a G V V d t K n h g y A u X k n l e f M k c s x r + d j z d P 4 b / E 6 v w u k d B / K k 6 k W c w S Z 8 M R H O l J 1 g r N m r K e 4 H X h C R k 5 B j w Z I u 0 Q + b y l g v y j M D j a o K 1 g 8 P w q L n m D u 0 X L Q M + q m n P z l v T d Z 3 O x I 7 H 7 A G T g M T K w b n V D 1 H K L S e t w e c o s D Y f T 6 T o W Q 0 n 2 o y s J C i 0 x 9 v X 3 8 g 0 I w 7 k W t r c 8 l j g c s k I I Z p U s R 5 f L l q / S u f 2 B J K Z Y I 3 v X 1 i 9 T B o D L G i c b H x + j j y s G w c S i 0 L b M R Q C L A 6 r H G A v d d w j j R x o P 9 m s x D D 0 T C r 3 v I 6 i i 0 C K x L 4 Z 3 3 L a r n V A o p 2 4 d y u j y 0 K X / W I l S u 9 h F 7 Z c Z G d C X v 2 h X f 1 w 7 v x 5 5 L + U u M K U F 1 R N 9 p x / Z G X b J 8 4 D q H R 4 b p 2 2 8 v W / v k o n O O h V e e X P 8 l 7 S 8 K G T 3 G Z + N X E c a u M E C L B m t f j v m 7 x u 2 u 2 L 6 I 3 S N x r o t b 4 e g s V H W n r E N R m J v G x O K W m a J I W U I 5 s t S S W 2 i c e O A Z q b E F u 2 P g j w u x V N Z S U g f r S C Q y O f D h w 8 f L n t E b C X h g Y 0 G X c + f O i l U S p I K 6 i X U c v v j h 5 / T o 0 W P 6 q H x A z n 0 a x Y Q + w n 2 t G 6 x m g U T P B 1 j N 1 e X f J 0 D 8 M K O D D S + i D A C j f h R A H t W v w v Y / b 9 o 7 a G D g t + O C 9 V 3 A 8 c 2 9 l t V Q H 0 l j 3 5 Y G y n T N y h g O i D U 4 5 a L i r K A M 5 n Z 0 d F I h N 1 Q s u B 8 P M D B M z Q Q o P z e + C o f P n P X 5 q H A F C I X 5 Q C 9 f v q R N m + r F K B E N + D 3 X r 9 + g p p 2 7 6 G L r H P 3 o c D E F F x z i z D q 9 i j v t m I p / V m + c Y E c s F R Q k w m 8 N B g N U 6 J 2 l d 2 P z d K R m n G a m Z 2 h w 4 c P V 6 u 8 D K d m H y q 1 o o u 5 X j 4 U Q z 5 + / o J H R U S E T n u x Y M w L b r h g y Y a w D l W Y A M z X c c d B v u n b 1 O n X 2 j o h P W j x 8 8 / U F P E N 1 L n F g 4 B V e G W / f K h U O S z 1 f + O a i r C U O M k 3 G m K 0 L 9 W / n r p 0 0 P j p C 5 3 a m y U z b W 5 3 e Z Z E J m x d 4 E p i q s R L A T o 0 I k c A G C d E A K Y V f h H v 7 f p q l G F f u e z 2 d p u d d e J 2 n S k h J l W 9 i A r N I l X U P H u L p W Y X U y 4 1 2 7 9 4 9 l G 5 T 8 d C Q o f J h l V W Q A v 5 4 k D a o s P n 5 I J 0 9 d 5 o C U / 3 k m 1 E z S 2 P h B 5 9 / R j M z y U 8 z g O c 6 T N v w N g e G u R + G w W Z 4 B w D j e g e O S O B 3 w Q O i q L y a b j 4 f E a m W C L B W Y K T H O n Y C C X y H f Z I X A 4 v V u 4 P V y q E 2 G o z x y F x h 1 z i 2 6 3 H Q r l K u 5 B R E S h L q d P 0 M 3 3 S n E A M N Z n K 0 n y r 0 M l 4 F h Y U i s T D I i 3 X L 0 b f C J M B P P / u E T p 8 + K f 0 g N G i M 7 Q D p a e k s t W J X O I C x L e y G k S x A e g W H m N u x 6 4 U x Q g C V e b G n Q e C 6 H 9 2 7 T X u q H V S Y H a o m T G n 3 O B c o J 2 1 B 9 p / C r i B m 0 i A W 4 P y + 0 T u + m F B x r Y D W M V D K Q b O u I k n 6 W Z N I R T g u 3 G 9 N q T 6 U N 7 u U 3 O + f 0 e 7 d O 7 V B Y k H U O h B E f g j n Y T 3 D C j 2 N j f E t c p B g m B y I x o s t M a M B R I A a C R / B k y e P y 1 g X z N x Q H W H q t U P 6 W r O z Q l p c 0 9 T U t F w H V o f F 3 k v Y 2 C w 7 O 3 F H U E w X x / f D H Q r m c / u s 3 1 g Y Y 6 l 3 p 3 t l Z v 9 + C O y S E n t h 3 Y 1 x T d A U s N J s k K U w V s e d m / N R F T 3 n e z l D Y 9 4 t V F P 5 / f + W Z J B y U + A D V E T V 1 Z X S q P H k g + e 3 k T Y + b s z Y N P r 0 6 V P c C G u k L B b Q N N 0 s e S D l M J U j G k B W W A G x i / o R V t W w E 8 X E h J p b B M I g Q B K C c H A R w p p 1 u E j E I A O I g M / f v 3 8 v t T x t t R b e T x T Y s R D X B l e j R M g E J D I m 9 N s A + m p 2 8 K 2 z k J 8 R v Q + l g I r V k K S D 3 g Y b x I O k q X h K l a V Q c F x 8 k F o S a t J f Q q e 2 q q W p 0 F j 7 + t 5 x J 9 5 B j 7 j P U V V V Q T t 2 7 J B j s P 4 p d 5 b o 6 O 5 + y 0 / / C T E O Z G V m U X F J y K s A R J q c n J K d 0 + F d j u 8 B i f B d W H f u z J l T Y n A w b k h Y o g x u S 5 F u T w a 4 F n i 5 H z t 2 V J c k D v y W l 2 1 t N D I 0 Q t s a t 4 p 5 H a 5 W s R D L o v Z d o y Q 7 S H s r 1 f 2 B m f 9 e j D U z s B j m P N 8 f k V B B l l A B P w U 5 z M 3 5 6 W D l B E 1 6 V 2 a o 4 r t C y v W h P J m F Q h S o B J i 2 g J m 0 P d 2 9 0 k f C T F B 0 4 L G 7 R T w y A R 6 P W 7 y z c 3 P z w s i E 9 0 P a Y L D 3 0 0 / P C Z k A S I p n z 5 6 L t E K n G c Y O 9 M V U f y w v J p n g U g N i b t u 6 V Z c k B 1 j 8 t r P q + v H R I / I d G F v D T G F 8 L q Z s Y G 9 e g 5 V a 4 2 8 l Y J 8 r h b E y 9 P c W Q z 3 L 8 R r 5 V F f q v M 6 k E J h Q E T J r F Q d 3 d g 3 l u m e k P w M J A Q s f G m t F Z R l q g B u 5 W j J s 0 y Y s + x s b W M + 7 t L R E p m O 3 t r R K G d 4 H f z 6 o j F j 0 E v 0 j N G Y D G B N O n D g m 6 0 i g I S e K r q 4 e J m 4 + 5 e R F X y A y U Y D E U G 2 x 2 C S M K 5 B S D x 4 + F g l m g M H e 1 Y S h a W w V q o i O U J Q V r v q F E 4 Y z t j w W 5 3 z U 6 6 W u H l h X o 7 e H 1 R g c F x 8 + S 5 n n g C N r O 7 m 4 0 5 o 2 e l f M 0 X V 1 I M 6 C G A P S 0 j N l S 0 q v N 2 3 J v g r 6 P c b p F N P a W 1 t b R e J h O k Q k k S I B I l + 5 0 k y H D x 9 I e A o 8 D A u Q b i D q S j j W A l / + 4 l f 0 O 7 / 7 I 5 0 j e t b v o b c r P N d p J b G r P C B e 6 X a V F A 8 x s A o + f B J g l G A 1 G u r e 9 u J J e t T N J w X 9 t H N H 6 q h 9 K b U l K I Z j J s f 6 y e 8 L i F H C P N J g o e s c d g n J Y D i I B l Q e i I S F Q u w e 3 N j v 6 O T J E / T D H 3 4 u k / T i k Q m A Z D h 1 6 r h I M r t 0 i A e o h R h s v n 7 9 l i 7 5 M J z / 6 k I Y m Y D V T C a g T 3 u a b y s J H 1 O L 9 T T 3 Y t E K h t k 0 P F V C S q l 8 w e A C 7 d h U Q D m 5 2 d Z a 5 H j 6 Y 0 / a 4 L w y n 2 P v p 2 i 4 c e O W k C U 9 P S Q h O j u 7 6 N D h g 0 u S K B I g F d a T e M J 9 u G R I B d c c s 0 P F c v H k S Q t 9 / o N P d E 4 h 2 m D q a s P Q l L r H 7 y c j 7 7 U a + o C k A r m w J Q + A y Z U o V l b L 6 O 1 h N Y b k W t L 3 D D T e p 7 2 e s H U f 4 I 2 A S u k a 9 Y h R Y s J T R 9 + + D l e r I L U O M 3 G w t 6 z d E R b b 0 E Q z J k g F R w H G n k B g E B E q I q Z 8 w N E 1 U e z Z u 4 c e P n g k n 5 M M Y C j B b 0 e M 8 T c 7 s J x X 9 + j q J x S A F Z N G I r x D z L 2 W V 0 5 j o N 6 I r c 2 F f J 8 4 n U q 7 y q f M O J Q r s 1 h u P i S R f Q c I a Z x 8 v 7 E I 4 2 t / I 8 1 n 1 c h e t n Z 3 m 7 a X r 6 J a / T C h L R L Y f v M G q 2 a w F O K z 0 Z D R x 4 L 7 E s a S Y O 2 D Q a O i o k z U u B s 3 b o t k h N U N a / x F A 0 j 4 H / / + n 9 T c f F N W q c U 4 V U t L 6 y J p B c L A x x D f a Q g E 8 z 1 m 9 0 K K G o u j H d 8 m s V D l 9 4 3 F z y k u k D L E + i D H I q s 4 f v p 6 U N L 9 7 y e j t o n V G B y X H j 3 X v 2 R 1 w 5 3 b S G N j 6 L D O 0 b k t y q / u 9 a C L e l / d I 0 / 5 Y d k d 0 I 5 t J Q G q L Q i K A + r I y B j V l C 2 2 s m F A F m v F m Y a K 8 a I 3 b z p p y 5 b N I n l w H G S A 8 Q O r H E U b / 4 G R A h 4 R c I w E Q U A E m O L h + 4 f t M 4 e H R s T 7 / a O P D g s R Y e 3 C t e a 4 J u h 6 8 w 1 Z 9 x v n w 4 o H o u 3 d u 0 s 2 q h 4 b H a P f + / 3 f l f J Y g N M s F j x J V c B L Q h 4 e G I c K B m Q s S g w T Y p z w 6 z E p H z k W A r R v 7 9 I 7 R K 4 G O L 5 9 9 C I l C L W Q u Y 0 b t 1 p y K 8 s T 5 E a p D z B i q W h 2 R F v m G B I I k g W D p Z j v B C / 0 4 8 e P L n v a O Y D P g 5 Q p K M w n t 8 s t J I R 0 u X b t u g w I L 7 B S g G X C 9 l S q l Y s g 8 U D a / v 4 B 2 r 6 9 U V T Q r 7 7 6 R n b 0 i O U O B d z s 9 M b c X C 0 1 o A b n F Z m Y W G L p M 1 a + A H 1 U P U F X 2 x y 0 o 3 h C r H 2 H D y y 9 G t V q Q M r U C N 9 z C x O + 5 J 7 K M B h h J 4 l I w I S N J a z Q r z l 1 6 g S d O H F c / P o + B C B E Y W E B F R a o i Y M g B U g F 9 y N Y G W G Y M N M Z Q D Q s + w X r I o w s O A 9 j X F j q L B 6 Z 4 H W Q 2 m Q S j Q 6 c 0 g 9 D Z Z h A 0 q h 7 Y z M O K U t j V T 6 R B + Z q Q c r 0 o e R m 8 8 t y b i 0 6 7 p N j Q 9 J Y 4 T o 0 P D w k U 9 r R 9 4 G h o m n n D l G t H j 9 6 / M G E g u n + y h W 1 w C b U O 9 O f B n G U A Y W o J j + 2 l z l + Z y y r I + Y a Y R w H r j y p D I t E u j Z V v X J a K l k d a e n z 0 E c 1 P m T V + V H a x G o M K V M z l q V H K s O O y H x 0 o J F i + W T 4 + 8 F V C Q S C q t H e 3 m 4 5 1 5 a V l 0 m 8 X G D M 5 E F r N x 0 + e k z M x P d Z k r S 8 8 1 K A + Q M v j E R 2 i o / 1 e 1 4 M e O j S q 9 Q x Q M Q H U 0 b I E 4 p N 2 i r H f X A s 0 M s B l y p L E a T M l q A f g m B g V m b 2 v m p 7 x a p U B t X V 1 0 k D x 9 g Q J i U a 3 0 D M n / o Q t D x t o d q a c q o s L R A 3 m 5 O b f Z T l n a c r L 4 P 0 6 M m z R d M 9 E s W N N 1 7 q H l 3 d A 7 f J w p A n L G i i m X C v 2 0 N T M O J y 2 t 4 W V v N f y k g o v q f R k c D D K y f T K 6 v G Y g E U A G b 3 v t 5 3 E a b 0 D 3 s K Y k w K G w 1 U l 4 a s i V i H r m v E T a P D g / T R o X 1 x L X b h C F 1 L a 7 + b p g K p r e J F B f 9 E E A U J O 5 F Q 0 S b N t 5 T 2 V P p V e Y o g d e Z D M Z Z 7 Y w P z j k U D u J i v Z G / g s L Z B Y i 0 X f p + f K m 0 S D g v y P + F + A A Y q Z 8 b e 0 7 V O L H O m D y 4 J d V 1 Q 8 X q T W O o 4 9 R B O J A T 5 0 2 n u g U p a 8 v a 2 s I r D G n z 0 L c Y p V r 0 i c e b s K V H z A A y e Y l p E N K + J R A H n T s y J w j Y y 2 P L m + Z 3 f U O f 9 X 0 m Y G H h J + 4 r 6 + I k b 2 x h h A O s e Z h J f e p U m R o i 1 B E M O C f j j f j H m Q / F L q B x i S a f 9 c 6 H 3 p A r W R R + q 0 7 b Q I s Y + Y I x Q 0 k l V V H P z d V k n 7 0 M c T D H B E Q R t a t o u 6 m X d 3 s + p Z t 8 X V L v / C / r s x 3 8 k 8 6 + + / v q C W B r j N R C Y 2 j 3 p W d L H W 3 P A 7 9 Y E A X E M W U L B X j Z P L o e a H o + 0 v S 2 s 5 r / U k l A J 9 0 H C 8 X p Q E Q r T P O B t j k F W 7 M Y B E z k G d w 8 d O i g E W + b H c + O f F O m G P l l f n 9 q n i h x O S v M 4 K M u L t S C c s h 3 n Z 5 9 9 I s e u X W 2 m s b H o K y 0 N T j q p K 7 i N M r M + b P 7 U a g V T J U Q q S 6 V T p A m R S Q V Y R 2 E 5 z f Y s L d l X C 1 K q D 6 W j p A F 5 g J 0 t M I i L l V q P n z h G B w 7 s F 1 M 6 K s 5 4 o G d 7 l 6 d j Y a E X q G n w e I A v I I i J 1 Y h O N / h k J a K a A t U g Q D p 4 Y W A p M Y y D Y W Y w v t 8 A W 3 U + 7 E 2 t R U m S h v A p n D h K 9 T P B T q 5 5 G m O t v C i T d T 9 7 W 1 j F I W U k V E z p E a s 8 A h g T g h r V 0 9 M j i 7 M Y v z y 7 5 3 d u e q h x J w P 4 A s 4 4 C m j r 1 i 0 s l T z i g S E T z W I A x z d v r u f f 5 B S p a b D a 5 z R 9 C I Q g J u b A L F J E 0 i q d B K 0 G Q i p J m o + 3 D z p p N P o a O q s S T C h N r Z Q I 0 R C r f D F u v c 2 V R V z g I Y E J i q O j Y / T s 2 Q v x Y v h g Z B T S y x d t d O z E 0 a h O t N E A D 4 1 n r c 9 Z W g 2 L A W J 5 d F 7 l M A S y 0 o Z A J q 2 O h w K I Z M 6 Z Z 7 V v g S b F D T O y L a z O k D I z d k 1 z S 3 w s Z z F y 8 o r o 2 r 3 X s k 4 e 5 k 5 h J V k s D 7 Y S y M 3 J p b K K 8 q R 2 h s c q t 5 j g C A v h L + 4 l P q 8 q J b G I O C Z o 8 h g S a c u f O M 7 q 8 t l A 6 s z a T Z 0 + F N / 8 D y G T w Z C j W j Z 0 x n S M n / z k x 1 J x m B L y o d j V U E h d w 8 t T 2 Y p L S o X s a x m R 5 B G y S A i R C 3 V h n Y M y 5 D l k e j b 6 U C s O X K 8 d y + V W R m Y 2 t b d 3 y A R C b C 6 A f X W x H B l M 6 R + C s o I s 6 h h Y n r K P A d w V e F a s X l h k A k n C + 0 h C L g S L S I v L q / N C m 9 C t d q R M H 4 r 7 7 5 a E U r F K J w u n 0 0 X + w k M y X Q K 7 p 2 N a x c 6 d O 8 P G f T A 3 q a + 3 N y m S Z a U 7 a a z 3 G Y 1 O J L + p w J m G W W 4 4 O r P G g J 9 l S S G Q y C I O i G U I Z I K S U i g 3 S z Q j + B 1 w C g 6 1 h d U c U q Y P 5 V 7 A 4 i s r o / Z F 7 g q I 9 f y u N 9 + U y o T 6 h + n p 6 R m Z I s X u J b F J w J / / / k n 6 v + e j T 4 O P B 8 y R y k 1 b n s l + t U O R K S R t L O l k E U m T D X m r T K c l H y R H Z k n U N r E a Q 8 r 0 o T w O J l S M p z h O S R a R U + b P n j s j 6 0 b A K 3 3 n z h 2 y r j g 8 0 a c m E z M W o M F g y n t F b Q P 1 D U 3 J B M B o O / f F Q o w p U C k N i x R C G D t x O B Y i G Z K B c F o 6 S d B T 4 x H z s Y a t V Y v a w 2 o N K V W N f M u j S 6 h l S C 1 I B T s w O I t V W R E w g 9 Y g O y d L G k A 8 4 P i / / v v P 6 U 1 7 O x 3 Y 5 K J L F y 7 R 9 F g / b S s O q F V 8 E g B 2 q F h L s E i j S W K R C 2 m U L U C l U 8 d V A I m 4 z H a O K Y 8 1 4 X I 1 g q / U R q / V H v g G A y u h 9 q U n u J v F E l w S P H 3 e Q a V N n 1 J T U 5 M s U / Z f / u i H c o 0 X v r l E Y y N D N D O z 9 F p 8 O 8 p S p + O 9 N C B 9 l A S y Y k M Q T k P q S H 9 J j q t y I Z 3 E N u k E g n F 6 U T t Y x S F l + l A I q q J C j / w P I d b V 9 s S W R M Y u 8 m b q e i w 0 1 J X T r t K Q a g g X I 2 x i 8 O l n 5 2 S a C N Z P / 8 9 L b f p o d F T F 2 X w t 1 W B X 5 8 K I J E S x l e m 8 J Z m s c x S Z s I A L P 0 W j t o X V G l J n H I p D m t s v l Q B i f a i U m p s P r f c Q D 3 A T a n v Z J v O l 4 G E R D b g W T A G J h o a G z b J + e n 7 V z i U l 1 Y 7 8 A R o f 7 t e 5 1 E Q 4 k Y w U U v 0 j p Q Z q 4 p g A 4 k i s g i K Z I h P i z f U V i 9 r B a g 4 p p f J l e c e k M l A x k V g O w S K t f b F Q U 1 s j P n d Y H u z K l W u y n Y w B 9 o i C Z d C s S x E J E L G y q o J 2 V c x x w 1 H X K M t m 6 Q Y G c z 2 I C i u j M z h F W X n L X 8 L s + 4 a R M I Y 0 J q j f G i q 3 z m H C q F i l D Z E W N J l Q 1 r R r C 3 9 y e D t Y z c H R / O x N Y p 2 J V Y L + s X x y O N 1 8 7 c p T 3 E 6 u a E S L h + P 1 P s r w J P 4 e r N u H K R o g 0 b 2 7 9 2 U 9 P 3 i N H z 9 x n A b e D 1 B N d T W 5 3 G 5 x v j U I B P z U 2 d l N s 9 4 q u t t 8 i U r z H D I 3 y u c L s L 7 t p F 2 7 m 2 R i I u Z B Q V V c L R u m J Q t V F 0 y W Y I g 0 i h S I s e a e y m P 9 P b U W n 9 l x w 8 R 4 M P l p z q 8 W u J w L + D j M 0 h / 8 4 V n 9 D a m B l C P U w F g e a 9 V O c o J U D F y 8 I V I y h I K V 7 + y W p Y 0 F A B x p Y W k C k S A J j T S C p J n 1 + a j 5 2 n U Z I L 5 9 6 y 4 d / u h g 2 P r p W I E W x o n s h r N U l O 2 k v Z s y p N x c a 6 R k X Q 6 h v G 7 M b g 3 / n O 8 S h k y K P D o W U i m J I + T S U k c t a K k I J W k h l F r c 0 q w W C z I F / D 7 u P v n p 9 / 8 w f G O E 1 Q 4 n 6 j O V Q l k + q 3 2 o G F S g 0 C m E Z N S + / I z E j Q B w U c J s X O w W b / 8 O S J S s z E z 6 w Q 8 + p e 7 u H p E 2 2 B 7 U D s y R g n H i 4 8 1 O 6 h 0 M e V H g c 6 J d L 3 Z 5 T x Y F G f M y / + r 7 g E U m i b W U E j I p Y h m i K a m l y c W x I p 8 i m a j A F u F C 6 f 0 H t v M 9 C q / / 1 R 5 S y 2 y u g 1 Q G 3 3 T z l F 8 O 7 J s J L A V 4 k G N d 8 v L y s p j e 5 P v 2 7 Z V Z u V g 1 1 o 7 7 9 x 5 I g 8 E k x p H 3 v T I F P h 4 q 8 5 J z 1 H U 6 F m h 3 B d R H X f A d I i S Z O B a C h N K q T 6 T K M O Z k J 1 G I T C b W Q a u F u F 8 L L L 0 2 1 W P 5 5 f C 6 X + 0 h s V 7 5 q o O q M F Q M V y s / G f B j k o M v C R U J q 8 u i k u M B K i F W T c I i K z B S Y N n l L 7 / 8 N d X W 1 c p 6 E 5 j R e 2 J / N b V 1 D s m u 7 r E Q b c n o W H A 7 F + j M l s U L 0 H w X C J G J g 5 F I i E 1 A 3 h Y M u e x p J Y n s 6 d A 6 5 w t M w l R E S h K q o h C 7 X K g K U G M e I U m V K L l 2 l C Y + k I o J i N h l I x G g z 4 R 9 e N 1 u D / 3 o R 5 / T z p 1 N M l 0 E 4 1 J v X j y l g 7 v r Z Y e P W K i N s 0 y z H Z B I l X n c m 7 T 9 3 M x l q I v L g S J T K A h R L B K p B 5 1 F L k 0 Y R S S u M y n D O a r + 7 C q e M l h g E 4 U 5 O n n q o P 6 2 1 E L K 9 a E Q X F h A X l d G k G 8 + K i t Z Y G d y V H Q i g F s S J i Q u B e w P d f n y N X r e 1 k 0 P e x x 0 p y u N 3 o 4 5 p a 8 F Q B 2 E J H N F + j 3 Z g I 0 A l g L 6 W V i V F l v 2 2 H G o J j H S f x A s I i m S S G z S Q p o Q g V R e k 4 W D 5 I 0 k s p V L H n U p h O I 8 x x W V J V H r f r W H l O x D I W A R R K k M r g B U K L 9 w u Q J + 2 F I Y 1 t P f r 1 + / Q X 1 9 7 2 Q s C G N C k D C R 0 g h q 3 J s 3 b 2 R M K R r Q w H p 6 + y k v P 1 + k 0 h e f n a D 9 N U Q z b y 6 Q x / d O G g u m x Q 8 M v K e r V 5 u p o q J c v z M c 2 F w g 1 n 5 P k E Q H m T C w T B 7 d 5 C M P P 1 T s w M + / E r F z 4 0 p D p J G N P C K F L O K o + j D H Y u W t I M R B U N Y + E 0 A q J 9 d t Z H 2 n S n D c e N H 5 3 e g J v w W 0 v 3 W S w + m R s R + n y 8 1 E 4 r x m E y p / K Z g 9 o 9 D n Q a O H W R w x F m 5 p b X 1 B j Y 1 b q K B A S R W c 8 6 6 f S a P H i x A w D g X c b u 2 n h v J 0 K i p c b L A A Q T G / C o u y 4 L P / 5 f / 8 G / 3 0 T / / E k l o G v W M u a u 1 f v K O i Q S N L I 7 N 6 U j R c Z j I l Y 2 h J F u F S K U Q s O 6 H Q 7 x H i g C h C n F D a M p M j z C G P D d Z g K t f j T 2 b s y e + j P / n p F 3 G l + G p G a h O q h y v Z o c j k c n m k 4 T u c L k 0 q N A B 1 X i z g q R / P 3 A x J B b P 3 4 H v s H t 8 j m 6 h h j A n b 3 u Q w s X y s B q a z O r h 9 + 7 a 4 G w F c v n y V T p 8 + K W l c k m n 2 g 1 M u e v T W E 2 H 8 X w z 8 n E + W M I v / N g e E 7 W S y z 2 e y y C T H N I E Q L E J x M I T i B x L S Q i g h l R p 7 C l p k U o T C j o V / 9 h c / 0 d + c e k j J P p Q J p Y U O 5 a Y i g S t M K t g 8 x f m E J Q B f v k e 9 s a U C 1 D R Y + D o 6 u + i T T 8 / S w Y M H q K y s l H 7 4 o y 9 k g z a 3 x 0 0 n T h x b c l e N K S a l g b k q 3 x z R w w T I 9 H 0 j F p k k l j J 1 z y 1 y c V 0 g b x 3 X Z R b B E K S u V K z 6 T p p o T L o z 5 4 5 E r e t U C S n b h 0 L I y c K Y l F Y l r A p D J S p S 4 Q c u h f e T S y + s 0 t S k N m Q D Q D J I Q u D Y s Y 9 l J / l 4 g B p Z E b E v V M e w m 6 6 2 J y 5 R I G m x z F g s X E v Q c z 4 5 2 I i k Q x h J J C j y m G P 2 v C K M q R N b 0 G X K Q 4 L T k F w i q Q L 8 c A x Q V T X 6 l + H 1 n E o h N R V V G y r L X O q J J 0 8 7 8 + R T l Z Y o l l K X 8 v O x C f V i g w Q 8 0 e v r N 9 H 5 8 9 / E N K v D 9 8 / F a i j 6 Y E D 7 k J t e 6 a W h k 0 F b n N m / s 0 m 6 H Y V 3 T 5 i t Y K x I o l A I z a D V 0 o b J J f d W J g a q + x t G L t x z G Z j V 5 3 G Q h 5 y U q y A E g l + f q H + h O p N 6 Y 0 K d O L 0 y S 7 p 9 n 0 h 5 Q m V n w k k W T 7 y A P O 3 C S B X v s R 6 B l 3 E a L M a h M K 8 p G k C Y z z / / l L 7 6 6 o I u C Q d 2 h v e m e a y d 5 k G o 5 W B L c X Q P i t 7 x 5 J c u g 6 p r A V x S k X 4 1 k k k T R o i k g u Q t 0 t i C E A V p x D q t S R Q q Q 1 6 R C U Q z R D L G C W g a y j M i t Z F S 8 6 F i h S 1 1 a e K q I m S y 4 l B F c g v h E 1 W T i Q V s j B b L S + H q l W Y a H B z S u e j 4 7 L N z 9 P z 5 8 0 W S D B b D 8 v K Q m T z a b v R L A S Z y d w z e P I t j G b R j U 2 F I Y s v t 0 L C S I p m Y b H a i c B D p Z A j B Q U k q T S 6 U 8 X 2 2 H 5 f 3 4 f 6 b P B + X P p J Y 9 l A 3 X C Y P P v U Q l M C k + u J 3 z k S t 2 1 Q L T o z o p P q f 1 6 O k F E b Z j T p h n o B C L G 4 E S / B J c K c r + q A q n q h 7 9 u z S u e i A + t f Q 0 C A r J t 2 9 c 1 d M 5 Z j u 8 e J F W 1 K r y U Y D N h 2 I B k g a O z n i o S P a I p z m z S A T / i w C c T A q n h D H E M i U R Q b b u Y Z M u O 8 I 6 O P K M V 0 X V t 1 o M m n p V F p a b K v R 1 P 1 L e Z X P Y F d j T q i y j O o n F W o q V j 1 d V S O K 3 g p n A n j M L E Z D Q z 2 / L X 7 L h S Q 6 f / 5 r W S n p 0 O F D 4 m o E q 0 h j 4 1 b L o G G Q j P 9 d P H e i W 5 3 J G y M s q 5 0 E l b b U O h N r c i h y 6 X u I + y f H D L n M O a H j V u D 7 b Y x E S h I Z E p n A R M K Y n y b U X / / d n + i r S 3 2 s G U I B G G E X K R V W e S a o i l Z m X j S k 6 A 3 1 w d v F U q q 0 t E z 6 Q v G A m b x f f P E D 6 V M B s A T m s 2 S C Y 2 w k s D N f o o D n R C y j A z w r k o J + m A i R Y H S Q e 2 E P R n 0 L E S Y 8 6 H u I I M f N O S j j m O + z R S b E u O 9 a Y z D 9 W w Q M 5 h o y e d x r q g m u j T 6 U C b u a 8 l V f i i v K m G K t C p X K V B W t V M D o p B q a W l z B m H p x / f r N q O e j Q d 2 8 e Y s O H N h n G R 7 s g K q I C Y p 2 v I / y H f H Q O 7 b 4 / G S 8 0 g 2 E T o p T m l Q 2 o m g S I C + k k r Q K k X l 1 L g i k J Z A E d X / t Z A r d d x 2 4 P j C A K x I q 6 O d j f v r z v / m j q H W Z q s F x + 1 X P 4 l a S w v D 5 g v T 0 x Q g 5 4 T n h 0 l 4 U T h f H H B D D k 4 K l h / K q U K 5 K S i V D U G g o D l C 9 r R M P 3 L p 1 h / y s 1 p 0 8 d Y I G B g Z k f Q k Y I D I y M s S s j o 3 U o i H A h O 7 u 6 q H N m z c J C W 5 0 e J f l I h R p z F j a M w I P D E Q c q w K V l s C k i Z Y G m U w e R B M J p s 6 x i C Z l N i I y e c L T I T I p E q l Y S a W Q V 0 R w z k d / / N M f U 2 5 u j r 6 4 t Y E 1 R y j g / u N + r n i Q C C 5 J i l Q S Q C Q Q C z 5 / Q i 4 Q y k Y q x P g A f v l 0 W 3 g / B 4 6 z X Z 1 d V F Z e R q 2 t z 8 V T A k D j i + w j G e D Y L 3 7 + S 8 r h R h O s + l y X L h / 4 G v 7 I J Y H v 5 V e J J S 3 v C e V D Q Z P H R i I r D 5 J Y Z Y Z Q m j h h 6 R C R F J m Q D y c T Y i E S E y q o X Y y g 6 v 3 l 3 / 4 x L m x N Y U 0 S C r j z 4 J 0 i j R D J k E p J K B W U h B K J J Y T S x L J N M A K p M G A L C x 7 Q 1 9 d H F R X h X g / x A D 9 A D O i + e d N B 1 T U 1 9 G i 4 S h / 5 7 Q G E 4 B f Q J 5 S O C K r M R h 4 d Y z D X k A l l Q h y d N + k w Q k U S S W K W T k I k p J X K r Y h k n G D 5 Q T U / R 3 / 3 s z / T V 7 y 2 w K 2 I X 9 d g O L S / j C t T V a g 8 J X X l 2 n V 6 S 9 f X j U I F 1 Z j 4 n 8 6 3 u s R b H O t F w C j x r P U F f 3 j i w A x e e J W L x 3 p G o S 7 9 E O C 6 Y g e r o U v D D x E h F C L H j N T v l V g G b C P K p J z v k U 4 r 6 a P L c A + Z G I o 4 u g z 3 N + J + C 5 n Q d 9 L S C X 3 b v / 3 Z n 0 a t s 7 U Q H H d e v 1 2 T E g p 4 2 z t O X W / H t X Q y k s p I L S 2 d E I s K C A m F 2 C a t d I C k Q o N F G u + L B 0 g 0 z K + q r q 4 K m 6 I B D 4 n l e k k A + H 6 d E O k T B h E 6 u h x x Z D o s h A w y S v q o O M z x V a d B L C W V D D l B L B V b 1 k B N r h D h N K H s Z J L + E 5 Y F 8 9 P R o w d o z / 4 m f e F r D 2 v L Z h m B q s p c c m i 3 J A n y 1 D R B V b r l r m Q F 1 S j M k x j h Z o d b N T I O q k G F g i l H g H p 3 9 e o 1 I R N I Z V Z A 6 h p x f Q C Z 1 G e b G H + K K 5 y C 6 V u u A 4 3 b b v L m 6 w q T O K F g E U N + m + 0 c 5 G 1 p I Q e n L e m j p Z G 5 N 0 g r S a S D 3 E 9 1 b 8 0 c J 5 M 2 x o i M 9 L Q 1 T S Z g T U s o g + a b 7 f x L I 6 S U 9 K 9 U b F n 9 t K Q S i S X S S c X 8 Q l t L g 1 R X E N T l k O 8 K o T T K S d R D z I m Z 4 w Z X V 1 c r R y 6 0 R V r k Q u 8 X d s S C c E c T S M e S s m K U o j y i D B k d m 3 N A p L A y k U T q g R B 6 M H B s C I m 8 E E y d J + Q T b 5 T F J F Q P J B 0 z s d Q 8 J 5 D K k M l H b p d z z f a b 7 H D c a V / 7 h A K u N r 9 i s h h C 2 U g l + Q g y W e Q y a h + n + e 9 w b Y B y M 4 x V T x H I E M p O M s D k M Z N 2 L t J M j q z t r n P T 1 S k b D E E k U s f R y K X M H E N C / k 1 a x f i z 0 r b A D L H l Q R 4 m k 5 S p t B B H E y h S 5 Q N x p E y T S B E J p A p J L i W p D J G M t P L z P V 2 g v / / H P 8 d F r 3 k w o X r 5 T q 8 P X L n 6 k p X c S E J x s P p U h k i G W I p M / C I E 2 V s V o O I s / i D k J V L l Q G T M K b r 4 K l w y m S P A o p u O B q / B T d s 6 Q Y i g U l Z a k U P O 0 r H O 2 4 I 5 P z x o K W U R S Z W B K E j H J x N I o 9 I h M t m I p M k k q h + r 1 m q s y c + / e Y H + 4 X / 8 J a 5 0 X c B x d x 0 R C r h 0 5 T k T B Q S y k c p S / R A r U o X I p U g j a Y 6 P 1 P k p 0 4 u 8 J g + O 8 e d G E g o b U X N O 0 h b s 2 U V 3 X R e A G y a B V 2 7 o O q F K J F Y n q W M g h Q p h a R 2 H B 0 U c R Z r w v B D I R i J D K p U G i U J k s q S S E E u r e R a h j J q H x T c X 6 G f r i E y A 4 + 6 b 9 U U o 4 O K l V i W p L O l k J 5 Y h k l 3 9 C x G K X 7 g / 4 K B 0 D 9 F 0 g M v A E v 5 P c x H 5 5 5 F n 6 B e J A E 2 y m O B G L Z G 8 M q w 8 i G G l p F w d Q q z P Q Y x y U 4 a 0 L a i 8 I Y 4 9 D a J o S Q X S G C L h m E U g R S J F L h D J k E i l j W S C K T y S U B j O + 9 k / r S 8 y A U y o P l U z 6 w w X L j x h U o F A R l K 5 y c F 9 K U O u k J R i Y h i S C b F U 4 B e V B m 2 Q Z 0 g 5 S l S W g W P y r x F K h a C J I a 8 M S X C j l s i U g g C 2 G I 0 e Z + B f F U g s a X 3 M 5 C 0 C R U g k V W a I p M t A H M Q g j J S j T J H L 9 J M M s Y R I i E E g q H h i 5 V O W P R e z 6 W f / 9 F e 4 4 H W H d U s o 4 O u v H 0 a V V A 6 b p A p X / S J I J e T R a c Q W e y R l p c M g p 6 A M j V g V h Q O k k H 9 b O j y W F A g h e a R R p P K K M C j X p L G C z g u J V D 4 k k T S R E K N M k 8 g u n Y y K F 2 a E E D K p 2 F j 0 P G 7 3 u u o z R c J x b x 0 T C j j / 1 X 2 + C + g / G U m l S S U x i G R X / S I I Z U + D J l I m K c n r f y s d F 1 Y t c A N X k S 2 t D q L x S 5 k 5 h g Q I g Y A z T X p R C J H I k l Q g D p d Z K h + I w + k Q i V T a q H l K K i k i I U D F E 1 X P S C a W U h n p 6 f T f / v t / x c W t W 6 x 7 Q g G X L j 2 k W f + 8 I h W I F M V I E S I W i K O I x S 8 S S x D S m B i f i n I V C 0 y x y U e A m z l e N F S C 2 7 t K y 7 8 9 x q v O W 2 l + t Q V m h S 2 v 0 5 p M F o m k L J Q X 4 q D c S t u I J G l I J x A I s e k v Y c Z t U B b 9 / K s 1 N F F w u X D c 6 3 j H d 3 8 D H R 1 9 1 N L S L S R S R L I T K 4 q U k j R I A 4 K o W N K I N X s k B u Q c K b L B 5 E K 3 P y y l / m 1 p e w x i c I y j i H V e / q x 8 O I k k D T I Z I l k k M m W K R B a Z x E S u + 0 k W s Z R 6 Z 6 l 7 H J z 8 g D n z y Q l q 2 r V N r m e 9 Y 4 N Q N q C h / f L L m 3 x X N K l i S i q Q B 2 k V C 4 k s I q k 0 Y G J O o d i G s I x G q B r 4 M v C q 0 6 Y c J E D E M Y 7 J P 8 q Q U H E o b U h j g s 6 D L J p I V h 5 k s c g F S c S x J Z F U r A w Q 4 Z I J x 7 x e j / S X Q r 9 z A x u E i o I v f 3 G N G x k I Y 5 N W k o 6 Q V B G G C n 4 R U o X S D K Q R I a e S D C s R A V 0 V m i x h a S t W 5 Y Y s U m r S O g 4 n V C S Z d J k Q S J E I e Z O 2 S y Z F K J C I S Q W J J G S a 4 6 t f E E / 6 v / 7 7 n 8 q 1 b C A E x / 0 N Q k U F V n z 9 8 s s b F q l C x D J k s s e K R P J n y C R E Q o x P C 8 U W I v P c 6 O 3 g Z o 8 X l Z Z j K q / K 5 V W V I 6 2 D H G V i m H y I W I o w k p b Y E A j E A m k 0 m R B D G g m x b J J J p J P q K 2 H N j L / 9 2 Z 9 R m n f p b X f W I x z 3 O / t R E x u I g S 9 / f p n 8 A b 5 F r A Z a U k r H 4 V L K R i y w B z E I I z E D Z Y i k T J K x g Y a v k 1 a a Y y G M y n C s g j 0 d C o Y 8 J g 3 i q L Q i F o g T K Z l A q F A c U v O U e o e + U l 5 + H v 3 F 3 6 y 9 W b Y r i Q 1 C J Y j / + L e v + W 4 x k Y R E W m p x W k k s p o k l q a L 1 q f A J m l A q o 2 F L I 6 n J Y g B S 6 B S n T c w J + c e L y o e H k F e 5 I Y 8 E J p R S + U A Y x D Y y R R J K S y W s I I X r x f 5 Y f / + P f y F X s o F 4 I P r / m W c d K d E j F H Q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c 3 3 f 6 f 5 - 9 5 c a - 4 2 6 4 - b 3 e 7 - a 4 0 e 3 7 e 3 2 6 f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 0 . 1 6 3 2 5 4 2 5 4 3 3 9 3 2 0 3 9 < / L a t i t u d e > < L o n g i t u d e > 4 4 . 1 0 1 8 2 7 2 6 2 4 1 7 2 < / L o n g i t u d e > < R o t a t i o n > 0 < / R o t a t i o n > < P i v o t A n g l e > - 0 . 0 3 3 4 8 7 4 8 6 5 1 0 7 8 8 1 4 5 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j E S U R B V H h e 7 X 3 3 d 1 t J d u Z F Z M 4 5 i 6 I k S l R O r V Y O 3 T 3 d M 2 O P 0 7 F 3 7 H X 2 2 r P H 6 z 9 i / x O f s z / s O h 3 v n p m e o O 6 W 1 A p U z h K p Q I l i E i l S z B k A Q e 7 9 b l U 9 P I A A C F C c b o L k R x Y q v A f g 4 V V 9 7 9 6 6 d a v K 8 e W 1 O w u 0 g R V D d d 0 e K s h w 0 r M + B 2 3 K 9 1 N V 7 g y 5 X C 7 q 6 O i g q q p q m p s L k M / n p + H h Y a q u q S a n w 0 E L C w v U 1 d V N h Y U F N D s 7 S 9 l Z W Z S R m S n l D j 5 u 8 P T t P N X l T t H 0 9 D R l Z G R Q b m 6 u l M / P z 1 P L 0 1 b a 1 r i N f L M z l J a e L t 8 5 O z N D u X l 5 8 h k m 4 D M 9 H o 8 c D 5 K b z t 9 8 I J + x g Z X B B q F W A P k V j V S a k U a 1 B U E a H h q g / P x 8 a b g I w I s X L 2 n b t q 1 W 3 o 6 J W Q d l p 8 3 r X A i D 7 w e p u K R Y v 8 d B o x P T 5 P Z m 0 b N H t + i j I x + p k x Y B p N F J G w w p 7 b H T 6 W B y B z n M U X 5 B A X X 2 j 9 L T 1 5 1 y f A P L x w a h P g D 5 V Y d o a 9 4 U F W S S N M y b N 2 9 R W V k p Z W d n 0 + D g k E i O R p Y a I E X H m w 6 q r a u j 7 u 5 u q q u r 1 Z 9 A 9 L j X Q 3 s q A + S f I 7 r y O o 1 2 l s 1 S n n u K 0 l l C O Z 1 O G u j v p 6 L i I p Y o b j l / e m q K y J N N z 5 7 c J 2 f Z R z Q 0 7 S K X k + h 0 w y x L O z k l D I Z E B n Z S 2 Q M k F r 7 D 4 f L S r 6 7 f k 3 M 2 k D y Y U H c 3 C J U k c i s O 0 q 6 8 A c r K y h T S + H w + J s p b l k y 5 k i / g J / 6 7 d w N U X l 4 a J p U 6 O 7 s o v a C G n v S l S / 5 Q r Z / y M 1 j d G 3 G R j w l V V x g k j 4 v o f f 8 7 S m e V D u p f S U m p n A t M T I y z K p h D 3 7 7 O Y F n E 0 C + H + X O C Q a L C L C X p g p z x + / 0 0 w + / v m y 2 k T K + L 6 o v 4 C x i G U I B J G 1 K B w I F A Q N R J J x P r 1 z c f y f E N J A 7 H l 8 0 b h E o U p w / t p 5 m R P h o d G Z X + D / o y 6 d x f 6 e t 7 x w 2 / m A Y G B q i n p 5 f 2 7 9 8 n K p U B G j g a 7 M W 2 D F 3 C Y K L F u v E B / z T V e 9 9 Q e p q H / N z A a 6 q r h J i Z L L V m u Y / 0 b D C P J R O L J Y 1 P t s 0 q b m m M j o 6 w G l d o l b 0 f m y O v Y 5 r y d J / L I E Q u p S o a Y i F I H y s 4 R 2 k Z u U y s j X 5 W o n D 8 c o N Q S 6 K i v I o a K w u 5 C + 9 n y f O O 2 l 6 + o o + P H q G W l l Y h S 0 l J C X m 9 X p Z Q e X L + s 2 f P W Z J k U E 5 2 D h U V F V K Q B c f F l 1 4 5 l g y q s i e o M p t V w D x F h I n J S W p 5 2 k I H D x 6 g B y / 6 a d y 7 R c q B u c A s V c 0 / J Y / X Q 4 3 b t t E I k 7 6 g I J 8 e P 3 5 C u 3 f v E o J A 4 v X 0 v C W 3 2 0 2 l p S V C U A V F K O B Z v 5 e 2 l s z R z J y L V d k F 8 s + 7 + X c H 6 N 3 Y L L 3 o e q t O 2 k B M b B B q C d R u O k C N R d P S J 3 K 7 X d I I B y Y c 9 L D H T U W s Y o 2 / u U o 1 V W U 0 O T E h V r Z b t + 7 Q q V M n R P p M M Q F m Z m Z o z l N E T 9 + l U w G f X 5 E 7 T 5 W 5 r J 9 F A d 5 j l z Q G F y 5 c o n P n z t D t 2 3 f p 8 O G D o p o Z X G 1 P Y 3 V R v W t v p Z 9 K s u d F m r 1 / P 8 g k c j K h i + T Y j R s 3 6 d C h Q + T x c F 8 M U o j L 3 r 5 9 S 1 V V V X L c w E g t u 7 S C h R J X 1 r h 9 O 5 2 / / V S O b y A 6 m F D 3 N g g V B b m V B + h o F Z N h b k 6 k U F s f 9 1 M c a f L 0 R r f o w g u v p b L N T I 1 S i f + x P P U r K 6 u o e z y T O k b c V J A R p M b S Y F Q r X j K A Z A E x Y f m b Z J I G A n M 0 P j 5 O J 8 5 + S t e Y U H b s L P c L a W P B x 3 0 r D 0 s o I S W T p X t g i n I 8 f l F d 7 9 y + R z u a G m l s d I x K t A T r m c i i 6 p w p 6 R v C T A / p 5 n C l 0 2 8 2 1 M C o c P z y + g a h I p F W e I B O 1 k 0 K k X y B B b r c 5 q F 5 b V z 4 d J u P i a T S s w E H 3 e r y U l N u D x U X F 9 P c v I O + f a U a O I w L R + p 8 l O 6 O f n v n F x z k d C R 2 6 y F x o L q N 5 x y m k 5 t 9 u p S l T j t L w T l l 4 L D j U + 5 T 4 U E A A w O I k 5 Y W T j r g 0 c N H t G f v H k s i 4 b c + e P C Q g n N B 2 r 6 j k b K y s s j r U Q 8 N h F d t b b R j x 3 Y 5 H + q j k 8 P X 9 5 7 L t W 0 g B M e v N g h l I T 2 3 k g K O M j p d P 0 m / a Y F a p Q Z C p d F w Q z K N Z 3 + V n x 6 8 V X 0 i l J 3 Z M i t p 2 C E g M f x B 1 U h P 1 D O h P P F v L 0 j Y 3 9 t D 0 y y B F l g K 4 G w Q o a y 0 l L q 6 u 2 n f v r 3 8 H S R 9 N / S J M j O z c C l h a B 9 y S z C o c b 2 i z b V l M o A L T E 1 N c b / u B R 0 4 A G N J S F 0 E 3 r S / o a p q p f Z B E n q Z f K 9 f v Z Z x M 0 j B o a F h m m B 1 t q F h s 6 i P R g 0 E q R B 3 D 0 3 S y 6 5 e e f 8 G N g h l I a v s A O 0 s m q E M l 0 / U u S D f F Z D l 2 C Y f N b 9 Z b F A w 5 A I w j p S X P i / 9 G T e 3 1 z n W u N D o c Q o I t a M 0 Y B G w I B N 9 H K L R G d W w C 6 c f 0 L 4 9 j Y s a + i t u 1 F u 2 N O i c A t S 9 a 9 e u 0 x d f / E C X J A d c M 6 Q Q L J S l J S V S B k v l 6 9 f t o l I W F R Z S A 3 9 n Z 2 c n l 8 9 Q U 9 M O 6 T 9 t 2 r R J z j X S D D G u F w H E m p k N U H M r i 8 s N g F D 3 1 z 2 h P j + y m + b 8 s 3 S v y y k G B z Q 8 B D Q f q H q I z 2 2 d p c 4 R F 7 W 9 D 0 m C e I C 0 m o 9 y Z 8 9 s 8 R F r V X T t j V L D y n w P a P f u H Z I 2 g L p 2 / 9 4 D + u j I Y Z r 2 O y j T q z 4 I J M P Y V n Z 2 j u S X i 5 a W Z 1 R S U i Q S C F K s t r b W I g t U P / x 2 9 J W G h o a o u 7 t H r J j V W o r Z S W W I B V L h L l 1 8 8 F K O r W c 4 f n V j f R N q W 1 G G N J a v n q l + k i E T A q Q L + k k K K N P J F U J D w T S 5 Z 3 u p h i U G g H G s s b F x 2 s L q l c M m s f C 1 u A p I k f 5 3 / b S p X k m M 5 e L 6 9 Z t 0 9 O g R i x y x g H 7 b n j 2 7 5 V 5 A b Y Q H S C S h T A C p x k a H 6 U H 3 C M 1 H e 5 K s E 8 j w 4 3 o M T o e T T j b V U V V V J T W 3 u y j I / R d Y s j Y V B K i W n k j H 3 p B J E U y S K w Y 3 + e j l / Q v i l f D k 8 V M a H R 1 l Q r 2 X v o q d T I C 6 C p J z y y r K q b n 5 u o w z L R f b t 2 8 T K b g U d u 3 a S b 2 9 v U K Y 7 B x F J l w j Y B 4 6 u G c I k G y 5 e Q X 0 2 Y H t 5 H V z / 4 r P W Y 8 h v O b W C d K y i 2 h f b a G o N V 9 z f 2 n K R / T J 1 h k h 0 a Y C H 2 3 d u o V V P 3 V r 0 G j i g d v Y s j D X c 1 E 8 K j B o O z M 7 w + r X h P j 9 o X H 2 9 v b R 4 y d P x a U p E h n p 6 X T 8 + D F q b X 2 2 5 L X F Q i H 3 l V 6 + b N O 5 2 I C K C f c q A N Y / k O b 9 + / d y j Q B U R s B O L L g 8 n d r d Q N W l h X J s v c H x 6 x s P 1 p V 8 z s w r p Q N V m N 7 g p q + e e 4 R I 0 j D 5 f 3 5 B N Y r 7 b z N o d J o L W I r F A s h n g L e j v / F 2 t o Q W H C 4 a n n Z Z / S c z 2 A r M B R 3 k d i 3 Q 0 6 c t 4 l W B v g l M 2 n C Y h Y d 6 T k 5 4 3 w j W t R c v 2 q J a 5 + A 1 4 Z v 1 k S e 7 R A w i y a K f 1 U u M a + 3 c 2 a R L w o H 7 A J U P V k a D R y x J 9 + 7 Z J U 8 R P E d g O d y x o 1 E k F 9 y U 3 G 6 P 3 E v 0 y w J + H 3 U N T 1 P 3 w I h 6 8 z q B 4 9 c 3 1 w + h s g r K y e M q p a G J O c p N m 6 P 9 V b P S A M y T v q + v j y o q K u Q p 6 + Z G Y Y T P N y / D x 3 q O 1 f s o M 8 I c D k / z j z 8 + o n P x g b l Q T 1 t a 6 e S J 4 + L 9 A O / z 8 v I y f X Q x 3 n G / C f O o K i s r h V h w P y p n 1 e 9 6 Z z Z l Z C t 3 p 3 N b f Q m P a 1 1 o S + c H y S z d u X O P D h 4 E W V 3 6 C P F v 9 z G R n t L m z f V i R s d 3 2 t H + u l 3 6 c E 6 X k 2 Z n Z k U N N T D 9 K Z j / P V 6 v a A D P u w e o Z 3 D 5 6 m m q Y V 0 R y p G 9 l 0 7 V T 4 h z a w 7 3 C e x k A p q b b 1 B t b T V V V y s j g R 2 Q O N + + S q f 6 w g D V F 4 W 7 D k G S o G G h A c X D 5 d d p d L r B R 3 5 + u 3 9 G D R z n 5 S l C L A V c p / H a g C r 4 4 M E j y q v e Q 0 P z 5 f q M c K m Z C L 7 + + o J M Z t y z d 7 c 1 Z o X P n p y a o o r y 0 O f a 4 Q / 4 y c U E h B E C g C n f L l k N q f h f t A A 8 A C 4 / a Z c + 6 n q A 4 z f r h F C O n H 1 0 o m 6 c n 5 7 K L B x J J g C S A 1 M v k g X 6 P J W V F T o X G + O z D v G c 6 B p 1 0 5 b i p Y 0 C i c A u P V 3 O B T q 7 Z X G / K x 5 u 3 7 p D + 1 m l N A S J V C 0 j g Q F m e I X Y H x 6 D r O 6 W c J l B i F Q w q a v P u / L 0 z a L 7 v R b B v x a K z d o O r j y Q a Y I f 8 / P U 3 q 4 q N r J u 0 c F e D p m A t r Z X O h U f u e k L d K U 9 n T q G 3 Y v U y O U C U k m 3 W Z Y C D v l c h B n t M L s U M N Y F T E x O L E k m 3 D e Y 3 C M l c X F R E T 1 8 + E h U R A D 3 V t 3 j e f E 7 B I 4 3 1 f H r 4 r p Z a 8 H x m 1 s P 1 / R j w 5 O / l 4 7 X T I i 6 p C p Z / V w T A 0 j f v X u P D h 0 6 q E s S B z r v g 4 O D V F o a m g g Y D 8 / 7 3 d Q z p h p k W U 6 Q d l c E J P 2 h g A 8 h x s 0 m f d F J 4 V g I 0 t H 6 O W u Q O B I w Q M A z I p r a i t 8 I j / c K 7 r f V 1 N Y s m l c F o N + J K S z w u j A e H k Z S G a K i D m 6 8 X N t T Q O I / k l I c m S V 7 a W f J t P Q 7 s H 5 C L D I B G M B c D j D g m Z e X r 3 N L Y 3 t Z S N X r n 3 D R l B 9 P t g 8 H V M i D 1 d H J 6 X I s k G P g J l 3 v S K O + 8 Z A B w u A X v / g l N T T U x + w D g g g H D u 6 X c a l o Z A J A p n v 3 7 s s 4 G t R C A 9 x f E B I A u T 7 e F j 5 d Z K 3 B y c + Q N f m X U 1 T L j X 2 e c r 0 B r t A F f k q q h h u N T I 8 f P 5 Y G s R z A N S c t L b n 3 w n R u 0 D 4 Y v R E n i + r 8 I F 3 8 5 h u a G B v S J Q p Z L J E + r h 6 j 6 b F + a d g t 7 z y W W o h w r 9 t L Q U 8 h d U 4 W U O e I W 3 w O c X X v p 5 y W 6 R / 3 J o 0 D / P 7 i A R M f Q T 4 4 9 + L e 2 s e p E C C p c L w q N 8 1 W U 2 v s 7 / y t R 6 H a X U v I 3 k O H y / q l M Z g K R T A w a V Q + n p x L W e h i 4 d K l y 3 T 2 7 G m d i 4 1 X T B x j i M A 3 X + D G b E e y F r p Y a H 0 z T A X Z L q o o y a N B J k V x 1 j y N D I / Q + M Q 4 F Z V v o p u d i 6 d y x I K X i X + q I W T k g D U T 0 z q W 6 m s B P T 0 9 4 p 0 O C Y 5 l A X b u 3 C G W U H h 4 Y L D 4 z u t + f e b a g p N J Z f p T a y a 4 8 / f Q s e p h G T S N S i Z p 0 g p w p V k u m a B K x h o Y j U S a b V 5 U v 0 0 l M n j Q s z w J G Y m m + k I K + i b o y Z O n F J z o E y k x O D R I 5 e X l l J 2 2 I M R F A F m W A q a h Q I r d 6 n D R / / 7 X n 8 v a g f / 8 z / 9 L H 4 0 P e L R j g u J b J h M G f y E d / + V f / k M 8 Q 1 A X B z Y V R 6 2 7 V A + O 8 7 f X l o R K y 6 2 h H a X p l O 3 x S S U u J h N e Q n m s s T A 8 M k J 7 d u / S J Q p 4 7 1 J P Y u W t 7 e U n 7 2 K L H d 6 P 8 K z f R U U Z f l E 9 8 b V f f 3 O R z p 4 5 L e M 9 1 1 l a 5 O a X c i 0 4 Z E I i l g J b S e B 3 Q w J D s u C 3 R F o x n / R 6 q H 9 y c Z 8 q G k 7 x t X k T O z U E G C V 0 8 u K F S 1 R b V y s e I g U F h S y 5 J m n C P 0 / d I / H V y F S D 4 6 v b j 9 c U o U r z i q g o 3 S c V Z 4 g U R i h b 2 u D N m w 7 q 7 + 8 X X z q M K c F i h 7 4 R x p a w z h 5 U w m j A A p Z 4 A s 8 F 5 / h p j I F d D x V i E i C r N F A 1 M b C J 8 R 2 s R Y G G H Q z O y x P a W L 9 8 c 0 4 m V c j T Y K X U v k h A k s K K B 9 9 B O 9 B H u t i W u P k e U q 2 m Y I 7 q C 6 O v i R E N 9 n v X 2 9 d P V Z X l U g d Y o w O q 3 + O e t e V F 4 f j q z t o h l D t v N 2 1 y v h B C g C D w l V u K T H f v 3 q d D h w 5 I G l I D 5 n M 4 n w L o h D 9 4 + I i 2 b m n g z y r m x h E u s W B K / u S T s z q 3 P E C l M o B h Y X v p y p j R 7 Y A k B a H N g i 0 A 7 k R k P 2 4 p Z H j m 6 X i 9 X 9 K Y g O m f c 3 D Z 0 s 3 H k A o q I x 5 S s 7 M + v h 4 / 9 + s m K Y s f R K 9 H V / 4 3 f 1 9 Y O 2 Z z r r S j V e P S V 0 D j 6 e j o i k s m z C 0 a Y V X P k A l A n 8 u + C h D 6 A M e P H Z X 4 2 2 + v y E p C 5 n O g z i X q N p Q o e k Z d Y Q T 7 U O A a M S 2 k q 6 t L J K j B 8 3 4 P X V z G 9 8 w E n O I H C L i Y I y 8 T n G x p 7 l l t b Q 2 9 H M z g / t 0 T U U H L S k t k Q U + b E E t 5 r B l C Z R f s l B j q D Y w M s C r F M v N i + S y Q J 7 J P g Y q H R S w S m F h 3 9 u w Z 8 q Z 5 x a q H i Y D D f N 6 + f X v 0 G S u L a G N F 8 Y D f j I f I 9 P S U P C T g S f 7 r X 5 + n l p Y W W U y l q a m J + 3 l m D T 6 s U D t n M 8 s k B 3 D D m N z f J 9 j / C s P w I 8 q p O y b X D H V 4 h u u o s T h L H 0 x 9 M K H w e E j t k F m 0 j R p z 1 T g L d H M Q A y b a 5 m v X + X i 4 d L p 1 6 7 Z I o W g G B 6 g m W E c 8 F j C o i f X x l D 9 b 0 b K t g 3 a o Z Z T D + y Q Y K 0 o E 8 E 5 4 / O i J 9 I / g h w g 3 H / T d v B 6 P z M j d v X s 3 5 e b k h P 3 W V p Z O z X r 6 / X c J U w e 9 7 g M 0 7 v d Q 0 J 0 v 1 6 V m A R O V i + B b X L e p F r C b i v y g V A 6 H W E u D W o Z K w 0 q t B v B T w 1 L G B n f u 3 K U j M X e u I H E h M t P R 4 w H j K i s F Z 2 C M Z l 7 + v z D S A 2 a 9 v Q n u Z 0 D q Y G I f r g 8 + d 5 B G e H h c v d p M j d u 3 i b G h r K x M V F C M E 0 H y Y m q G H f h 4 b E z Q O 7 Y M q R I H c K V K F O Y X Y p 2 M R 3 0 Y k x o R U s F Y k 5 O Z H r V u U y 2 k v M q X W d x I M 5 N j W j o N S p l p n D k s U Z 4 + a Z E p B n D e P H z 4 k J T H A u Y B 2 a 1 S s b A H k + w + E L j G 8 7 / 5 S g w h v / e T H y 3 6 3 l n u 8 N / v 8 Y g 7 D 6 Z W Y I p E F j / N w Y y x s T H 6 6 v w 3 M v E w 2 p p 7 w O G P D l k u Q E N T L v G A G F i O i r Y E j F 9 i I s C 0 F Q v 8 e 5 + N l M j v x v L R M O 0 X O p L z l F + N c P 3 l P / z j / 9 T p l M S h 6 n R R c 0 A o 6 O R m G o I B Z t L a V + 2 J B 8 y R g q S L B 0 g H w D 6 x b j n A z h g w F G A C H x o V P K O G b R s A A O + H x u j Q t n y Z z Q v 1 E i u + g k C 4 x i 1 b G + J e Q 8 d 4 N j 3 o n K e 3 U 7 n 0 b o L 7 K t Z i M y u P 8 l y 1 a 8 h S a G V V d t K n h g y A u X k n l e f M k c s x r + d j z d P 4 b / E 6 v w u k d B / K k 6 k W c w S Z 8 M R H O l J 1 g r N m r K e 4 H X h C R k 5 B j w Z I u 0 Q + b y l g v y j M D j a o K 1 g 8 P w q L n m D u 0 X L Q M + q m n P z l v T d Z 3 O x I 7 H 7 A G T g M T K w b n V D 1 H K L S e t w e c o s D Y f T 6 T o W Q 0 n 2 o y s J C i 0 x 9 v X 3 8 g 0 I w 7 k W t r c 8 l j g c s k I I Z p U s R 5 f L l q / S u f 2 B J K Z Y I 3 v X 1 i 9 T B o D L G i c b H x + j j y s G w c S i 0 L b M R Q C L A 6 r H G A v d d w j j R x o P 9 m s x D D 0 T C r 3 v I 6 i i 0 C K x L 4 Z 3 3 L a r n V A o p 2 4 d y u j y 0 K X / W I l S u 9 h F 7 Z c Z G d C X v 2 h X f 1 w 7 v x 5 5 L + U u M K U F 1 R N 9 p x / Z G X b J 8 4 D q H R 4 b p 2 2 8 v W / v k o n O O h V e e X P 8 l 7 S 8 K G T 3 G Z + N X E c a u M E C L B m t f j v m 7 x u 2 u 2 L 6 I 3 S N x r o t b 4 e g s V H W n r E N R m J v G x O K W m a J I W U I 5 s t S S W 2 i c e O A Z q b E F u 2 P g j w u x V N Z S U g f r S C Q y O f D h w 8 f L n t E b C X h g Y 0 G X c + f O i l U S p I K 6 i X U c v v j h 5 / T o 0 W P 6 q H x A z n 0 a x Y Q + w n 2 t G 6 x m g U T P B 1 j N 1 e X f J 0 D 8 M K O D D S + i D A C j f h R A H t W v w v Y / b 9 o 7 a G D g t + O C 9 V 3 A 8 c 2 9 l t V Q H 0 l j 3 5 Y G y n T N y h g O i D U 4 5 a L i r K A M 5 n Z 0 d F I h N 1 Q s u B 8 P M D B M z Q Q o P z e + C o f P n P X 5 q H A F C I X 5 Q C 9 f v q R N m + r F K B E N + D 3 X r 9 + g p p 2 7 6 G L r H P 3 o c D E F F x z i z D q 9 i j v t m I p / V m + c Y E c s F R Q k w m 8 N B g N U 6 J 2 l d 2 P z d K R m n G a m Z 2 h w 4 c P V 6 u 8 D K d m H y q 1 o o u 5 X j 4 U Q z 5 + / o J H R U S E T n u x Y M w L b r h g y Y a w D l W Y A M z X c c d B v u n b 1 O n X 2 j o h P W j x 8 8 / U F P E N 1 L n F g 4 B V e G W / f K h U O S z 1 f + O a i r C U O M k 3 G m K 0 L 9 W / n r p 0 0 P j p C 5 3 a m y U z b W 5 3 e Z Z E J m x d 4 E p i q s R L A T o 0 I k c A G C d E A K Y V f h H v 7 f p q l G F f u e z 2 d p u d d e J 2 n S k h J l W 9 i A r N I l X U P H u L p W Y X U y 4 1 2 7 9 4 9 l G 5 T 8 d C Q o f J h l V W Q A v 5 4 k D a o s P n 5 I J 0 9 d 5 o C U / 3 k m 1 E z S 2 P h B 5 9 / R j M z y U 8 z g O c 6 T N v w N g e G u R + G w W Z 4 B w D j e g e O S O B 3 w Q O i q L y a b j 4 f E a m W C L B W Y K T H O n Y C C X y H f Z I X A 4 v V u 4 P V y q E 2 G o z x y F x h 1 z i 2 6 3 H Q r l K u 5 B R E S h L q d P 0 M 3 3 S n E A M N Z n K 0 n y r 0 M l 4 F h Y U i s T D I i 3 X L 0 b f C J M B P P / u E T p 8 + K f 0 g N G i M 7 Q D p a e k s t W J X O I C x L e y G k S x A e g W H m N u x 6 4 U x Q g C V e b G n Q e C 6 H 9 2 7 T X u q H V S Y H a o m T G n 3 O B c o J 2 1 B 9 p / C r i B m 0 i A W 4 P y + 0 T u + m F B x r Y D W M V D K Q b O u I k n 6 W Z N I R T g u 3 G 9 N q T 6 U N 7 u U 3 O + f 0 e 7 d O 7 V B Y k H U O h B E f g j n Y T 3 D C j 2 N j f E t c p B g m B y I x o s t M a M B R I A a C R / B k y e P y 1 g X z N x Q H W H q t U P 6 W r O z Q l p c 0 9 T U t F w H V o f F 3 k v Y 2 C w 7 O 3 F H U E w X x / f D H Q r m c / u s 3 1 g Y Y 6 l 3 p 3 t l Z v 9 + C O y S E n t h 3 Y 1 x T d A U s N J s k K U w V s e d m / N R F T 3 n e z l D Y 9 4 t V F P 5 / f + W Z J B y U + A D V E T V 1 Z X S q P H k g + e 3 k T Y + b s z Y N P r 0 6 V P c C G u k L B b Q N N 0 s e S D l M J U j G k B W W A G x i / o R V t W w E 8 X E h J p b B M I g Q B K C c H A R w p p 1 u E j E I A O I g M / f v 3 8 v t T x t t R b e T x T Y s R D X B l e j R M g E J D I m 9 N s A + m p 2 8 K 2 z k J 8 R v Q + l g I r V k K S D 3 g Y b x I O k q X h K l a V Q c F x 8 k F o S a t J f Q q e 2 q q W p 0 F j 7 + t 5 x J 9 5 B j 7 j P U V V V Q T t 2 7 J B j s P 4 p d 5 b o 6 O 5 + y 0 / / C T E O Z G V m U X F J y K s A R J q c n J K d 0 + F d j u 8 B i f B d W H f u z J l T Y n A w b k h Y o g x u S 5 F u T w a 4 F n i 5 H z t 2 V J c k D v y W l 2 1 t N D I 0 Q t s a t 4 p 5 H a 5 W s R D L o v Z d o y Q 7 S H s r 1 f 2 B m f 9 e j D U z s B j m P N 8 f k V B B l l A B P w U 5 z M 3 5 6 W D l B E 1 6 V 2 a o 4 r t C y v W h P J m F Q h S o B J i 2 g J m 0 P d 2 9 0 k f C T F B 0 4 L G 7 R T w y A R 6 P W 7 y z c 3 P z w s i E 9 0 P a Y L D 3 0 0 / P C Z k A S I p n z 5 6 L t E K n G c Y O 9 M V U f y w v J p n g U g N i b t u 6 V Z c k B 1 j 8 t r P q + v H R I / I d G F v D T G F 8 L q Z s Y G 9 e g 5 V a 4 2 8 l Y J 8 r h b E y 9 P c W Q z 3 L 8 R r 5 V F f q v M 6 k E J h Q E T J r F Q d 3 d g 3 l u m e k P w M J A Q s f G m t F Z R l q g B u 5 W j J s 0 y Y s + x s b W M + 7 t L R E p m O 3 t r R K G d 4 H f z 6 o j F j 0 E v 0 j N G Y D G B N O n D g m 6 0 i g I S e K r q 4 e J m 4 + 5 e R F X y A y U Y D E U G 2 x 2 C S M K 5 B S D x 4 + F g l m g M H e 1 Y S h a W w V q o i O U J Q V r v q F E 4 Y z t j w W 5 3 z U 6 6 W u H l h X o 7 e H 1 R g c F x 8 + S 5 n n g C N r O 7 m 4 0 5 o 2 e l f M 0 X V 1 I M 6 C G A P S 0 j N l S 0 q v N 2 3 J v g r 6 P c b p F N P a W 1 t b R e J h O k Q k k S I B I l + 5 0 k y H D x 9 I e A o 8 D A u Q b i D q S j j W A l / + 4 l f 0 O 7 / 7 I 5 0 j e t b v o b c r P N d p J b G r P C B e 6 X a V F A 8 x s A o + f B J g l G A 1 G u r e 9 u J J e t T N J w X 9 t H N H 6 q h 9 K b U l K I Z j J s f 6 y e 8 L i F H C P N J g o e s c d g n J Y D i I B l Q e i I S F Q u w e 3 N j v 6 O T J E / T D H 3 4 u k / T i k Q m A Z D h 1 6 r h I M r t 0 i A e o h R h s v n 7 9 l i 7 5 M J z / 6 k I Y m Y D V T C a g T 3 u a b y s J H 1 O L 9 T T 3 Y t E K h t k 0 P F V C S q l 8 w e A C 7 d h U Q D m 5 2 d Z a 5 H j 6 Y 0 / a 4 L w y n 2 P v p 2 i 4 c e O W k C U 9 P S Q h O j u 7 6 N D h g 0 u S K B I g F d a T e M J 9 u G R I B d c c s 0 P F c v H k S Q t 9 / o N P d E 4 h 2 m D q a s P Q l L r H 7 y c j 7 7 U a + o C k A r m w J Q + A y Z U o V l b L 6 O 1 h N Y b k W t L 3 D D T e p 7 2 e s H U f 4 I 2 A S u k a 9 Y h R Y s J T R 9 + + D l e r I L U O M 3 G w t 6 z d E R b b 0 E Q z J k g F R w H G n k B g E B E q I q Z 8 w N E 1 U e z Z u 4 c e P n g k n 5 M M Y C j B b 0 e M 8 T c 7 s J x X 9 + j q J x S A F Z N G I r x D z L 2 W V 0 5 j o N 6 I r c 2 F f J 8 4 n U q 7 y q f M O J Q r s 1 h u P i S R f Q c I a Z x 8 v 7 E I 4 2 t / I 8 1 n 1 c h e t n Z 3 m 7 a X r 6 J a / T C h L R L Y f v M G q 2 a w F O K z 0 Z D R x 4 L 7 E s a S Y O 2 D Q a O i o k z U u B s 3 b o t k h N U N a / x F A 0 j 4 H / / + n 9 T c f F N W q c U 4 V U t L 6 y J p B c L A x x D f a Q g E 8 z 1 m 9 0 K K G o u j H d 8 m s V D l 9 4 3 F z y k u k D L E + i D H I q s 4 f v p 6 U N L 9 7 y e j t o n V G B y X H j 3 X v 2 R 1 w 5 3 b S G N j 6 L D O 0 b k t y q / u 9 a C L e l / d I 0 / 5 Y d k d 0 I 5 t J Q G q L Q i K A + r I y B j V l C 2 2 s m F A F m v F m Y a K 8 a I 3 b z p p y 5 b N I n l w H G S A 8 Q O r H E U b / 4 G R A h 4 R c I w E Q U A E m O L h + 4 f t M 4 e H R s T 7 / a O P D g s R Y e 3 C t e a 4 J u h 6 8 w 1 Z 9 x v n w 4 o H o u 3 d u 0 s 2 q h 4 b H a P f + / 3 f l f J Y g N M s F j x J V c B L Q h 4 e G I c K B m Q s S g w T Y p z w 6 z E p H z k W A r R v 7 9 I 7 R K 4 G O L 5 9 9 C I l C L W Q u Y 0 b t 1 p y K 8 s T 5 E a p D z B i q W h 2 R F v m G B I I k g W D p Z j v B C / 0 4 8 e P L n v a O Y D P g 5 Q p K M w n t 8 s t J I R 0 u X b t u g w I L 7 B S g G X C 9 l S q l Y s g 8 U D a / v 4 B 2 r 6 9 U V T Q r 7 7 6 R n b 0 i O U O B d z s 9 M b c X C 0 1 o A b n F Z m Y W G L p M 1 a + A H 1 U P U F X 2 x y 0 o 3 h C r H 2 H D y y 9 G t V q Q M r U C N 9 z C x O + 5 J 7 K M B h h J 4 l I w I S N J a z Q r z l 1 6 g S d O H F c / P o + B C B E Y W E B F R a o i Y M g B U g F 9 y N Y G W G Y M N M Z Q D Q s + w X r I o w s O A 9 j X F j q L B 6 Z 4 H W Q 2 m Q S j Q 6 c 0 g 9 D Z Z h A 0 q h 7 Y z M O K U t j V T 6 R B + Z q Q c r 0 o e R m 8 8 t y b i 0 6 7 p N j Q 9 J Y 4 T o 0 P D w k U 9 r R 9 4 G h o m n n D l G t H j 9 6 / M G E g u n + y h W 1 w C b U O 9 O f B n G U A Y W o J j + 2 l z l + Z y y r I + Y a Y R w H r j y p D I t E u j Z V v X J a K l k d a e n z 0 E c 1 P m T V + V H a x G o M K V M z l q V H K s O O y H x 0 o J F i + W T 4 + 8 F V C Q S C q t H e 3 m 4 5 1 5 a V l 0 m 8 X G D M 5 E F r N x 0 + e k z M x P d Z k r S 8 8 1 K A + Q M v j E R 2 i o / 1 e 1 4 M e O j S q 9 Q x Q M Q H U 0 b I E 4 p N 2 i r H f X A s 0 M s B l y p L E a T M l q A f g m B g V m b 2 v m p 7 x a p U B t X V 1 0 k D x 9 g Q J i U a 3 0 D M n / o Q t D x t o d q a c q o s L R A 3 m 5 O b f Z T l n a c r L 4 P 0 6 M m z R d M 9 E s W N N 1 7 q H l 3 d A 7 f J w p A n L G i i m X C v 2 0 N T M O J y 2 t 4 W V v N f y k g o v q f R k c D D K y f T K 6 v G Y g E U A G b 3 v t 5 3 E a b 0 D 3 s K Y k w K G w 1 U l 4 a s i V i H r m v E T a P D g / T R o X 1 x L X b h C F 1 L a 7 + b p g K p r e J F B f 9 E E A U J O 5 F Q 0 S b N t 5 T 2 V P p V e Y o g d e Z D M Z Z 7 Y w P z j k U D u J i v Z G / g s L Z B Y i 0 X f p + f K m 0 S D g v y P + F + A A Y q Z 8 b e 0 7 V O L H O m D y 4 J d V 1 Q 8 X q T W O o 4 9 R B O J A T 5 0 2 n u g U p a 8 v a 2 s I r D G n z 0 L c Y p V r 0 i c e b s K V H z A A y e Y l p E N K + J R A H n T s y J w j Y y 2 P L m + Z 3 f U O f 9 X 0 m Y G H h J + 4 r 6 + I k b 2 x h h A O s e Z h J f e p U m R o i 1 B E M O C f j j f j H m Q / F L q B x i S a f 9 c 6 H 3 p A r W R R + q 0 7 b Q I s Y + Y I x Q 0 k l V V H P z d V k n 7 0 M c T D H B E Q R t a t o u 6 m X d 3 s + p Z t 8 X V L v / C / r s x 3 8 k 8 6 + + / v q C W B r j N R C Y 2 j 3 p W d L H W 3 P A 7 9 Y E A X E M W U L B X j Z P L o e a H o + 0 v S 2 s 5 r / U k l A J 9 0 H C 8 X p Q E Q r T P O B t j k F W 7 M Y B E z k G d w 8 d O i g E W + b H c + O f F O m G P l l f n 9 q n i h x O S v M 4 K M u L t S C c s h 3 n Z 5 9 9 I s e u X W 2 m s b H o K y 0 N T j q p K 7 i N M r M + b P 7 U a g V T J U Q q S 6 V T p A m R S Q V Y R 2 E 5 z f Y s L d l X C 1 K q D 6 W j p A F 5 g J 0 t M I i L l V q P n z h G B w 7 s F 1 M 6 K s 5 4 o G d 7 l 6 d j Y a E X q G n w e I A v I I i J 1 Y h O N / h k J a K a A t U g Q D p 4 Y W A p M Y y D Y W Y w v t 8 A W 3 U + 7 E 2 t R U m S h v A p n D h K 9 T P B T q 5 5 G m O t v C i T d T 9 7 W 1 j F I W U k V E z p E a s 8 A h g T g h r V 0 9 M j i 7 M Y v z y 7 5 3 d u e q h x J w P 4 A s 4 4 C m j r 1 i 0 s l T z i g S E T z W I A x z d v r u f f 5 B S p a b D a 5 z R 9 C I Q g J u b A L F J E 0 i q d B K 0 G Q i p J m o + 3 D z p p N P o a O q s S T C h N r Z Q I 0 R C r f D F u v c 2 V R V z g I Y E J i q O j Y / T s 2 Q v x Y v h g Z B T S y x d t d O z E 0 a h O t N E A D 4 1 n r c 9 Z W g 2 L A W J 5 d F 7 l M A S y 0 o Z A J q 2 O h w K I Z M 6 Z Z 7 V v g S b F D T O y L a z O k D I z d k 1 z S 3 w s Z z F y 8 o r o 2 r 3 X s k 4 e 5 k 5 h J V k s D 7 Y S y M 3 J p b K K 8 q R 2 h s c q t 5 j g C A v h L + 4 l P q 8 q J b G I O C Z o 8 h g S a c u f O M 7 q 8 t l A 6 s z a T Z 0 + F N / 8 D y G T w Z C j W j Z 0 x n S M n / z k x 1 J x m B L y o d j V U E h d w 8 t T 2 Y p L S o X s a x m R 5 B G y S A i R C 3 V h n Y M y 5 D l k e j b 6 U C s O X K 8 d y + V W R m Y 2 t b d 3 y A R C b C 6 A f X W x H B l M 6 R + C s o I s 6 h h Y n r K P A d w V e F a s X l h k A k n C + 0 h C L g S L S I v L q / N C m 9 C t d q R M H 4 r 7 7 5 a E U r F K J w u n 0 0 X + w k M y X Q K 7 p 2 N a x c 6 d O 8 P G f T A 3 q a + 3 N y m S Z a U 7 a a z 3 G Y 1 O J L + p w J m G W W 4 4 O r P G g J 9 l S S G Q y C I O i G U I Z I K S U i g 3 S z Q j + B 1 w C g 6 1 h d U c U q Y P 5 V 7 A 4 i s r o / Z F 7 g q I 9 f y u N 9 + U y o T 6 h + n p 6 R m Z I s X u J b F J w J / / / k n 6 v + e j T 4 O P B 8 y R y k 1 b n s l + t U O R K S R t L O l k E U m T D X m r T K c l H y R H Z k n U N r E a Q 8 r 0 o T w O J l S M p z h O S R a R U + b P n j s j 6 0 b A K 3 3 n z h 2 y r j g 8 0 a c m E z M W o M F g y n t F b Q P 1 D U 3 J B M B o O / f F Q o w p U C k N i x R C G D t x O B Y i G Z K B c F o 6 S d B T 4 x H z s Y a t V Y v a w 2 o N K V W N f M u j S 6 h l S C 1 I B T s w O I t V W R E w g 9 Y g O y d L G k A 8 4 P i / / v v P 6 U 1 7 O x 3 Y 5 K J L F y 7 R 9 F g / b S s O q F V 8 E g B 2 q F h L s E i j S W K R C 2 m U L U C l U 8 d V A I m 4 z H a O K Y 8 1 4 X I 1 g q / U R q / V H v g G A y u h 9 q U n u J v F E l w S P H 3 e Q a V N n 1 J T U 5 M s U / Z f / u i H c o 0 X v r l E Y y N D N D O z 9 F p 8 O 8 p S p + O 9 N C B 9 l A S y Y k M Q T k P q S H 9 J j q t y I Z 3 E N u k E g n F 6 U T t Y x S F l + l A I q q J C j / w P I d b V 9 s S W R M Y u 8 m b q e i w 0 1 J X T r t K Q a g g X I 2 x i 8 O l n 5 2 S a C N Z P / 8 9 L b f p o d F T F 2 X w t 1 W B X 5 8 K I J E S x l e m 8 J Z m s c x S Z s I A L P 0 W j t o X V G l J n H I p D m t s v l Q B i f a i U m p s P r f c Q D 3 A T a n v Z J v O l 4 G E R D b g W T A G J h o a G z b J + e n 7 V z i U l 1 Y 7 8 A R o f 7 t e 5 1 E Q 4 k Y w U U v 0 j p Q Z q 4 p g A 4 k i s g i K Z I h P i z f U V i 9 r B a g 4 p p f J l e c e k M l A x k V g O w S K t f b F Q U 1 s j P n d Y H u z K l W u y n Y w B 9 o i C Z d C s S x E J E L G y q o J 2 V c x x w 1 H X K M t m 6 Q Y G c z 2 I C i u j M z h F W X n L X 8 L s + 4 a R M I Y 0 J q j f G i q 3 z m H C q F i l D Z E W N J l Q 1 r R r C 3 9 y e D t Y z c H R / O x N Y p 2 J V Y L + s X x y O N 1 8 7 c p T 3 E 6 u a E S L h + P 1 P s r w J P 4 e r N u H K R o g 0 b 2 7 9 2 U 9 P 3 i N H z 9 x n A b e D 1 B N d T W 5 3 G 5 x v j U I B P z U 2 d l N s 9 4 q u t t 8 i U r z H D I 3 y u c L s L 7 t p F 2 7 m 2 R i I u Z B Q V V c L R u m J Q t V F 0 y W Y I g 0 i h S I s e a e y m P 9 P b U W n 9 l x w 8 R 4 M P l p z q 8 W u J w L + D j M 0 h / 8 4 V n 9 D a m B l C P U w F g e a 9 V O c o J U D F y 8 I V I y h I K V 7 + y W p Y 0 F A B x p Y W k C k S A J j T S C p J n 1 + a j 5 2 n U Z I L 5 9 6 y 4 d / u h g 2 P r p W I E W x o n s h r N U l O 2 k v Z s y p N x c a 6 R k X Q 6 h v G 7 M b g 3 / n O 8 S h k y K P D o W U i m J I + T S U k c t a K k I J W k h l F r c 0 q w W C z I F / D 7 u P v n p 9 / 8 w f G O E 1 Q 4 n 6 j O V Q l k + q 3 2 o G F S g 0 C m E Z N S + / I z E j Q B w U c J s X O w W b / 8 O S J S s z E z 6 w Q 8 + p e 7 u H p E 2 2 B 7 U D s y R g n H i 4 8 1 O 6 h 0 M e V H g c 6 J d L 3 Z 5 T x Y F G f M y / + r 7 g E U m i b W U E j I p Y h m i K a m l y c W x I p 8 i m a j A F u F C 6 f 0 H t v M 9 C q / / 1 R 5 S y 2 y u g 1 Q G 3 3 T z l F 8 O 7 J s J L A V 4 k G N d 8 v L y s p j e 5 P v 2 7 Z V Z u V g 1 1 o 7 7 9 x 5 I g 8 E k x p H 3 v T I F P h 4 q 8 5 J z 1 H U 6 F m h 3 B d R H X f A d I i S Z O B a C h N K q T 6 T K M O Z k J 1 G I T C b W Q a u F u F 8 L L L 0 2 1 W P 5 5 f C 6 X + 0 h s V 7 5 q o O q M F Q M V y s / G f B j k o M v C R U J q 8 u i k u M B K i F W T c I i K z B S Y N n l L 7 / 8 N d X W 1 c p 6 E 5 j R e 2 J / N b V 1 D s m u 7 r E Q b c n o W H A 7 F + j M l s U L 0 H w X C J G J g 5 F I i E 1 A 3 h Y M u e x p J Y n s 6 d A 6 5 w t M w l R E S h K q o h C 7 X K g K U G M e I U m V K L l 2 l C Y + k I o J i N h l I x G g z 4 R 9 e N 1 u D / 3 o R 5 / T z p 1 N M l 0 E 4 1 J v X j y l g 7 v r Z Y e P W K i N s 0 y z H Z B I l X n c m 7 T 9 3 M x l q I v L g S J T K A h R L B K p B 5 1 F L k 0 Y R S S u M y n D O a r + 7 C q e M l h g E 4 U 5 O n n q o P 6 2 1 E L K 9 a E Q X F h A X l d G k G 8 + K i t Z Y G d y V H Q i g F s S J i Q u B e w P d f n y N X r e 1 k 0 P e x x 0 p y u N 3 o 4 5 p a 8 F Q B 2 E J H N F + j 3 Z g I 0 A l g L 6 W V i V F l v 2 2 H G o J j H S f x A s I i m S S G z S Q p o Q g V R e k 4 W D 5 I 0 k s p V L H n U p h O I 8 x x W V J V H r f r W H l O x D I W A R R K k M r g B U K L 9 w u Q J + 2 F I Y 1 t P f r 1 + / Q X 1 9 7 2 Q s C G N C k D C R 0 g h q 3 J s 3 b 2 R M K R r Q w H p 6 + y k v P 1 + k 0 h e f n a D 9 N U Q z b y 6 Q x / d O G g u m x Q 8 M v K e r V 5 u p o q J c v z M c 2 F w g 1 n 5 P k E Q H m T C w T B 7 d 5 C M P P 1 T s w M + / E r F z 4 0 p D p J G N P C K F L O K o + j D H Y u W t I M R B U N Y + E 0 A q J 9 d t Z H 2 n S n D c e N H 5 3 e g J v w W 0 v 3 W S w + m R s R + n y 8 1 E 4 r x m E y p / K Z g 9 o 9 D n Q a O H W R w x F m 5 p b X 1 B j Y 1 b q K B A S R W c 8 6 6 f S a P H i x A w D g X c b u 2 n h v J 0 K i p c b L A A Q T G / C o u y 4 L P / 5 f / 8 G / 3 0 T / / E k l o G v W M u a u 1 f v K O i Q S N L I 7 N 6 U j R c Z j I l Y 2 h J F u F S K U Q s O 6 H Q 7 x H i g C h C n F D a M p M j z C G P D d Z g K t f j T 2 b s y e + j P / n p F 3 G l + G p G a h O q h y v Z o c j k c n m k 4 T u c L k 0 q N A B 1 X i z g q R / P 3 A x J B b P 3 4 H v s H t 8 j m 6 h h j A n b 3 u Q w s X y s B q a z O r h 9 + 7 a 4 G w F c v n y V T p 8 + K W l c k m n 2 g 1 M u e v T W E 2 H 8 X w z 8 n E + W M I v / N g e E 7 W S y z 2 e y y C T H N I E Q L E J x M I T i B x L S Q i g h l R p 7 C l p k U o T C j o V / 9 h c / 0 d + c e k j J P p Q J p Y U O 5 a Y i g S t M K t g 8 x f m E J Q B f v k e 9 s a U C 1 D R Y + D o 6 u + i T T 8 / S w Y M H q K y s l H 7 4 o y 9 k g z a 3 x 0 0 n T h x b c l e N K S a l g b k q 3 x z R w w T I 9 H 0 j F p k k l j J 1 z y 1 y c V 0 g b x 3 X Z R b B E K S u V K z 6 T p p o T L o z 5 4 5 E r e t U C S n b h 0 L I y c K Y l F Y l r A p D J S p S 4 Q c u h f e T S y + s 0 t S k N m Q D Q D J I Q u D Y s Y 9 l J / l 4 g B p Z E b E v V M e w m 6 6 2 J y 5 R I G m x z F g s X E v Q c z 4 5 2 I i k Q x h J J C j y m G P 2 v C K M q R N b 0 G X K Q 4 L T k F w i q Q L 8 c A x Q V T X 6 l + H 1 n E o h N R V V G y r L X O q J J 0 8 7 8 + R T l Z Y o l l K X 8 v O x C f V i g w Q 8 0 e v r N 9 H 5 8 9 / E N K v D 9 8 / F a i j 6 Y E D 7 k J t e 6 a W h k 0 F b n N m / s 0 m 6 H Y V 3 T 5 i t Y K x I o l A I z a D V 0 o b J J f d W J g a q + x t G L t x z G Z j V 5 3 G Q h 5 y U q y A E g l + f q H + h O p N 6 Y 0 K d O L 0 y S 7 p 9 n 0 h 5 Q m V n w k k W T 7 y A P O 3 C S B X v s R 6 B l 3 E a L M a h M K 8 p G k C Y z z / / l L 7 6 6 o I u C Q d 2 h v e m e a y d 5 k G o 5 W B L c X Q P i t 7 x 5 J c u g 6 p r A V x S k X 4 1 k k k T R o i k g u Q t 0 t i C E A V p x D q t S R Q q Q 1 6 R C U Q z R D L G C W g a y j M i t Z F S 8 6 F i h S 1 1 a e K q I m S y 4 l B F c g v h E 1 W T i Q V s j B b L S + H q l W Y a H B z S u e j 4 7 L N z 9 P z 5 8 0 W S D B b D 8 v K Q m T z a b v R L A S Z y d w z e P I t j G b R j U 2 F I Y s v t 0 L C S I p m Y b H a i c B D p Z A j B Q U k q T S 6 U 8 X 2 2 H 5 f 3 4 f 6 b P B + X P p J Y 9 l A 3 X C Y P P v U Q l M C k + u J 3 z k S t 2 1 Q L T o z o p P q f 1 6 O k F E b Z j T p h n o B C L G 4 E S / B J c K c r + q A q n q h 7 9 u z S u e i A + t f Q 0 C A r J t 2 9 c 1 d M 5 Z j u 8 e J F W 1 K r y U Y D N h 2 I B k g a O z n i o S P a I p z m z S A T / i w C c T A q n h D H E M i U R Q b b u Y Z M u O 8 I 6 O P K M V 0 X V t 1 o M m n p V F p a b K v R 1 P 1 L e Z X P Y F d j T q i y j O o n F W o q V j 1 d V S O K 3 g p n A n j M L E Z D Q z 2 / L X 7 L h S Q 6 f / 5 r W S n p 0 O F D 4 m o E q 0 h j 4 1 b L o G G Q j P 9 d P H e i W 5 3 J G y M s q 5 0 E l b b U O h N r c i h y 6 X u I + y f H D L n M O a H j V u D 7 b Y x E S h I Z E p n A R M K Y n y b U X / / d n + i r S 3 2 s G U I B G G E X K R V W e S a o i l Z m X j S k 6 A 3 1 w d v F U q q 0 t E z 6 Q v G A m b x f f P E D 6 V M B s A T m s 2 S C Y 2 w k s D N f o o D n R C y j A z w r k o J + m A i R Y H S Q e 2 E P R n 0 L E S Y 8 6 H u I I M f N O S j j m O + z R S b E u O 9 a Y z D 9 W w Q M 5 h o y e d x r q g m u j T 6 U C b u a 8 l V f i i v K m G K t C p X K V B W t V M D o p B q a W l z B m H p x / f r N q O e j Q d 2 8 e Y s O H N h n G R 7 s g K q I C Y p 2 v I / y H f H Q O 7 b 4 / G S 8 0 g 2 E T o p T m l Q 2 o m g S I C + k k r Q K k X l 1 L g i k J Z A E d X / t Z A r d d x 2 4 P j C A K x I q 6 O d j f v r z v / m j q H W Z q s F x + 1 X P 4 l a S w v D 5 g v T 0 x Q g 5 4 T n h 0 l 4 U T h f H H B D D k 4 K l h / K q U K 5 K S i V D U G g o D l C 9 r R M P 3 L p 1 h / y s 1 p 0 8 d Y I G B g Z k f Q k Y I D I y M s S s j o 3 U o i H A h O 7 u 6 q H N m z c J C W 5 0 e J f l I h R p z F j a M w I P D E Q c q w K V l s C k i Z Y G m U w e R B M J p s 6 x i C Z l N i I y e c L T I T I p E q l Y S a W Q V 0 R w z k d / / N M f U 2 5 u j r 6 4 t Y E 1 R y j g / u N + r n i Q C C 5 J i l Q S Q C Q Q C z 5 / Q i 4 Q y k Y q x P g A f v l 0 W 3 g / B 4 6 z X Z 1 d V F Z e R q 2 t z 8 V T A k D j i + w j G e D Y L 3 7 + S 8 r h R h O s + l y X L h / 4 G v 7 I J Y H v 5 V e J J S 3 v C e V D Q Z P H R i I r D 5 J Y Z Y Z Q m j h h 6 R C R F J m Q D y c T Y i E S E y q o X Y y g 6 v 3 l 3 / 4 x L m x N Y U 0 S C r j z 4 J 0 i j R D J k E p J K B W U h B K J J Y T S x L J N M A K p M G A L C x 7 Q 1 9 d H F R X h X g / x A D 9 A D O i + e d N B 1 T U 1 9 G i 4 S h / 5 7 Q G E 4 B f Q J 5 S O C K r M R h 4 d Y z D X k A l l Q h y d N + k w Q k U S S W K W T k I k p J X K r Y h k n G D 5 Q T U / R 3 / 3 s z / T V 7 y 2 w K 2 I X 9 d g O L S / j C t T V a g 8 J X X l 2 n V 6 S 9 f X j U I F 1 Z j 4 n 8 6 3 u s R b H O t F w C j x r P U F f 3 j i w A x e e J W L x 3 p G o S 7 9 E O C 6 Y g e r o U v D D x E h F C L H j N T v l V g G b C P K p J z v k U 4 r 6 a P L c A + Z G I o 4 u g z 3 N + J + C 5 n Q d 9 L S C X 3 b v / 3 Z n 0 a t s 7 U Q H H d e v 1 2 T E g p 4 2 z t O X W / H t X Q y k s p I L S 2 d E I s K C A m F 2 C a t d I C k Q o N F G u + L B 0 g 0 z K + q r q 4 K m 6 I B D 4 n l e k k A + H 6 d E O k T B h E 6 u h x x Z D o s h A w y S v q o O M z x V a d B L C W V D D l B L B V b 1 k B N r h D h N K H s Z J L + E 5 Y F 8 9 P R o w d o z / 4 m f e F r D 2 v L Z h m B q s p c c m i 3 J A n y 1 D R B V b r l r m Q F 1 S j M k x j h Z o d b N T I O q k G F g i l H g H p 3 9 e o 1 I R N I Z V Z A 6 h p x f Q C Z 1 G e b G H + K K 5 y C 6 V u u A 4 3 b b v L m 6 w q T O K F g E U N + m + 0 c 5 G 1 p I Q e n L e m j p Z G 5 N 0 g r S a S D 3 E 9 1 b 8 0 c J 5 M 2 x o i M 9 L Q 1 T S Z g T U s o g + a b 7 f x L I 6 S U 9 K 9 U b F n 9 t K Q S i S X S S c X 8 Q l t L g 1 R X E N T l k O 8 K o T T K S d R D z I m Z 4 w Z X V 1 c r R y 6 0 R V r k Q u 8 X d s S C c E c T S M e S s m K U o j y i D B k d m 3 N A p L A y k U T q g R B 6 M H B s C I m 8 E E y d J + Q T b 5 T F J F Q P J B 0 z s d Q 8 J 5 D K k M l H b p d z z f a b 7 H D c a V / 7 h A K u N r 9 i s h h C 2 U g l + Q g y W e Q y a h + n + e 9 w b Y B y M 4 x V T x H I E M p O M s D k M Z N 2 L t J M j q z t r n P T 1 S k b D E E k U s f R y K X M H E N C / k 1 a x f i z 0 r b A D L H l Q R 4 m k 5 S p t B B H E y h S 5 Q N x p E y T S B E J p A p J L i W p D J G M t P L z P V 2 g v / / H P 8 d F r 3 k w o X r 5 T q 8 P X L n 6 k p X c S E J x s P p U h k i G W I p M / C I E 2 V s V o O I s / i D k J V L l Q G T M K b r 4 K l w y m S P A o p u O B q / B T d s 6 Q Y i g U l Z a k U P O 0 r H O 2 4 I 5 P z x o K W U R S Z W B K E j H J x N I o 9 I h M t m I p M k k q h + r 1 m q s y c + / e Y H + 4 X / 8 J a 5 0 X c B x d x 0 R C r h 0 5 T k T B Q S y k c p S / R A r U o X I p U g j a Y 6 P 1 P k p 0 4 u 8 J g + O 8 e d G E g o b U X N O 0 h b s 2 U V 3 X R e A G y a B V 2 7 o O q F K J F Y n q W M g h Q p h a R 2 H B 0 U c R Z r w v B D I R i J D K p U G i U J k s q S S E E u r e R a h j J q H x T c X 6 G f r i E y A 4 + 6 b 9 U U o 4 O K l V i W p L O l k J 5 Y h k l 3 9 C x G K X 7 g / 4 K B 0 D 9 F 0 g M v A E v 5 P c x H 5 5 5 F n 6 B e J A E 2 y m O B G L Z G 8 M q w 8 i G G l p F w d Q q z P Q Y x y U 4 a 0 L a i 8 I Y 4 9 D a J o S Q X S G C L h m E U g R S J F L h D J k E i l j W S C K T y S U B j O + 9 k / r S 8 y A U y o P l U z 6 w w X L j x h U o F A R l K 5 y c F 9 K U O u k J R i Y h i S C b F U 4 B e V B m 2 Q Z 0 g 5 S l S W g W P y r x F K h a C J I a 8 M S X C j l s i U g g C 2 G I 0 e Z + B f F U g s a X 3 M 5 C 0 C R U g k V W a I p M t A H M Q g j J S j T J H L 9 J M M s Y R I i E E g q H h i 5 V O W P R e z 6 W f / 9 F e 4 4 H W H d U s o 4 O u v H 0 a V V A 6 b p A p X / S J I J e T R a c Q W e y R l p c M g p 6 A M j V g V h Q O k k H 9 b O j y W F A g h e a R R p P K K M C j X p L G C z g u J V D 4 k k T S R E K N M k 8 g u n Y y K F 2 a E E D K p 2 F j 0 P G 7 3 u u o z R c J x b x 0 T C j j / 1 X 2 + C + g / G U m l S S U x i G R X / S I I Z U + D J l I m K c n r f y s d F 1 Y t c A N X k S 2 t D q L x S 5 k 5 h g Q I g Y A z T X p R C J H I k l Q g D p d Z K h + I w + k Q i V T a q H l K K i k i I U D F E 1 X P S C a W U h n p 6 f T f / v t / x c W t W 6 x 7 Q g G X L j 2 k W f + 8 I h W I F M V I E S I W i K O I x S 8 S S x D S m B i f i n I V C 0 y x y U e A m z l e N F S C 2 7 t K y 7 8 9 x q v O W 2 l + t Q V m h S 2 v 0 5 p M F o m k L J Q X 4 q D c S t u I J G l I J x A I s e k v Y c Z t U B b 9 / K s 1 N F F w u X D c 6 3 j H d 3 8 D H R 1 9 1 N L S L S R S R L I T K 4 q U k j R I A 4 K o W N K I N X s k B u Q c K b L B 5 E K 3 P y y l / m 1 p e w x i c I y j i H V e / q x 8 O I k k D T I Z I l k k M m W K R B a Z x E S u + 0 k W s Z R 6 Z 6 l 7 H J z 8 g D n z y Q l q 2 r V N r m e 9 Y 4 N Q N q C h / f L L m 3 x X N K l i S i q Q B 2 k V C 4 k s I q k 0 Y G J O o d i G s I x G q B r 4 M v C q 0 6 Y c J E D E M Y 7 J P 8 q Q U H E o b U h j g s 6 D L J p I V h 5 k s c g F S c S x J Z F U r A w Q 4 Z I J x 7 x e j / S X Q r 9 z A x u E i o I v f 3 G N G x k I Y 5 N W k o 6 Q V B G G C n 4 R U o X S D K Q R I a e S D C s R A V 0 V m i x h a S t W 5 Y Y s U m r S O g 4 n V C S Z d J k Q S J E I e Z O 2 S y Z F K J C I S Q W J J G S a 4 6 t f E E / 6 v / 7 7 n 8 q 1 b C A E x / 0 N Q k U F V n z 9 8 s s b F q l C x D J k s s e K R P J n y C R E Q o x P C 8 U W I v P c 6 O 3 g Z o 8 X l Z Z j K q / K 5 V W V I 6 2 D H G V i m H y I W I o w k p b Y E A j E A m k 0 m R B D G g m x b J J J p J P q K 2 H N j L / 9 2 Z 9 R m n f p b X f W I x z 3 O / t R E x u I g S 9 / f p n 8 A b 5 F r A Z a U k r H 4 V L K R i y w B z E I I z E D Z Y i k T J K x g Y a v k 1 a a Y y G M y n C s g j 0 d C o Y 8 J g 3 i q L Q i F o g T K Z l A q F A c U v O U e o e + U l 5 + H v 3 F 3 6 y 9 W b Y r i Q 1 C J Y j / + L e v + W 4 x k Y R E W m p x W k k s p o k l q a L 1 q f A J m l A q o 2 F L I 6 n J Y g B S 6 B S n T c w J + c e L y o e H k F e 5 I Y 8 E J p R S + U A Y x D Y y R R J K S y W s I I X r x f 5 Y f / + P f y F X s o F 4 I P r / m W c d K d E j F H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 G u i d = " a 0 d a 5 0 2 e - 6 1 7 8 - 4 3 8 c - b 6 3 5 - e 3 a d 4 7 7 f 4 0 1 c "   R e v = " 1 "   R e v G u i d = " 9 6 7 f 0 1 f 3 - 8 4 7 1 - 4 6 0 4 - a c 6 d - e a 6 1 6 b 5 1 3 6 f d " 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98FE4D5-90DE-4EC3-B5F3-0A5C9370274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682DE1C-C894-4800-84EF-2E358861DF7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خروجی بهار</vt:lpstr>
      <vt:lpstr>bahar</vt:lpstr>
      <vt:lpstr>داشبرد1</vt:lpstr>
      <vt:lpstr>داشبرد2</vt:lpstr>
      <vt:lpstr>داشبرد3</vt:lpstr>
      <vt:lpstr>داشبرد4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Amir Farahani</cp:lastModifiedBy>
  <cp:lastPrinted>2021-12-11T12:19:06Z</cp:lastPrinted>
  <dcterms:created xsi:type="dcterms:W3CDTF">2021-04-12T20:40:12Z</dcterms:created>
  <dcterms:modified xsi:type="dcterms:W3CDTF">2021-12-14T12:58:52Z</dcterms:modified>
</cp:coreProperties>
</file>