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4"/>
  </bookViews>
  <sheets>
    <sheet name="SimpleForecasts_01" sheetId="11" r:id="rId1"/>
    <sheet name="BoundedForecasts_01" sheetId="10" r:id="rId2"/>
    <sheet name="SimpleForecasts_02" sheetId="9" r:id="rId3"/>
    <sheet name="BoundedForecasts_02" sheetId="8" r:id="rId4"/>
    <sheet name="SimpleForecasts_03" sheetId="1" r:id="rId5"/>
    <sheet name="BoundedForecasts_03" sheetId="7" r:id="rId6"/>
    <sheet name="Sheet2" sheetId="2" state="hidden" r:id="rId7"/>
    <sheet name="Sheet3" sheetId="3" state="hidden" r:id="rId8"/>
    <sheet name="Sheet4" sheetId="4" state="hidden" r:id="rId9"/>
    <sheet name="Sheet5" sheetId="5" state="hidden" r:id="rId10"/>
    <sheet name="Sheet6" sheetId="6" state="hidden" r:id="rId11"/>
  </sheets>
  <calcPr calcId="145621"/>
</workbook>
</file>

<file path=xl/calcChain.xml><?xml version="1.0" encoding="utf-8"?>
<calcChain xmlns="http://schemas.openxmlformats.org/spreadsheetml/2006/main">
  <c r="G15" i="11" l="1"/>
  <c r="E15" i="11"/>
  <c r="D15" i="11"/>
  <c r="G14" i="11"/>
  <c r="E14" i="11"/>
  <c r="D14" i="11"/>
  <c r="G13" i="11"/>
  <c r="E13" i="11"/>
  <c r="D13" i="11"/>
  <c r="G12" i="11"/>
  <c r="E12" i="11"/>
  <c r="D12" i="11"/>
  <c r="G11" i="11"/>
  <c r="E11" i="11"/>
  <c r="D11" i="11"/>
  <c r="G10" i="11"/>
  <c r="E10" i="11"/>
  <c r="D10" i="11"/>
  <c r="G9" i="11"/>
  <c r="E9" i="11"/>
  <c r="D9" i="11"/>
  <c r="G8" i="11"/>
  <c r="E8" i="11"/>
  <c r="D8" i="11"/>
  <c r="G7" i="11"/>
  <c r="E7" i="11"/>
  <c r="D7" i="11"/>
  <c r="G6" i="11"/>
  <c r="E6" i="11"/>
  <c r="D6" i="11"/>
  <c r="C6" i="11"/>
  <c r="K15" i="11"/>
  <c r="J15" i="11"/>
  <c r="I15" i="11"/>
  <c r="H15" i="11"/>
  <c r="C15" i="11"/>
  <c r="K14" i="11"/>
  <c r="J14" i="11"/>
  <c r="I14" i="11"/>
  <c r="H14" i="11"/>
  <c r="C14" i="11"/>
  <c r="K13" i="11"/>
  <c r="J13" i="11"/>
  <c r="I13" i="11"/>
  <c r="H13" i="11"/>
  <c r="C13" i="11"/>
  <c r="K12" i="11"/>
  <c r="J12" i="11"/>
  <c r="I12" i="11"/>
  <c r="H12" i="11"/>
  <c r="C12" i="11"/>
  <c r="K11" i="11"/>
  <c r="J11" i="11"/>
  <c r="I11" i="11"/>
  <c r="H11" i="11"/>
  <c r="C11" i="11"/>
  <c r="K10" i="11"/>
  <c r="J10" i="11"/>
  <c r="I10" i="11"/>
  <c r="H10" i="11"/>
  <c r="C10" i="11"/>
  <c r="K9" i="11"/>
  <c r="J9" i="11"/>
  <c r="I9" i="11"/>
  <c r="H9" i="11"/>
  <c r="C9" i="11"/>
  <c r="K8" i="11"/>
  <c r="J8" i="11"/>
  <c r="I8" i="11"/>
  <c r="H8" i="11"/>
  <c r="C8" i="11"/>
  <c r="K7" i="11"/>
  <c r="J7" i="11"/>
  <c r="I7" i="11"/>
  <c r="H7" i="11"/>
  <c r="C7" i="11"/>
  <c r="K6" i="11"/>
  <c r="J6" i="11"/>
  <c r="I6" i="11"/>
  <c r="H6" i="11"/>
  <c r="G15" i="8"/>
  <c r="E15" i="8"/>
  <c r="D15" i="8"/>
  <c r="G14" i="8"/>
  <c r="E14" i="8"/>
  <c r="D14" i="8"/>
  <c r="G13" i="8"/>
  <c r="E13" i="8"/>
  <c r="D13" i="8"/>
  <c r="G12" i="8"/>
  <c r="E12" i="8"/>
  <c r="D12" i="8"/>
  <c r="G11" i="8"/>
  <c r="E11" i="8"/>
  <c r="D11" i="8"/>
  <c r="G10" i="8"/>
  <c r="E10" i="8"/>
  <c r="D10" i="8"/>
  <c r="G9" i="8"/>
  <c r="E9" i="8"/>
  <c r="D9" i="8"/>
  <c r="G8" i="8"/>
  <c r="E8" i="8"/>
  <c r="D8" i="8"/>
  <c r="G7" i="8"/>
  <c r="E7" i="8"/>
  <c r="D7" i="8"/>
  <c r="G6" i="8"/>
  <c r="E6" i="8"/>
  <c r="D6" i="8"/>
  <c r="C6" i="8"/>
  <c r="G15" i="9"/>
  <c r="E15" i="9"/>
  <c r="D15" i="9"/>
  <c r="G14" i="9"/>
  <c r="E14" i="9"/>
  <c r="D14" i="9"/>
  <c r="G13" i="9"/>
  <c r="E13" i="9"/>
  <c r="D13" i="9"/>
  <c r="G12" i="9"/>
  <c r="E12" i="9"/>
  <c r="D12" i="9"/>
  <c r="G11" i="9"/>
  <c r="E11" i="9"/>
  <c r="D11" i="9"/>
  <c r="G10" i="9"/>
  <c r="E10" i="9"/>
  <c r="D10" i="9"/>
  <c r="G9" i="9"/>
  <c r="E9" i="9"/>
  <c r="D9" i="9"/>
  <c r="G8" i="9"/>
  <c r="E8" i="9"/>
  <c r="D8" i="9"/>
  <c r="G7" i="9"/>
  <c r="E7" i="9"/>
  <c r="D7" i="9"/>
  <c r="G6" i="9"/>
  <c r="E6" i="9"/>
  <c r="D6" i="9"/>
  <c r="C6" i="9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C6" i="7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C6" i="1"/>
  <c r="K15" i="10"/>
  <c r="J15" i="10"/>
  <c r="I15" i="10"/>
  <c r="H15" i="10"/>
  <c r="G15" i="10"/>
  <c r="E15" i="10"/>
  <c r="D15" i="10"/>
  <c r="C15" i="10"/>
  <c r="K14" i="10"/>
  <c r="J14" i="10"/>
  <c r="I14" i="10"/>
  <c r="H14" i="10"/>
  <c r="G14" i="10"/>
  <c r="E14" i="10"/>
  <c r="D14" i="10"/>
  <c r="C14" i="10"/>
  <c r="K13" i="10"/>
  <c r="J13" i="10"/>
  <c r="I13" i="10"/>
  <c r="H13" i="10"/>
  <c r="G13" i="10"/>
  <c r="E13" i="10"/>
  <c r="D13" i="10"/>
  <c r="C13" i="10"/>
  <c r="K12" i="10"/>
  <c r="J12" i="10"/>
  <c r="I12" i="10"/>
  <c r="H12" i="10"/>
  <c r="G12" i="10"/>
  <c r="E12" i="10"/>
  <c r="D12" i="10"/>
  <c r="C12" i="10"/>
  <c r="K11" i="10"/>
  <c r="J11" i="10"/>
  <c r="I11" i="10"/>
  <c r="H11" i="10"/>
  <c r="G11" i="10"/>
  <c r="E11" i="10"/>
  <c r="D11" i="10"/>
  <c r="C11" i="10"/>
  <c r="K10" i="10"/>
  <c r="J10" i="10"/>
  <c r="I10" i="10"/>
  <c r="H10" i="10"/>
  <c r="G10" i="10"/>
  <c r="E10" i="10"/>
  <c r="D10" i="10"/>
  <c r="C10" i="10"/>
  <c r="K9" i="10"/>
  <c r="J9" i="10"/>
  <c r="I9" i="10"/>
  <c r="H9" i="10"/>
  <c r="G9" i="10"/>
  <c r="E9" i="10"/>
  <c r="D9" i="10"/>
  <c r="C9" i="10"/>
  <c r="K8" i="10"/>
  <c r="J8" i="10"/>
  <c r="I8" i="10"/>
  <c r="H8" i="10"/>
  <c r="G8" i="10"/>
  <c r="E8" i="10"/>
  <c r="D8" i="10"/>
  <c r="C8" i="10"/>
  <c r="K7" i="10"/>
  <c r="J7" i="10"/>
  <c r="I7" i="10"/>
  <c r="H7" i="10"/>
  <c r="G7" i="10"/>
  <c r="E7" i="10"/>
  <c r="D7" i="10"/>
  <c r="C7" i="10"/>
  <c r="K6" i="10"/>
  <c r="J6" i="10"/>
  <c r="I6" i="10"/>
  <c r="H6" i="10"/>
  <c r="G6" i="10"/>
  <c r="E6" i="10"/>
  <c r="D6" i="10"/>
  <c r="C6" i="10"/>
  <c r="K15" i="9"/>
  <c r="J15" i="9"/>
  <c r="I15" i="9"/>
  <c r="H15" i="9"/>
  <c r="C15" i="9"/>
  <c r="K14" i="9"/>
  <c r="J14" i="9"/>
  <c r="I14" i="9"/>
  <c r="H14" i="9"/>
  <c r="C14" i="9"/>
  <c r="K13" i="9"/>
  <c r="J13" i="9"/>
  <c r="I13" i="9"/>
  <c r="H13" i="9"/>
  <c r="C13" i="9"/>
  <c r="K12" i="9"/>
  <c r="J12" i="9"/>
  <c r="I12" i="9"/>
  <c r="H12" i="9"/>
  <c r="C12" i="9"/>
  <c r="K11" i="9"/>
  <c r="J11" i="9"/>
  <c r="I11" i="9"/>
  <c r="H11" i="9"/>
  <c r="C11" i="9"/>
  <c r="K10" i="9"/>
  <c r="J10" i="9"/>
  <c r="I10" i="9"/>
  <c r="H10" i="9"/>
  <c r="C10" i="9"/>
  <c r="K9" i="9"/>
  <c r="J9" i="9"/>
  <c r="I9" i="9"/>
  <c r="H9" i="9"/>
  <c r="C9" i="9"/>
  <c r="K8" i="9"/>
  <c r="J8" i="9"/>
  <c r="I8" i="9"/>
  <c r="H8" i="9"/>
  <c r="C8" i="9"/>
  <c r="K7" i="9"/>
  <c r="J7" i="9"/>
  <c r="I7" i="9"/>
  <c r="H7" i="9"/>
  <c r="C7" i="9"/>
  <c r="K6" i="9"/>
  <c r="J6" i="9"/>
  <c r="I6" i="9"/>
  <c r="H6" i="9"/>
  <c r="K15" i="8"/>
  <c r="J15" i="8"/>
  <c r="I15" i="8"/>
  <c r="H15" i="8"/>
  <c r="C15" i="8"/>
  <c r="K14" i="8"/>
  <c r="J14" i="8"/>
  <c r="I14" i="8"/>
  <c r="H14" i="8"/>
  <c r="C14" i="8"/>
  <c r="K13" i="8"/>
  <c r="J13" i="8"/>
  <c r="I13" i="8"/>
  <c r="H13" i="8"/>
  <c r="C13" i="8"/>
  <c r="K12" i="8"/>
  <c r="J12" i="8"/>
  <c r="I12" i="8"/>
  <c r="H12" i="8"/>
  <c r="C12" i="8"/>
  <c r="K11" i="8"/>
  <c r="J11" i="8"/>
  <c r="I11" i="8"/>
  <c r="H11" i="8"/>
  <c r="C11" i="8"/>
  <c r="K10" i="8"/>
  <c r="J10" i="8"/>
  <c r="I10" i="8"/>
  <c r="H10" i="8"/>
  <c r="C10" i="8"/>
  <c r="K9" i="8"/>
  <c r="J9" i="8"/>
  <c r="I9" i="8"/>
  <c r="H9" i="8"/>
  <c r="C9" i="8"/>
  <c r="K8" i="8"/>
  <c r="J8" i="8"/>
  <c r="I8" i="8"/>
  <c r="H8" i="8"/>
  <c r="C8" i="8"/>
  <c r="K7" i="8"/>
  <c r="J7" i="8"/>
  <c r="I7" i="8"/>
  <c r="H7" i="8"/>
  <c r="C7" i="8"/>
  <c r="K6" i="8"/>
  <c r="J6" i="8"/>
  <c r="I6" i="8"/>
  <c r="H6" i="8"/>
  <c r="I15" i="7" l="1"/>
  <c r="I14" i="7"/>
  <c r="I13" i="7"/>
  <c r="I12" i="7"/>
  <c r="I11" i="7"/>
  <c r="I10" i="7"/>
  <c r="I9" i="7"/>
  <c r="I8" i="7"/>
  <c r="I7" i="7"/>
  <c r="I6" i="7"/>
  <c r="H6" i="7"/>
  <c r="I7" i="1"/>
  <c r="I8" i="1"/>
  <c r="I9" i="1"/>
  <c r="I10" i="1"/>
  <c r="I11" i="1"/>
  <c r="I12" i="1"/>
  <c r="I13" i="1"/>
  <c r="I14" i="1"/>
  <c r="I15" i="1"/>
  <c r="I6" i="1"/>
  <c r="J6" i="7" l="1"/>
  <c r="K6" i="7" s="1"/>
  <c r="C7" i="7"/>
  <c r="H7" i="7" s="1"/>
  <c r="C11" i="2"/>
  <c r="D11" i="2" s="1"/>
  <c r="C10" i="2"/>
  <c r="D10" i="2" s="1"/>
  <c r="C9" i="2"/>
  <c r="C8" i="2"/>
  <c r="D8" i="2" s="1"/>
  <c r="C7" i="2"/>
  <c r="D7" i="2" s="1"/>
  <c r="C6" i="2"/>
  <c r="C5" i="2"/>
  <c r="C4" i="2"/>
  <c r="C3" i="2"/>
  <c r="C2" i="2"/>
  <c r="D2" i="2" s="1"/>
  <c r="J7" i="7" l="1"/>
  <c r="K7" i="7" s="1"/>
  <c r="C8" i="7"/>
  <c r="H8" i="7" s="1"/>
  <c r="D5" i="2"/>
  <c r="F5" i="2" s="1"/>
  <c r="G5" i="2" s="1"/>
  <c r="D9" i="2"/>
  <c r="F9" i="2" s="1"/>
  <c r="G9" i="2" s="1"/>
  <c r="D3" i="2"/>
  <c r="F3" i="2" s="1"/>
  <c r="G3" i="2" s="1"/>
  <c r="F7" i="2"/>
  <c r="G7" i="2" s="1"/>
  <c r="D6" i="2"/>
  <c r="F6" i="2" s="1"/>
  <c r="G6" i="2" s="1"/>
  <c r="D4" i="2"/>
  <c r="F4" i="2" s="1"/>
  <c r="G4" i="2" s="1"/>
  <c r="F8" i="2"/>
  <c r="G8" i="2" s="1"/>
  <c r="F11" i="2"/>
  <c r="G11" i="2" s="1"/>
  <c r="F10" i="2"/>
  <c r="G10" i="2" s="1"/>
  <c r="F2" i="2"/>
  <c r="G2" i="2" s="1"/>
  <c r="J8" i="7" l="1"/>
  <c r="K8" i="7" s="1"/>
  <c r="C9" i="7"/>
  <c r="H9" i="7" s="1"/>
  <c r="H6" i="1"/>
  <c r="J6" i="1" s="1"/>
  <c r="K6" i="1" s="1"/>
  <c r="J9" i="7" l="1"/>
  <c r="K9" i="7" s="1"/>
  <c r="C10" i="7"/>
  <c r="H10" i="7" s="1"/>
  <c r="C7" i="1"/>
  <c r="H7" i="1" s="1"/>
  <c r="J7" i="1" s="1"/>
  <c r="K7" i="1" s="1"/>
  <c r="J10" i="7" l="1"/>
  <c r="K10" i="7" s="1"/>
  <c r="C11" i="7"/>
  <c r="H11" i="7" s="1"/>
  <c r="C8" i="1"/>
  <c r="H8" i="1" s="1"/>
  <c r="C9" i="1" s="1"/>
  <c r="H9" i="1" s="1"/>
  <c r="J11" i="7" l="1"/>
  <c r="K11" i="7" s="1"/>
  <c r="C12" i="7"/>
  <c r="H12" i="7" s="1"/>
  <c r="J8" i="1"/>
  <c r="K8" i="1" s="1"/>
  <c r="J9" i="1"/>
  <c r="C10" i="1"/>
  <c r="H10" i="1" s="1"/>
  <c r="J12" i="7" l="1"/>
  <c r="K12" i="7" s="1"/>
  <c r="C13" i="7"/>
  <c r="H13" i="7" s="1"/>
  <c r="J10" i="1"/>
  <c r="K10" i="1" s="1"/>
  <c r="C11" i="1"/>
  <c r="H11" i="1" s="1"/>
  <c r="K9" i="1"/>
  <c r="J13" i="7" l="1"/>
  <c r="K13" i="7" s="1"/>
  <c r="C14" i="7"/>
  <c r="H14" i="7" s="1"/>
  <c r="J11" i="1"/>
  <c r="K11" i="1" s="1"/>
  <c r="C12" i="1"/>
  <c r="H12" i="1" s="1"/>
  <c r="J14" i="7" l="1"/>
  <c r="K14" i="7" s="1"/>
  <c r="C15" i="7"/>
  <c r="H15" i="7" s="1"/>
  <c r="J15" i="7" s="1"/>
  <c r="J12" i="1"/>
  <c r="K12" i="1" s="1"/>
  <c r="C13" i="1"/>
  <c r="H13" i="1" s="1"/>
  <c r="K15" i="7" l="1"/>
  <c r="C14" i="1"/>
  <c r="H14" i="1" s="1"/>
  <c r="J13" i="1"/>
  <c r="K13" i="1" s="1"/>
  <c r="J14" i="1" l="1"/>
  <c r="K14" i="1" s="1"/>
  <c r="C15" i="1"/>
  <c r="H15" i="1" s="1"/>
  <c r="J15" i="1" s="1"/>
  <c r="K15" i="1" l="1"/>
</calcChain>
</file>

<file path=xl/sharedStrings.xml><?xml version="1.0" encoding="utf-8"?>
<sst xmlns="http://schemas.openxmlformats.org/spreadsheetml/2006/main" count="141" uniqueCount="25">
  <si>
    <t>Initial Storage</t>
  </si>
  <si>
    <t>Forecast inflow</t>
  </si>
  <si>
    <t>Withdrawal</t>
  </si>
  <si>
    <t>Final Storage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</si>
  <si>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</si>
  <si>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</si>
  <si>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</si>
  <si>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</si>
  <si>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</si>
  <si>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</si>
  <si>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</si>
  <si>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</si>
  <si>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</si>
  <si>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</si>
  <si>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Bank balance</t>
  </si>
  <si>
    <t>Decision</t>
  </si>
  <si>
    <t>Outcome</t>
  </si>
  <si>
    <t>Income</t>
  </si>
  <si>
    <t>Fines</t>
  </si>
  <si>
    <t>Provide uncertainty?</t>
  </si>
  <si>
    <t>[0 = no, 1 = yes]</t>
  </si>
  <si>
    <t>Uncertainty (+/-)</t>
  </si>
  <si>
    <t>Actual inflow</t>
  </si>
  <si>
    <t>Information</t>
  </si>
  <si>
    <t>Forecast inflow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</si>
</sst>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SimpleForecasts_01!$C$6:$C$15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SimpleForecasts_01!$N$8:$N$9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SimpleForecasts_01!$O$8:$O$9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SimpleForecasts_01!$P$8:$P$9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SimpleForecasts_01!$Q$8:$Q$9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9712"/>
        <c:axId val="63940288"/>
      </c:scatterChart>
      <c:valAx>
        <c:axId val="6393971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0879286964129489"/>
              <c:y val="0.90182852143482062"/>
            </c:manualLayout>
          </c:layout>
          <c:overlay val="0"/>
        </c:title>
        <c:majorTickMark val="out"/>
        <c:minorTickMark val="none"/>
        <c:tickLblPos val="nextTo"/>
        <c:crossAx val="63940288"/>
        <c:crosses val="autoZero"/>
        <c:crossBetween val="midCat"/>
        <c:majorUnit val="1"/>
      </c:valAx>
      <c:valAx>
        <c:axId val="6394028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Water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39712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BoundedForecasts_01!$C$6:$C$15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BoundedForecasts_01!$N$8:$N$9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BoundedForecasts_01!$O$8:$O$9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BoundedForecasts_01!$P$8:$P$9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BoundedForecasts_01!$Q$8:$Q$9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7856"/>
        <c:axId val="45578432"/>
      </c:scatterChart>
      <c:valAx>
        <c:axId val="45577856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0879286964129489"/>
              <c:y val="0.90182852143482062"/>
            </c:manualLayout>
          </c:layout>
          <c:overlay val="0"/>
        </c:title>
        <c:majorTickMark val="out"/>
        <c:minorTickMark val="none"/>
        <c:tickLblPos val="nextTo"/>
        <c:crossAx val="45578432"/>
        <c:crosses val="autoZero"/>
        <c:crossBetween val="midCat"/>
        <c:majorUnit val="1"/>
      </c:valAx>
      <c:valAx>
        <c:axId val="455784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Water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77856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SimpleForecasts_02!$C$6:$C$15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SimpleForecasts_02!$N$8:$N$9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SimpleForecasts_02!$O$8:$O$9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SimpleForecasts_02!$P$8:$P$9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SimpleForecasts_02!$Q$8:$Q$9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232"/>
        <c:axId val="43735808"/>
      </c:scatterChart>
      <c:valAx>
        <c:axId val="4373523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0879286964129489"/>
              <c:y val="0.90182852143482062"/>
            </c:manualLayout>
          </c:layout>
          <c:overlay val="0"/>
        </c:title>
        <c:majorTickMark val="out"/>
        <c:minorTickMark val="none"/>
        <c:tickLblPos val="nextTo"/>
        <c:crossAx val="43735808"/>
        <c:crosses val="autoZero"/>
        <c:crossBetween val="midCat"/>
        <c:majorUnit val="1"/>
      </c:valAx>
      <c:valAx>
        <c:axId val="4373580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Water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35232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BoundedForecasts_02!$C$6:$C$15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BoundedForecasts_02!$N$8:$N$9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BoundedForecasts_02!$O$8:$O$9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BoundedForecasts_02!$P$8:$P$9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BoundedForecasts_02!$Q$8:$Q$9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8896"/>
        <c:axId val="43729472"/>
      </c:scatterChart>
      <c:valAx>
        <c:axId val="43728896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0879286964129489"/>
              <c:y val="0.90182852143482062"/>
            </c:manualLayout>
          </c:layout>
          <c:overlay val="0"/>
        </c:title>
        <c:majorTickMark val="out"/>
        <c:minorTickMark val="none"/>
        <c:tickLblPos val="nextTo"/>
        <c:crossAx val="43729472"/>
        <c:crosses val="autoZero"/>
        <c:crossBetween val="midCat"/>
        <c:majorUnit val="1"/>
      </c:valAx>
      <c:valAx>
        <c:axId val="4372947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Water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28896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SimpleForecasts_03!$C$6:$C$15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SimpleForecasts_03!$N$8:$N$9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SimpleForecasts_03!$O$8:$O$9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SimpleForecasts_03!$P$8:$P$9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SimpleForecasts_03!$Q$8:$Q$9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9776"/>
        <c:axId val="206323712"/>
      </c:scatterChart>
      <c:valAx>
        <c:axId val="64019776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0879286964129489"/>
              <c:y val="0.90182852143482062"/>
            </c:manualLayout>
          </c:layout>
          <c:overlay val="0"/>
        </c:title>
        <c:majorTickMark val="out"/>
        <c:minorTickMark val="none"/>
        <c:tickLblPos val="nextTo"/>
        <c:crossAx val="206323712"/>
        <c:crosses val="autoZero"/>
        <c:crossBetween val="midCat"/>
        <c:majorUnit val="1"/>
      </c:valAx>
      <c:valAx>
        <c:axId val="20632371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Water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19776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BoundedForecasts_03!$C$6:$C$15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BoundedForecasts_03!$N$8:$N$9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BoundedForecasts_03!$O$8:$O$9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BoundedForecasts_03!$P$8:$P$9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BoundedForecasts_03!$Q$8:$Q$9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3056"/>
        <c:axId val="57613632"/>
      </c:scatterChart>
      <c:valAx>
        <c:axId val="57613056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0879286964129489"/>
              <c:y val="0.90182852143482062"/>
            </c:manualLayout>
          </c:layout>
          <c:overlay val="0"/>
        </c:title>
        <c:majorTickMark val="out"/>
        <c:minorTickMark val="none"/>
        <c:tickLblPos val="nextTo"/>
        <c:crossAx val="57613632"/>
        <c:crosses val="autoZero"/>
        <c:crossBetween val="midCat"/>
        <c:majorUnit val="1"/>
      </c:valAx>
      <c:valAx>
        <c:axId val="576136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Water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13056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133350</xdr:colOff>
      <xdr:row>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133350</xdr:colOff>
      <xdr:row>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133350</xdr:colOff>
      <xdr:row>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133350</xdr:colOff>
      <xdr:row>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133350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133350</xdr:colOff>
      <xdr:row>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C6" sqref="C6"/>
    </sheetView>
  </sheetViews>
  <sheetFormatPr defaultRowHeight="15" x14ac:dyDescent="0.25"/>
  <cols>
    <col min="3" max="4" width="11" customWidth="1"/>
    <col min="5" max="5" width="11" hidden="1" customWidth="1"/>
    <col min="6" max="11" width="11" customWidth="1"/>
  </cols>
  <sheetData>
    <row r="2" spans="2:17" ht="18.75" hidden="1" x14ac:dyDescent="0.3">
      <c r="E2" s="23" t="s">
        <v>19</v>
      </c>
      <c r="F2" s="24">
        <v>0</v>
      </c>
      <c r="G2" s="25" t="s">
        <v>20</v>
      </c>
    </row>
    <row r="3" spans="2:17" ht="15.75" thickBot="1" x14ac:dyDescent="0.3"/>
    <row r="4" spans="2:17" ht="19.5" thickBot="1" x14ac:dyDescent="0.3">
      <c r="C4" s="42" t="s">
        <v>23</v>
      </c>
      <c r="D4" s="42"/>
      <c r="E4" s="42"/>
      <c r="F4" s="26" t="s">
        <v>15</v>
      </c>
      <c r="G4" s="42" t="s">
        <v>16</v>
      </c>
      <c r="H4" s="42"/>
      <c r="I4" s="42"/>
      <c r="J4" s="42"/>
      <c r="K4" s="42"/>
    </row>
    <row r="5" spans="2:17" ht="30.75" thickBot="1" x14ac:dyDescent="0.3">
      <c r="C5" s="7" t="s">
        <v>0</v>
      </c>
      <c r="D5" s="8" t="s">
        <v>1</v>
      </c>
      <c r="E5" s="8" t="s">
        <v>21</v>
      </c>
      <c r="F5" s="20" t="s">
        <v>2</v>
      </c>
      <c r="G5" s="15" t="s">
        <v>22</v>
      </c>
      <c r="H5" s="35" t="s">
        <v>3</v>
      </c>
      <c r="I5" s="27" t="s">
        <v>17</v>
      </c>
      <c r="J5" s="27" t="s">
        <v>18</v>
      </c>
      <c r="K5" s="28" t="s">
        <v>14</v>
      </c>
    </row>
    <row r="6" spans="2:17" x14ac:dyDescent="0.25">
      <c r="B6" s="1" t="s">
        <v>4</v>
      </c>
      <c r="C6" s="9">
        <f>Sheet5!B2</f>
        <v>5</v>
      </c>
      <c r="D6" s="10">
        <f>Sheet5!C2</f>
        <v>4</v>
      </c>
      <c r="E6" s="10" t="str">
        <f>IF(F2,Sheet5!D2,"")</f>
        <v/>
      </c>
      <c r="F6" s="4"/>
      <c r="G6" s="16" t="str">
        <f>IF(F6="","",Sheet5!F2)</f>
        <v/>
      </c>
      <c r="H6" s="16" t="str">
        <f>IF(F6="","",C6-F6+G6)</f>
        <v/>
      </c>
      <c r="I6" s="29" t="str">
        <f>IF(F6="","",MIN(10,F6*2))</f>
        <v/>
      </c>
      <c r="J6" s="29" t="str">
        <f>IF(F6="","",IF(H6&lt;3,-50,0)+IF(H6&gt;10,-100,0))</f>
        <v/>
      </c>
      <c r="K6" s="30" t="str">
        <f>IF(F6="","",I6+J6)</f>
        <v/>
      </c>
    </row>
    <row r="7" spans="2:17" x14ac:dyDescent="0.25">
      <c r="B7" s="2" t="s">
        <v>5</v>
      </c>
      <c r="C7" s="11" t="str">
        <f>IF(F6="","",H6)</f>
        <v/>
      </c>
      <c r="D7" s="12" t="str">
        <f>IF(F6="","",Sheet5!C3)</f>
        <v/>
      </c>
      <c r="E7" s="12" t="str">
        <f>IF(F6="","",IF($F$2,Sheet5!D3,""))</f>
        <v/>
      </c>
      <c r="F7" s="5"/>
      <c r="G7" s="17" t="str">
        <f>IF(F7="","",Sheet5!F3)</f>
        <v/>
      </c>
      <c r="H7" s="17" t="str">
        <f t="shared" ref="H7:H15" si="0">IF(F7="","",C7-F7+G7)</f>
        <v/>
      </c>
      <c r="I7" s="31" t="str">
        <f t="shared" ref="I7:I15" si="1">IF(F7="","",MIN(10,F7*2))</f>
        <v/>
      </c>
      <c r="J7" s="31" t="str">
        <f>IF(F7="","",IF(H7&lt;3,-50,0)+IF(H7&gt;10,-100,0))</f>
        <v/>
      </c>
      <c r="K7" s="32" t="str">
        <f>IF(F7="","",I7+J7+K6)</f>
        <v/>
      </c>
    </row>
    <row r="8" spans="2:17" x14ac:dyDescent="0.25">
      <c r="B8" s="2" t="s">
        <v>6</v>
      </c>
      <c r="C8" s="11" t="str">
        <f t="shared" ref="C8:C15" si="2">IF(F7="","",H7)</f>
        <v/>
      </c>
      <c r="D8" s="12" t="str">
        <f>IF(F7="","",Sheet5!C4)</f>
        <v/>
      </c>
      <c r="E8" s="12" t="str">
        <f>IF(F7="","",IF($F$2,Sheet5!D4,""))</f>
        <v/>
      </c>
      <c r="F8" s="5"/>
      <c r="G8" s="17" t="str">
        <f>IF(F8="","",Sheet5!F4)</f>
        <v/>
      </c>
      <c r="H8" s="17" t="str">
        <f t="shared" si="0"/>
        <v/>
      </c>
      <c r="I8" s="31" t="str">
        <f t="shared" si="1"/>
        <v/>
      </c>
      <c r="J8" s="31" t="str">
        <f t="shared" ref="J8:J14" si="3">IF(F8="","",IF(H8&lt;3,-50,0)+IF(H8&gt;10,-100,0))</f>
        <v/>
      </c>
      <c r="K8" s="32" t="str">
        <f t="shared" ref="K8:K15" si="4">IF(F8="","",I8+J8+K7)</f>
        <v/>
      </c>
      <c r="N8">
        <v>0</v>
      </c>
      <c r="O8">
        <v>10</v>
      </c>
      <c r="P8">
        <v>0</v>
      </c>
      <c r="Q8">
        <v>2</v>
      </c>
    </row>
    <row r="9" spans="2:17" x14ac:dyDescent="0.25">
      <c r="B9" s="2" t="s">
        <v>7</v>
      </c>
      <c r="C9" s="11" t="str">
        <f t="shared" si="2"/>
        <v/>
      </c>
      <c r="D9" s="12" t="str">
        <f>IF(F8="","",Sheet5!C5)</f>
        <v/>
      </c>
      <c r="E9" s="12" t="str">
        <f>IF(F8="","",IF($F$2,Sheet5!D5,""))</f>
        <v/>
      </c>
      <c r="F9" s="5"/>
      <c r="G9" s="17" t="str">
        <f>IF(F9="","",Sheet5!F5)</f>
        <v/>
      </c>
      <c r="H9" s="17" t="str">
        <f t="shared" si="0"/>
        <v/>
      </c>
      <c r="I9" s="31" t="str">
        <f t="shared" si="1"/>
        <v/>
      </c>
      <c r="J9" s="31" t="str">
        <f t="shared" si="3"/>
        <v/>
      </c>
      <c r="K9" s="32" t="str">
        <f t="shared" si="4"/>
        <v/>
      </c>
      <c r="N9">
        <v>10</v>
      </c>
      <c r="O9">
        <v>10</v>
      </c>
      <c r="P9">
        <v>10</v>
      </c>
      <c r="Q9">
        <v>2</v>
      </c>
    </row>
    <row r="10" spans="2:17" x14ac:dyDescent="0.25">
      <c r="B10" s="2" t="s">
        <v>8</v>
      </c>
      <c r="C10" s="11" t="str">
        <f t="shared" si="2"/>
        <v/>
      </c>
      <c r="D10" s="12" t="str">
        <f>IF(F9="","",Sheet5!C6)</f>
        <v/>
      </c>
      <c r="E10" s="12" t="str">
        <f>IF(F9="","",IF($F$2,Sheet5!D6,""))</f>
        <v/>
      </c>
      <c r="F10" s="5"/>
      <c r="G10" s="17" t="str">
        <f>IF(F10="","",Sheet5!F6)</f>
        <v/>
      </c>
      <c r="H10" s="17" t="str">
        <f t="shared" si="0"/>
        <v/>
      </c>
      <c r="I10" s="31" t="str">
        <f t="shared" si="1"/>
        <v/>
      </c>
      <c r="J10" s="31" t="str">
        <f t="shared" si="3"/>
        <v/>
      </c>
      <c r="K10" s="32" t="str">
        <f t="shared" si="4"/>
        <v/>
      </c>
    </row>
    <row r="11" spans="2:17" x14ac:dyDescent="0.25">
      <c r="B11" s="2" t="s">
        <v>9</v>
      </c>
      <c r="C11" s="11" t="str">
        <f t="shared" si="2"/>
        <v/>
      </c>
      <c r="D11" s="12" t="str">
        <f>IF(F10="","",Sheet5!C7)</f>
        <v/>
      </c>
      <c r="E11" s="12" t="str">
        <f>IF(F10="","",IF($F$2,Sheet5!D7,""))</f>
        <v/>
      </c>
      <c r="F11" s="5"/>
      <c r="G11" s="17" t="str">
        <f>IF(F11="","",Sheet5!F7)</f>
        <v/>
      </c>
      <c r="H11" s="17" t="str">
        <f t="shared" si="0"/>
        <v/>
      </c>
      <c r="I11" s="31" t="str">
        <f t="shared" si="1"/>
        <v/>
      </c>
      <c r="J11" s="31" t="str">
        <f t="shared" si="3"/>
        <v/>
      </c>
      <c r="K11" s="32" t="str">
        <f t="shared" si="4"/>
        <v/>
      </c>
    </row>
    <row r="12" spans="2:17" x14ac:dyDescent="0.25">
      <c r="B12" s="2" t="s">
        <v>10</v>
      </c>
      <c r="C12" s="11" t="str">
        <f t="shared" si="2"/>
        <v/>
      </c>
      <c r="D12" s="12" t="str">
        <f>IF(F11="","",Sheet5!C8)</f>
        <v/>
      </c>
      <c r="E12" s="12" t="str">
        <f>IF(F11="","",IF($F$2,Sheet5!D8,""))</f>
        <v/>
      </c>
      <c r="F12" s="5"/>
      <c r="G12" s="17" t="str">
        <f>IF(F12="","",Sheet5!F8)</f>
        <v/>
      </c>
      <c r="H12" s="17" t="str">
        <f t="shared" si="0"/>
        <v/>
      </c>
      <c r="I12" s="31" t="str">
        <f t="shared" si="1"/>
        <v/>
      </c>
      <c r="J12" s="31" t="str">
        <f t="shared" si="3"/>
        <v/>
      </c>
      <c r="K12" s="32" t="str">
        <f t="shared" si="4"/>
        <v/>
      </c>
    </row>
    <row r="13" spans="2:17" x14ac:dyDescent="0.25">
      <c r="B13" s="2" t="s">
        <v>11</v>
      </c>
      <c r="C13" s="11" t="str">
        <f t="shared" si="2"/>
        <v/>
      </c>
      <c r="D13" s="12" t="str">
        <f>IF(F12="","",Sheet5!C9)</f>
        <v/>
      </c>
      <c r="E13" s="12" t="str">
        <f>IF(F12="","",IF($F$2,Sheet5!D9,""))</f>
        <v/>
      </c>
      <c r="F13" s="5"/>
      <c r="G13" s="17" t="str">
        <f>IF(F13="","",Sheet5!F9)</f>
        <v/>
      </c>
      <c r="H13" s="17" t="str">
        <f t="shared" si="0"/>
        <v/>
      </c>
      <c r="I13" s="31" t="str">
        <f t="shared" si="1"/>
        <v/>
      </c>
      <c r="J13" s="31" t="str">
        <f t="shared" si="3"/>
        <v/>
      </c>
      <c r="K13" s="32" t="str">
        <f t="shared" si="4"/>
        <v/>
      </c>
    </row>
    <row r="14" spans="2:17" x14ac:dyDescent="0.25">
      <c r="B14" s="2" t="s">
        <v>12</v>
      </c>
      <c r="C14" s="11" t="str">
        <f t="shared" si="2"/>
        <v/>
      </c>
      <c r="D14" s="12" t="str">
        <f>IF(F13="","",Sheet5!C10)</f>
        <v/>
      </c>
      <c r="E14" s="12" t="str">
        <f>IF(F13="","",IF($F$2,Sheet5!D10,""))</f>
        <v/>
      </c>
      <c r="F14" s="5"/>
      <c r="G14" s="17" t="str">
        <f>IF(F14="","",Sheet5!F10)</f>
        <v/>
      </c>
      <c r="H14" s="17" t="str">
        <f t="shared" si="0"/>
        <v/>
      </c>
      <c r="I14" s="31" t="str">
        <f t="shared" si="1"/>
        <v/>
      </c>
      <c r="J14" s="31" t="str">
        <f t="shared" si="3"/>
        <v/>
      </c>
      <c r="K14" s="32" t="str">
        <f t="shared" si="4"/>
        <v/>
      </c>
    </row>
    <row r="15" spans="2:17" ht="15.75" thickBot="1" x14ac:dyDescent="0.3">
      <c r="B15" s="3" t="s">
        <v>13</v>
      </c>
      <c r="C15" s="13" t="str">
        <f t="shared" si="2"/>
        <v/>
      </c>
      <c r="D15" s="14" t="str">
        <f>IF(F14="","",Sheet5!C11)</f>
        <v/>
      </c>
      <c r="E15" s="14" t="str">
        <f>IF(F14="","",IF($F$2,Sheet5!D11,""))</f>
        <v/>
      </c>
      <c r="F15" s="6"/>
      <c r="G15" s="18" t="str">
        <f>IF(F15="","",Sheet5!F11)</f>
        <v/>
      </c>
      <c r="H15" s="18" t="str">
        <f t="shared" si="0"/>
        <v/>
      </c>
      <c r="I15" s="33" t="str">
        <f t="shared" si="1"/>
        <v/>
      </c>
      <c r="J15" s="33" t="str">
        <f>IF(F15="","",IF(H15&lt;3,-50,0)+IF(H15&gt;10,-100,0))</f>
        <v/>
      </c>
      <c r="K15" s="34" t="str">
        <f t="shared" si="4"/>
        <v/>
      </c>
    </row>
  </sheetData>
  <mergeCells count="2">
    <mergeCell ref="C4:E4"/>
    <mergeCell ref="G4:K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2" sqref="B2:G11"/>
    </sheetView>
  </sheetViews>
  <sheetFormatPr defaultRowHeight="15" x14ac:dyDescent="0.25"/>
  <sheetData>
    <row r="2" spans="2:7" x14ac:dyDescent="0.25">
      <c r="B2">
        <v>5</v>
      </c>
      <c r="C2">
        <v>4</v>
      </c>
      <c r="D2">
        <v>3</v>
      </c>
      <c r="F2">
        <v>2</v>
      </c>
      <c r="G2">
        <v>7</v>
      </c>
    </row>
    <row r="3" spans="2:7" x14ac:dyDescent="0.25">
      <c r="C3">
        <v>7</v>
      </c>
      <c r="D3">
        <v>3</v>
      </c>
      <c r="F3">
        <v>6</v>
      </c>
      <c r="G3">
        <v>6</v>
      </c>
    </row>
    <row r="4" spans="2:7" x14ac:dyDescent="0.25">
      <c r="C4">
        <v>2</v>
      </c>
      <c r="D4">
        <v>1</v>
      </c>
      <c r="F4">
        <v>2</v>
      </c>
      <c r="G4">
        <v>2</v>
      </c>
    </row>
    <row r="5" spans="2:7" x14ac:dyDescent="0.25">
      <c r="C5">
        <v>1</v>
      </c>
      <c r="D5">
        <v>1</v>
      </c>
      <c r="F5">
        <v>1</v>
      </c>
      <c r="G5">
        <v>1</v>
      </c>
    </row>
    <row r="6" spans="2:7" x14ac:dyDescent="0.25">
      <c r="C6">
        <v>3</v>
      </c>
      <c r="D6">
        <v>1</v>
      </c>
      <c r="F6">
        <v>4</v>
      </c>
      <c r="G6">
        <v>4</v>
      </c>
    </row>
    <row r="7" spans="2:7" x14ac:dyDescent="0.25">
      <c r="C7">
        <v>7</v>
      </c>
      <c r="D7">
        <v>2</v>
      </c>
      <c r="F7">
        <v>9</v>
      </c>
      <c r="G7">
        <v>9</v>
      </c>
    </row>
    <row r="8" spans="2:7" x14ac:dyDescent="0.25">
      <c r="C8">
        <v>8</v>
      </c>
      <c r="D8">
        <v>6</v>
      </c>
      <c r="F8">
        <v>5</v>
      </c>
      <c r="G8">
        <v>5</v>
      </c>
    </row>
    <row r="9" spans="2:7" x14ac:dyDescent="0.25">
      <c r="C9">
        <v>5</v>
      </c>
      <c r="D9">
        <v>4</v>
      </c>
      <c r="F9">
        <v>8</v>
      </c>
      <c r="G9">
        <v>8</v>
      </c>
    </row>
    <row r="10" spans="2:7" x14ac:dyDescent="0.25">
      <c r="C10">
        <v>7</v>
      </c>
      <c r="D10">
        <v>5</v>
      </c>
      <c r="F10">
        <v>8</v>
      </c>
      <c r="G10">
        <v>8</v>
      </c>
    </row>
    <row r="11" spans="2:7" x14ac:dyDescent="0.25">
      <c r="C11">
        <v>10</v>
      </c>
      <c r="D11">
        <v>5</v>
      </c>
      <c r="F11">
        <v>9</v>
      </c>
      <c r="G11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2" sqref="B2:G11"/>
    </sheetView>
  </sheetViews>
  <sheetFormatPr defaultRowHeight="15" x14ac:dyDescent="0.25"/>
  <sheetData>
    <row r="2" spans="2:7" x14ac:dyDescent="0.25">
      <c r="B2">
        <v>5</v>
      </c>
      <c r="C2">
        <v>1</v>
      </c>
      <c r="D2">
        <v>1</v>
      </c>
      <c r="F2">
        <v>2</v>
      </c>
      <c r="G2">
        <v>7</v>
      </c>
    </row>
    <row r="3" spans="2:7" x14ac:dyDescent="0.25">
      <c r="C3">
        <v>8</v>
      </c>
      <c r="D3">
        <v>1</v>
      </c>
      <c r="F3">
        <v>9</v>
      </c>
      <c r="G3">
        <v>9</v>
      </c>
    </row>
    <row r="4" spans="2:7" x14ac:dyDescent="0.25">
      <c r="C4">
        <v>6</v>
      </c>
      <c r="D4">
        <v>2</v>
      </c>
      <c r="F4">
        <v>6</v>
      </c>
      <c r="G4">
        <v>6</v>
      </c>
    </row>
    <row r="5" spans="2:7" x14ac:dyDescent="0.25">
      <c r="C5">
        <v>2</v>
      </c>
      <c r="D5">
        <v>2</v>
      </c>
      <c r="F5">
        <v>2</v>
      </c>
      <c r="G5">
        <v>2</v>
      </c>
    </row>
    <row r="6" spans="2:7" x14ac:dyDescent="0.25">
      <c r="C6">
        <v>8</v>
      </c>
      <c r="D6">
        <v>2</v>
      </c>
      <c r="F6">
        <v>10</v>
      </c>
      <c r="G6">
        <v>10</v>
      </c>
    </row>
    <row r="7" spans="2:7" x14ac:dyDescent="0.25">
      <c r="C7">
        <v>1</v>
      </c>
      <c r="D7">
        <v>1</v>
      </c>
      <c r="F7">
        <v>2</v>
      </c>
      <c r="G7">
        <v>2</v>
      </c>
    </row>
    <row r="8" spans="2:7" x14ac:dyDescent="0.25">
      <c r="C8">
        <v>3</v>
      </c>
      <c r="D8">
        <v>3</v>
      </c>
      <c r="F8">
        <v>1</v>
      </c>
      <c r="G8">
        <v>1</v>
      </c>
    </row>
    <row r="9" spans="2:7" x14ac:dyDescent="0.25">
      <c r="C9">
        <v>10</v>
      </c>
      <c r="D9">
        <v>7</v>
      </c>
      <c r="F9">
        <v>13</v>
      </c>
      <c r="G9">
        <v>13</v>
      </c>
    </row>
    <row r="10" spans="2:7" x14ac:dyDescent="0.25">
      <c r="C10">
        <v>2</v>
      </c>
      <c r="D10">
        <v>1</v>
      </c>
      <c r="F10">
        <v>3</v>
      </c>
      <c r="G10">
        <v>3</v>
      </c>
    </row>
    <row r="11" spans="2:7" x14ac:dyDescent="0.25">
      <c r="C11">
        <v>8</v>
      </c>
      <c r="D11">
        <v>6</v>
      </c>
      <c r="F11">
        <v>11</v>
      </c>
      <c r="G1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C17" sqref="C17"/>
    </sheetView>
  </sheetViews>
  <sheetFormatPr defaultRowHeight="15" x14ac:dyDescent="0.25"/>
  <cols>
    <col min="3" max="3" width="11" customWidth="1"/>
    <col min="4" max="5" width="7" customWidth="1"/>
    <col min="6" max="11" width="11" customWidth="1"/>
  </cols>
  <sheetData>
    <row r="2" spans="2:17" ht="18.75" hidden="1" x14ac:dyDescent="0.3">
      <c r="E2" s="23" t="s">
        <v>19</v>
      </c>
      <c r="F2" s="24">
        <v>0</v>
      </c>
      <c r="G2" s="25" t="s">
        <v>20</v>
      </c>
    </row>
    <row r="3" spans="2:17" ht="15.75" thickBot="1" x14ac:dyDescent="0.3"/>
    <row r="4" spans="2:17" ht="19.5" thickBot="1" x14ac:dyDescent="0.3">
      <c r="C4" s="42" t="s">
        <v>23</v>
      </c>
      <c r="D4" s="42"/>
      <c r="E4" s="42"/>
      <c r="F4" s="26" t="s">
        <v>15</v>
      </c>
      <c r="G4" s="42" t="s">
        <v>16</v>
      </c>
      <c r="H4" s="42"/>
      <c r="I4" s="42"/>
      <c r="J4" s="42"/>
      <c r="K4" s="42"/>
    </row>
    <row r="5" spans="2:17" ht="30.75" thickBot="1" x14ac:dyDescent="0.3">
      <c r="C5" s="7" t="s">
        <v>0</v>
      </c>
      <c r="D5" s="43" t="s">
        <v>24</v>
      </c>
      <c r="E5" s="44"/>
      <c r="F5" s="20" t="s">
        <v>2</v>
      </c>
      <c r="G5" s="15" t="s">
        <v>22</v>
      </c>
      <c r="H5" s="35" t="s">
        <v>3</v>
      </c>
      <c r="I5" s="27" t="s">
        <v>17</v>
      </c>
      <c r="J5" s="27" t="s">
        <v>18</v>
      </c>
      <c r="K5" s="28" t="s">
        <v>14</v>
      </c>
    </row>
    <row r="6" spans="2:17" x14ac:dyDescent="0.25">
      <c r="B6" s="1" t="s">
        <v>4</v>
      </c>
      <c r="C6" s="9">
        <f>Sheet5!B2</f>
        <v>5</v>
      </c>
      <c r="D6" s="36">
        <f>Sheet5!C2-Sheet5!D2</f>
        <v>1</v>
      </c>
      <c r="E6" s="37">
        <f>Sheet5!C2+Sheet5!D2</f>
        <v>7</v>
      </c>
      <c r="F6" s="4"/>
      <c r="G6" s="16" t="str">
        <f>IF(F6="","",Sheet5!F2)</f>
        <v/>
      </c>
      <c r="H6" s="16" t="str">
        <f>IF(F6="","",C6-F6+G6)</f>
        <v/>
      </c>
      <c r="I6" s="29" t="str">
        <f>IF(F6="","",MIN(10,F6*2))</f>
        <v/>
      </c>
      <c r="J6" s="29" t="str">
        <f>IF(F6="","",IF(H6&lt;3,-50,0)+IF(H6&gt;10,-100,0))</f>
        <v/>
      </c>
      <c r="K6" s="30" t="str">
        <f>IF(F6="","",I6+J6)</f>
        <v/>
      </c>
    </row>
    <row r="7" spans="2:17" x14ac:dyDescent="0.25">
      <c r="B7" s="2" t="s">
        <v>5</v>
      </c>
      <c r="C7" s="11" t="str">
        <f>IF(F6="","",H6)</f>
        <v/>
      </c>
      <c r="D7" s="38" t="str">
        <f>IF(F6="","",Sheet5!C3-Sheet5!D3)</f>
        <v/>
      </c>
      <c r="E7" s="39" t="str">
        <f>IF(F6="","",Sheet5!C3+Sheet5!D3)</f>
        <v/>
      </c>
      <c r="F7" s="5"/>
      <c r="G7" s="17" t="str">
        <f>IF(F7="","",Sheet5!F3)</f>
        <v/>
      </c>
      <c r="H7" s="17" t="str">
        <f t="shared" ref="H7:H15" si="0">IF(F7="","",C7-F7+G7)</f>
        <v/>
      </c>
      <c r="I7" s="31" t="str">
        <f t="shared" ref="I7:I15" si="1">IF(F7="","",MIN(10,F7*2))</f>
        <v/>
      </c>
      <c r="J7" s="31" t="str">
        <f>IF(F7="","",IF(H7&lt;3,-50,0)+IF(H7&gt;10,-100,0))</f>
        <v/>
      </c>
      <c r="K7" s="32" t="str">
        <f>IF(F7="","",I7+J7+K6)</f>
        <v/>
      </c>
    </row>
    <row r="8" spans="2:17" x14ac:dyDescent="0.25">
      <c r="B8" s="2" t="s">
        <v>6</v>
      </c>
      <c r="C8" s="11" t="str">
        <f t="shared" ref="C8:C15" si="2">IF(F7="","",H7)</f>
        <v/>
      </c>
      <c r="D8" s="38" t="str">
        <f>IF(F7="","",Sheet5!C4-Sheet5!D4)</f>
        <v/>
      </c>
      <c r="E8" s="39" t="str">
        <f>IF(F7="","",Sheet5!C4+Sheet5!D4)</f>
        <v/>
      </c>
      <c r="F8" s="5"/>
      <c r="G8" s="17" t="str">
        <f>IF(F8="","",Sheet5!F4)</f>
        <v/>
      </c>
      <c r="H8" s="17" t="str">
        <f t="shared" si="0"/>
        <v/>
      </c>
      <c r="I8" s="31" t="str">
        <f t="shared" si="1"/>
        <v/>
      </c>
      <c r="J8" s="31" t="str">
        <f t="shared" ref="J8:J14" si="3">IF(F8="","",IF(H8&lt;3,-50,0)+IF(H8&gt;10,-100,0))</f>
        <v/>
      </c>
      <c r="K8" s="32" t="str">
        <f t="shared" ref="K8:K15" si="4">IF(F8="","",I8+J8+K7)</f>
        <v/>
      </c>
      <c r="N8">
        <v>0</v>
      </c>
      <c r="O8">
        <v>10</v>
      </c>
      <c r="P8">
        <v>0</v>
      </c>
      <c r="Q8">
        <v>2</v>
      </c>
    </row>
    <row r="9" spans="2:17" x14ac:dyDescent="0.25">
      <c r="B9" s="2" t="s">
        <v>7</v>
      </c>
      <c r="C9" s="11" t="str">
        <f t="shared" si="2"/>
        <v/>
      </c>
      <c r="D9" s="38" t="str">
        <f>IF(F8="","",Sheet5!C5-Sheet5!D5)</f>
        <v/>
      </c>
      <c r="E9" s="39" t="str">
        <f>IF(F8="","",Sheet5!C5+Sheet5!D5)</f>
        <v/>
      </c>
      <c r="F9" s="5"/>
      <c r="G9" s="17" t="str">
        <f>IF(F9="","",Sheet5!F5)</f>
        <v/>
      </c>
      <c r="H9" s="17" t="str">
        <f t="shared" si="0"/>
        <v/>
      </c>
      <c r="I9" s="31" t="str">
        <f t="shared" si="1"/>
        <v/>
      </c>
      <c r="J9" s="31" t="str">
        <f t="shared" si="3"/>
        <v/>
      </c>
      <c r="K9" s="32" t="str">
        <f t="shared" si="4"/>
        <v/>
      </c>
      <c r="N9">
        <v>10</v>
      </c>
      <c r="O9">
        <v>10</v>
      </c>
      <c r="P9">
        <v>10</v>
      </c>
      <c r="Q9">
        <v>2</v>
      </c>
    </row>
    <row r="10" spans="2:17" x14ac:dyDescent="0.25">
      <c r="B10" s="2" t="s">
        <v>8</v>
      </c>
      <c r="C10" s="11" t="str">
        <f t="shared" si="2"/>
        <v/>
      </c>
      <c r="D10" s="38" t="str">
        <f>IF(F9="","",Sheet5!C6-Sheet5!D6)</f>
        <v/>
      </c>
      <c r="E10" s="39" t="str">
        <f>IF(F9="","",Sheet5!C6+Sheet5!D6)</f>
        <v/>
      </c>
      <c r="F10" s="5"/>
      <c r="G10" s="17" t="str">
        <f>IF(F10="","",Sheet5!F6)</f>
        <v/>
      </c>
      <c r="H10" s="17" t="str">
        <f t="shared" si="0"/>
        <v/>
      </c>
      <c r="I10" s="31" t="str">
        <f t="shared" si="1"/>
        <v/>
      </c>
      <c r="J10" s="31" t="str">
        <f t="shared" si="3"/>
        <v/>
      </c>
      <c r="K10" s="32" t="str">
        <f t="shared" si="4"/>
        <v/>
      </c>
    </row>
    <row r="11" spans="2:17" x14ac:dyDescent="0.25">
      <c r="B11" s="2" t="s">
        <v>9</v>
      </c>
      <c r="C11" s="11" t="str">
        <f t="shared" si="2"/>
        <v/>
      </c>
      <c r="D11" s="38" t="str">
        <f>IF(F10="","",Sheet5!C7-Sheet5!D7)</f>
        <v/>
      </c>
      <c r="E11" s="39" t="str">
        <f>IF(F10="","",Sheet5!C7+Sheet5!D7)</f>
        <v/>
      </c>
      <c r="F11" s="5"/>
      <c r="G11" s="17" t="str">
        <f>IF(F11="","",Sheet5!F7)</f>
        <v/>
      </c>
      <c r="H11" s="17" t="str">
        <f t="shared" si="0"/>
        <v/>
      </c>
      <c r="I11" s="31" t="str">
        <f t="shared" si="1"/>
        <v/>
      </c>
      <c r="J11" s="31" t="str">
        <f t="shared" si="3"/>
        <v/>
      </c>
      <c r="K11" s="32" t="str">
        <f t="shared" si="4"/>
        <v/>
      </c>
    </row>
    <row r="12" spans="2:17" x14ac:dyDescent="0.25">
      <c r="B12" s="2" t="s">
        <v>10</v>
      </c>
      <c r="C12" s="11" t="str">
        <f t="shared" si="2"/>
        <v/>
      </c>
      <c r="D12" s="38" t="str">
        <f>IF(F11="","",Sheet5!C8-Sheet5!D8)</f>
        <v/>
      </c>
      <c r="E12" s="39" t="str">
        <f>IF(F11="","",Sheet5!C8+Sheet5!D8)</f>
        <v/>
      </c>
      <c r="F12" s="5"/>
      <c r="G12" s="17" t="str">
        <f>IF(F12="","",Sheet5!F8)</f>
        <v/>
      </c>
      <c r="H12" s="17" t="str">
        <f t="shared" si="0"/>
        <v/>
      </c>
      <c r="I12" s="31" t="str">
        <f t="shared" si="1"/>
        <v/>
      </c>
      <c r="J12" s="31" t="str">
        <f t="shared" si="3"/>
        <v/>
      </c>
      <c r="K12" s="32" t="str">
        <f t="shared" si="4"/>
        <v/>
      </c>
    </row>
    <row r="13" spans="2:17" x14ac:dyDescent="0.25">
      <c r="B13" s="2" t="s">
        <v>11</v>
      </c>
      <c r="C13" s="11" t="str">
        <f t="shared" si="2"/>
        <v/>
      </c>
      <c r="D13" s="38" t="str">
        <f>IF(F12="","",Sheet5!C9-Sheet5!D9)</f>
        <v/>
      </c>
      <c r="E13" s="39" t="str">
        <f>IF(F12="","",Sheet5!C9+Sheet5!D9)</f>
        <v/>
      </c>
      <c r="F13" s="5"/>
      <c r="G13" s="17" t="str">
        <f>IF(F13="","",Sheet5!F9)</f>
        <v/>
      </c>
      <c r="H13" s="17" t="str">
        <f t="shared" si="0"/>
        <v/>
      </c>
      <c r="I13" s="31" t="str">
        <f t="shared" si="1"/>
        <v/>
      </c>
      <c r="J13" s="31" t="str">
        <f t="shared" si="3"/>
        <v/>
      </c>
      <c r="K13" s="32" t="str">
        <f t="shared" si="4"/>
        <v/>
      </c>
    </row>
    <row r="14" spans="2:17" x14ac:dyDescent="0.25">
      <c r="B14" s="2" t="s">
        <v>12</v>
      </c>
      <c r="C14" s="11" t="str">
        <f t="shared" si="2"/>
        <v/>
      </c>
      <c r="D14" s="38" t="str">
        <f>IF(F13="","",Sheet5!C10-Sheet5!D10)</f>
        <v/>
      </c>
      <c r="E14" s="39" t="str">
        <f>IF(F13="","",Sheet5!C10+Sheet5!D10)</f>
        <v/>
      </c>
      <c r="F14" s="5"/>
      <c r="G14" s="17" t="str">
        <f>IF(F14="","",Sheet5!F10)</f>
        <v/>
      </c>
      <c r="H14" s="17" t="str">
        <f t="shared" si="0"/>
        <v/>
      </c>
      <c r="I14" s="31" t="str">
        <f t="shared" si="1"/>
        <v/>
      </c>
      <c r="J14" s="31" t="str">
        <f t="shared" si="3"/>
        <v/>
      </c>
      <c r="K14" s="32" t="str">
        <f t="shared" si="4"/>
        <v/>
      </c>
    </row>
    <row r="15" spans="2:17" ht="15.75" thickBot="1" x14ac:dyDescent="0.3">
      <c r="B15" s="3" t="s">
        <v>13</v>
      </c>
      <c r="C15" s="13" t="str">
        <f t="shared" si="2"/>
        <v/>
      </c>
      <c r="D15" s="40" t="str">
        <f>IF(F14="","",Sheet5!C11-Sheet5!D11)</f>
        <v/>
      </c>
      <c r="E15" s="41" t="str">
        <f>IF(F14="","",Sheet5!C11+Sheet5!D11)</f>
        <v/>
      </c>
      <c r="F15" s="6"/>
      <c r="G15" s="18" t="str">
        <f>IF(F15="","",Sheet5!F11)</f>
        <v/>
      </c>
      <c r="H15" s="18" t="str">
        <f t="shared" si="0"/>
        <v/>
      </c>
      <c r="I15" s="33" t="str">
        <f t="shared" si="1"/>
        <v/>
      </c>
      <c r="J15" s="33" t="str">
        <f>IF(F15="","",IF(H15&lt;3,-50,0)+IF(H15&gt;10,-100,0))</f>
        <v/>
      </c>
      <c r="K15" s="34" t="str">
        <f t="shared" si="4"/>
        <v/>
      </c>
    </row>
  </sheetData>
  <mergeCells count="3">
    <mergeCell ref="C4:E4"/>
    <mergeCell ref="G4:K4"/>
    <mergeCell ref="D5:E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D23" sqref="D23"/>
    </sheetView>
  </sheetViews>
  <sheetFormatPr defaultRowHeight="15" x14ac:dyDescent="0.25"/>
  <cols>
    <col min="3" max="4" width="11" customWidth="1"/>
    <col min="5" max="5" width="11" hidden="1" customWidth="1"/>
    <col min="6" max="11" width="11" customWidth="1"/>
  </cols>
  <sheetData>
    <row r="2" spans="2:17" ht="18.75" hidden="1" x14ac:dyDescent="0.3">
      <c r="E2" s="23" t="s">
        <v>19</v>
      </c>
      <c r="F2" s="24">
        <v>0</v>
      </c>
      <c r="G2" s="25" t="s">
        <v>20</v>
      </c>
    </row>
    <row r="3" spans="2:17" ht="15.75" thickBot="1" x14ac:dyDescent="0.3"/>
    <row r="4" spans="2:17" ht="19.5" thickBot="1" x14ac:dyDescent="0.3">
      <c r="C4" s="42" t="s">
        <v>23</v>
      </c>
      <c r="D4" s="42"/>
      <c r="E4" s="42"/>
      <c r="F4" s="26" t="s">
        <v>15</v>
      </c>
      <c r="G4" s="42" t="s">
        <v>16</v>
      </c>
      <c r="H4" s="42"/>
      <c r="I4" s="42"/>
      <c r="J4" s="42"/>
      <c r="K4" s="42"/>
    </row>
    <row r="5" spans="2:17" ht="30.75" thickBot="1" x14ac:dyDescent="0.3">
      <c r="C5" s="7" t="s">
        <v>0</v>
      </c>
      <c r="D5" s="8" t="s">
        <v>1</v>
      </c>
      <c r="E5" s="8" t="s">
        <v>21</v>
      </c>
      <c r="F5" s="20" t="s">
        <v>2</v>
      </c>
      <c r="G5" s="15" t="s">
        <v>22</v>
      </c>
      <c r="H5" s="35" t="s">
        <v>3</v>
      </c>
      <c r="I5" s="27" t="s">
        <v>17</v>
      </c>
      <c r="J5" s="27" t="s">
        <v>18</v>
      </c>
      <c r="K5" s="28" t="s">
        <v>14</v>
      </c>
    </row>
    <row r="6" spans="2:17" x14ac:dyDescent="0.25">
      <c r="B6" s="1" t="s">
        <v>4</v>
      </c>
      <c r="C6" s="9">
        <f>Sheet4!B2</f>
        <v>5</v>
      </c>
      <c r="D6" s="10">
        <f>Sheet4!C2</f>
        <v>5</v>
      </c>
      <c r="E6" s="10" t="str">
        <f>IF(F2,Sheet4!D2,"")</f>
        <v/>
      </c>
      <c r="F6" s="4"/>
      <c r="G6" s="16" t="str">
        <f>IF(F6="","",Sheet4!F2)</f>
        <v/>
      </c>
      <c r="H6" s="16" t="str">
        <f>IF(F6="","",C6-F6+G6)</f>
        <v/>
      </c>
      <c r="I6" s="29" t="str">
        <f>IF(F6="","",MIN(10,F6*2))</f>
        <v/>
      </c>
      <c r="J6" s="29" t="str">
        <f>IF(F6="","",IF(H6&lt;3,-50,0)+IF(H6&gt;10,-100,0))</f>
        <v/>
      </c>
      <c r="K6" s="30" t="str">
        <f>IF(F6="","",I6+J6)</f>
        <v/>
      </c>
    </row>
    <row r="7" spans="2:17" x14ac:dyDescent="0.25">
      <c r="B7" s="2" t="s">
        <v>5</v>
      </c>
      <c r="C7" s="11" t="str">
        <f>IF(F6="","",H6)</f>
        <v/>
      </c>
      <c r="D7" s="12" t="str">
        <f>IF(F6="","",Sheet4!C3)</f>
        <v/>
      </c>
      <c r="E7" s="12" t="str">
        <f>IF(F6="","",IF($F$2,Sheet4!D3,""))</f>
        <v/>
      </c>
      <c r="F7" s="5"/>
      <c r="G7" s="17" t="str">
        <f>IF(F7="","",Sheet4!F3)</f>
        <v/>
      </c>
      <c r="H7" s="17" t="str">
        <f t="shared" ref="H7:H15" si="0">IF(F7="","",C7-F7+G7)</f>
        <v/>
      </c>
      <c r="I7" s="31" t="str">
        <f t="shared" ref="I7:I15" si="1">IF(F7="","",MIN(10,F7*2))</f>
        <v/>
      </c>
      <c r="J7" s="31" t="str">
        <f>IF(F7="","",IF(H7&lt;3,-50,0)+IF(H7&gt;10,-100,0))</f>
        <v/>
      </c>
      <c r="K7" s="32" t="str">
        <f>IF(F7="","",I7+J7+K6)</f>
        <v/>
      </c>
    </row>
    <row r="8" spans="2:17" x14ac:dyDescent="0.25">
      <c r="B8" s="2" t="s">
        <v>6</v>
      </c>
      <c r="C8" s="11" t="str">
        <f t="shared" ref="C8:C15" si="2">IF(F7="","",H7)</f>
        <v/>
      </c>
      <c r="D8" s="12" t="str">
        <f>IF(F7="","",Sheet4!C4)</f>
        <v/>
      </c>
      <c r="E8" s="12" t="str">
        <f>IF(F7="","",IF($F$2,Sheet4!D4,""))</f>
        <v/>
      </c>
      <c r="F8" s="5"/>
      <c r="G8" s="17" t="str">
        <f>IF(F8="","",Sheet4!F4)</f>
        <v/>
      </c>
      <c r="H8" s="17" t="str">
        <f t="shared" si="0"/>
        <v/>
      </c>
      <c r="I8" s="31" t="str">
        <f t="shared" si="1"/>
        <v/>
      </c>
      <c r="J8" s="31" t="str">
        <f t="shared" ref="J8:J14" si="3">IF(F8="","",IF(H8&lt;3,-50,0)+IF(H8&gt;10,-100,0))</f>
        <v/>
      </c>
      <c r="K8" s="32" t="str">
        <f t="shared" ref="K8:K15" si="4">IF(F8="","",I8+J8+K7)</f>
        <v/>
      </c>
      <c r="N8">
        <v>0</v>
      </c>
      <c r="O8">
        <v>10</v>
      </c>
      <c r="P8">
        <v>0</v>
      </c>
      <c r="Q8">
        <v>2</v>
      </c>
    </row>
    <row r="9" spans="2:17" x14ac:dyDescent="0.25">
      <c r="B9" s="2" t="s">
        <v>7</v>
      </c>
      <c r="C9" s="11" t="str">
        <f t="shared" si="2"/>
        <v/>
      </c>
      <c r="D9" s="12" t="str">
        <f>IF(F8="","",Sheet4!C5)</f>
        <v/>
      </c>
      <c r="E9" s="12" t="str">
        <f>IF(F8="","",IF($F$2,Sheet4!D5,""))</f>
        <v/>
      </c>
      <c r="F9" s="5"/>
      <c r="G9" s="17" t="str">
        <f>IF(F9="","",Sheet4!F5)</f>
        <v/>
      </c>
      <c r="H9" s="17" t="str">
        <f t="shared" si="0"/>
        <v/>
      </c>
      <c r="I9" s="31" t="str">
        <f t="shared" si="1"/>
        <v/>
      </c>
      <c r="J9" s="31" t="str">
        <f t="shared" si="3"/>
        <v/>
      </c>
      <c r="K9" s="32" t="str">
        <f t="shared" si="4"/>
        <v/>
      </c>
      <c r="N9">
        <v>10</v>
      </c>
      <c r="O9">
        <v>10</v>
      </c>
      <c r="P9">
        <v>10</v>
      </c>
      <c r="Q9">
        <v>2</v>
      </c>
    </row>
    <row r="10" spans="2:17" x14ac:dyDescent="0.25">
      <c r="B10" s="2" t="s">
        <v>8</v>
      </c>
      <c r="C10" s="11" t="str">
        <f t="shared" si="2"/>
        <v/>
      </c>
      <c r="D10" s="12" t="str">
        <f>IF(F9="","",Sheet4!C6)</f>
        <v/>
      </c>
      <c r="E10" s="12" t="str">
        <f>IF(F9="","",IF($F$2,Sheet4!D6,""))</f>
        <v/>
      </c>
      <c r="F10" s="5"/>
      <c r="G10" s="17" t="str">
        <f>IF(F10="","",Sheet4!F6)</f>
        <v/>
      </c>
      <c r="H10" s="17" t="str">
        <f t="shared" si="0"/>
        <v/>
      </c>
      <c r="I10" s="31" t="str">
        <f t="shared" si="1"/>
        <v/>
      </c>
      <c r="J10" s="31" t="str">
        <f t="shared" si="3"/>
        <v/>
      </c>
      <c r="K10" s="32" t="str">
        <f t="shared" si="4"/>
        <v/>
      </c>
    </row>
    <row r="11" spans="2:17" x14ac:dyDescent="0.25">
      <c r="B11" s="2" t="s">
        <v>9</v>
      </c>
      <c r="C11" s="11" t="str">
        <f t="shared" si="2"/>
        <v/>
      </c>
      <c r="D11" s="12" t="str">
        <f>IF(F10="","",Sheet4!C7)</f>
        <v/>
      </c>
      <c r="E11" s="12" t="str">
        <f>IF(F10="","",IF($F$2,Sheet4!D7,""))</f>
        <v/>
      </c>
      <c r="F11" s="5"/>
      <c r="G11" s="17" t="str">
        <f>IF(F11="","",Sheet4!F7)</f>
        <v/>
      </c>
      <c r="H11" s="17" t="str">
        <f t="shared" si="0"/>
        <v/>
      </c>
      <c r="I11" s="31" t="str">
        <f t="shared" si="1"/>
        <v/>
      </c>
      <c r="J11" s="31" t="str">
        <f t="shared" si="3"/>
        <v/>
      </c>
      <c r="K11" s="32" t="str">
        <f t="shared" si="4"/>
        <v/>
      </c>
    </row>
    <row r="12" spans="2:17" x14ac:dyDescent="0.25">
      <c r="B12" s="2" t="s">
        <v>10</v>
      </c>
      <c r="C12" s="11" t="str">
        <f t="shared" si="2"/>
        <v/>
      </c>
      <c r="D12" s="12" t="str">
        <f>IF(F11="","",Sheet4!C8)</f>
        <v/>
      </c>
      <c r="E12" s="12" t="str">
        <f>IF(F11="","",IF($F$2,Sheet4!D8,""))</f>
        <v/>
      </c>
      <c r="F12" s="5"/>
      <c r="G12" s="17" t="str">
        <f>IF(F12="","",Sheet4!F8)</f>
        <v/>
      </c>
      <c r="H12" s="17" t="str">
        <f t="shared" si="0"/>
        <v/>
      </c>
      <c r="I12" s="31" t="str">
        <f t="shared" si="1"/>
        <v/>
      </c>
      <c r="J12" s="31" t="str">
        <f t="shared" si="3"/>
        <v/>
      </c>
      <c r="K12" s="32" t="str">
        <f t="shared" si="4"/>
        <v/>
      </c>
    </row>
    <row r="13" spans="2:17" x14ac:dyDescent="0.25">
      <c r="B13" s="2" t="s">
        <v>11</v>
      </c>
      <c r="C13" s="11" t="str">
        <f t="shared" si="2"/>
        <v/>
      </c>
      <c r="D13" s="12" t="str">
        <f>IF(F12="","",Sheet4!C9)</f>
        <v/>
      </c>
      <c r="E13" s="12" t="str">
        <f>IF(F12="","",IF($F$2,Sheet4!D9,""))</f>
        <v/>
      </c>
      <c r="F13" s="5"/>
      <c r="G13" s="17" t="str">
        <f>IF(F13="","",Sheet4!F9)</f>
        <v/>
      </c>
      <c r="H13" s="17" t="str">
        <f t="shared" si="0"/>
        <v/>
      </c>
      <c r="I13" s="31" t="str">
        <f t="shared" si="1"/>
        <v/>
      </c>
      <c r="J13" s="31" t="str">
        <f t="shared" si="3"/>
        <v/>
      </c>
      <c r="K13" s="32" t="str">
        <f t="shared" si="4"/>
        <v/>
      </c>
    </row>
    <row r="14" spans="2:17" x14ac:dyDescent="0.25">
      <c r="B14" s="2" t="s">
        <v>12</v>
      </c>
      <c r="C14" s="11" t="str">
        <f t="shared" si="2"/>
        <v/>
      </c>
      <c r="D14" s="12" t="str">
        <f>IF(F13="","",Sheet4!C10)</f>
        <v/>
      </c>
      <c r="E14" s="12" t="str">
        <f>IF(F13="","",IF($F$2,Sheet4!D10,""))</f>
        <v/>
      </c>
      <c r="F14" s="5"/>
      <c r="G14" s="17" t="str">
        <f>IF(F14="","",Sheet4!F10)</f>
        <v/>
      </c>
      <c r="H14" s="17" t="str">
        <f t="shared" si="0"/>
        <v/>
      </c>
      <c r="I14" s="31" t="str">
        <f t="shared" si="1"/>
        <v/>
      </c>
      <c r="J14" s="31" t="str">
        <f t="shared" si="3"/>
        <v/>
      </c>
      <c r="K14" s="32" t="str">
        <f t="shared" si="4"/>
        <v/>
      </c>
    </row>
    <row r="15" spans="2:17" ht="15.75" thickBot="1" x14ac:dyDescent="0.3">
      <c r="B15" s="3" t="s">
        <v>13</v>
      </c>
      <c r="C15" s="13" t="str">
        <f t="shared" si="2"/>
        <v/>
      </c>
      <c r="D15" s="14" t="str">
        <f>IF(F14="","",Sheet4!C11)</f>
        <v/>
      </c>
      <c r="E15" s="14" t="str">
        <f>IF(F14="","",IF($F$2,Sheet4!D11,""))</f>
        <v/>
      </c>
      <c r="F15" s="6"/>
      <c r="G15" s="18" t="str">
        <f>IF(F15="","",Sheet4!F11)</f>
        <v/>
      </c>
      <c r="H15" s="18" t="str">
        <f t="shared" si="0"/>
        <v/>
      </c>
      <c r="I15" s="33" t="str">
        <f t="shared" si="1"/>
        <v/>
      </c>
      <c r="J15" s="33" t="str">
        <f>IF(F15="","",IF(H15&lt;3,-50,0)+IF(H15&gt;10,-100,0))</f>
        <v/>
      </c>
      <c r="K15" s="34" t="str">
        <f t="shared" si="4"/>
        <v/>
      </c>
    </row>
  </sheetData>
  <mergeCells count="2">
    <mergeCell ref="C4:E4"/>
    <mergeCell ref="G4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E12" sqref="E12"/>
    </sheetView>
  </sheetViews>
  <sheetFormatPr defaultRowHeight="15" x14ac:dyDescent="0.25"/>
  <cols>
    <col min="3" max="3" width="11" customWidth="1"/>
    <col min="4" max="5" width="7" customWidth="1"/>
    <col min="6" max="11" width="11" customWidth="1"/>
  </cols>
  <sheetData>
    <row r="2" spans="2:17" ht="18.75" hidden="1" x14ac:dyDescent="0.3">
      <c r="E2" s="23" t="s">
        <v>19</v>
      </c>
      <c r="F2" s="24">
        <v>0</v>
      </c>
      <c r="G2" s="25" t="s">
        <v>20</v>
      </c>
    </row>
    <row r="3" spans="2:17" ht="15.75" thickBot="1" x14ac:dyDescent="0.3"/>
    <row r="4" spans="2:17" ht="19.5" thickBot="1" x14ac:dyDescent="0.3">
      <c r="C4" s="42" t="s">
        <v>23</v>
      </c>
      <c r="D4" s="42"/>
      <c r="E4" s="42"/>
      <c r="F4" s="26" t="s">
        <v>15</v>
      </c>
      <c r="G4" s="42" t="s">
        <v>16</v>
      </c>
      <c r="H4" s="42"/>
      <c r="I4" s="42"/>
      <c r="J4" s="42"/>
      <c r="K4" s="42"/>
    </row>
    <row r="5" spans="2:17" ht="30.75" thickBot="1" x14ac:dyDescent="0.3">
      <c r="C5" s="7" t="s">
        <v>0</v>
      </c>
      <c r="D5" s="43" t="s">
        <v>24</v>
      </c>
      <c r="E5" s="44"/>
      <c r="F5" s="20" t="s">
        <v>2</v>
      </c>
      <c r="G5" s="15" t="s">
        <v>22</v>
      </c>
      <c r="H5" s="35" t="s">
        <v>3</v>
      </c>
      <c r="I5" s="27" t="s">
        <v>17</v>
      </c>
      <c r="J5" s="27" t="s">
        <v>18</v>
      </c>
      <c r="K5" s="28" t="s">
        <v>14</v>
      </c>
    </row>
    <row r="6" spans="2:17" x14ac:dyDescent="0.25">
      <c r="B6" s="1" t="s">
        <v>4</v>
      </c>
      <c r="C6" s="9">
        <f>Sheet4!B2</f>
        <v>5</v>
      </c>
      <c r="D6" s="36">
        <f>Sheet4!C2-Sheet4!D2</f>
        <v>0</v>
      </c>
      <c r="E6" s="37">
        <f>Sheet4!C2+Sheet4!D2</f>
        <v>10</v>
      </c>
      <c r="F6" s="4"/>
      <c r="G6" s="16" t="str">
        <f>IF(F6="","",Sheet4!F2)</f>
        <v/>
      </c>
      <c r="H6" s="16" t="str">
        <f>IF(F6="","",C6-F6+G6)</f>
        <v/>
      </c>
      <c r="I6" s="29" t="str">
        <f>IF(F6="","",MIN(10,F6*2))</f>
        <v/>
      </c>
      <c r="J6" s="29" t="str">
        <f>IF(F6="","",IF(H6&lt;3,-50,0)+IF(H6&gt;10,-100,0))</f>
        <v/>
      </c>
      <c r="K6" s="30" t="str">
        <f>IF(F6="","",I6+J6)</f>
        <v/>
      </c>
    </row>
    <row r="7" spans="2:17" x14ac:dyDescent="0.25">
      <c r="B7" s="2" t="s">
        <v>5</v>
      </c>
      <c r="C7" s="11" t="str">
        <f>IF(F6="","",H6)</f>
        <v/>
      </c>
      <c r="D7" s="38" t="str">
        <f>IF(F6="","",Sheet4!C3-Sheet4!D3)</f>
        <v/>
      </c>
      <c r="E7" s="39" t="str">
        <f>IF(F6="","",Sheet4!C3+Sheet4!D3)</f>
        <v/>
      </c>
      <c r="F7" s="5"/>
      <c r="G7" s="17" t="str">
        <f>IF(F7="","",Sheet4!F3)</f>
        <v/>
      </c>
      <c r="H7" s="17" t="str">
        <f t="shared" ref="H7:H15" si="0">IF(F7="","",C7-F7+G7)</f>
        <v/>
      </c>
      <c r="I7" s="31" t="str">
        <f t="shared" ref="I7:I15" si="1">IF(F7="","",MIN(10,F7*2))</f>
        <v/>
      </c>
      <c r="J7" s="31" t="str">
        <f>IF(F7="","",IF(H7&lt;3,-50,0)+IF(H7&gt;10,-100,0))</f>
        <v/>
      </c>
      <c r="K7" s="32" t="str">
        <f>IF(F7="","",I7+J7+K6)</f>
        <v/>
      </c>
    </row>
    <row r="8" spans="2:17" x14ac:dyDescent="0.25">
      <c r="B8" s="2" t="s">
        <v>6</v>
      </c>
      <c r="C8" s="11" t="str">
        <f t="shared" ref="C8:C15" si="2">IF(F7="","",H7)</f>
        <v/>
      </c>
      <c r="D8" s="38" t="str">
        <f>IF(F7="","",Sheet4!C4-Sheet4!D4)</f>
        <v/>
      </c>
      <c r="E8" s="39" t="str">
        <f>IF(F7="","",Sheet4!C4+Sheet4!D4)</f>
        <v/>
      </c>
      <c r="F8" s="5"/>
      <c r="G8" s="17" t="str">
        <f>IF(F8="","",Sheet4!F4)</f>
        <v/>
      </c>
      <c r="H8" s="17" t="str">
        <f t="shared" si="0"/>
        <v/>
      </c>
      <c r="I8" s="31" t="str">
        <f t="shared" si="1"/>
        <v/>
      </c>
      <c r="J8" s="31" t="str">
        <f t="shared" ref="J8:J14" si="3">IF(F8="","",IF(H8&lt;3,-50,0)+IF(H8&gt;10,-100,0))</f>
        <v/>
      </c>
      <c r="K8" s="32" t="str">
        <f t="shared" ref="K8:K15" si="4">IF(F8="","",I8+J8+K7)</f>
        <v/>
      </c>
      <c r="N8">
        <v>0</v>
      </c>
      <c r="O8">
        <v>10</v>
      </c>
      <c r="P8">
        <v>0</v>
      </c>
      <c r="Q8">
        <v>2</v>
      </c>
    </row>
    <row r="9" spans="2:17" x14ac:dyDescent="0.25">
      <c r="B9" s="2" t="s">
        <v>7</v>
      </c>
      <c r="C9" s="11" t="str">
        <f t="shared" si="2"/>
        <v/>
      </c>
      <c r="D9" s="38" t="str">
        <f>IF(F8="","",Sheet4!C5-Sheet4!D5)</f>
        <v/>
      </c>
      <c r="E9" s="39" t="str">
        <f>IF(F8="","",Sheet4!C5+Sheet4!D5)</f>
        <v/>
      </c>
      <c r="F9" s="5"/>
      <c r="G9" s="17" t="str">
        <f>IF(F9="","",Sheet4!F5)</f>
        <v/>
      </c>
      <c r="H9" s="17" t="str">
        <f t="shared" si="0"/>
        <v/>
      </c>
      <c r="I9" s="31" t="str">
        <f t="shared" si="1"/>
        <v/>
      </c>
      <c r="J9" s="31" t="str">
        <f t="shared" si="3"/>
        <v/>
      </c>
      <c r="K9" s="32" t="str">
        <f t="shared" si="4"/>
        <v/>
      </c>
      <c r="N9">
        <v>10</v>
      </c>
      <c r="O9">
        <v>10</v>
      </c>
      <c r="P9">
        <v>10</v>
      </c>
      <c r="Q9">
        <v>2</v>
      </c>
    </row>
    <row r="10" spans="2:17" x14ac:dyDescent="0.25">
      <c r="B10" s="2" t="s">
        <v>8</v>
      </c>
      <c r="C10" s="11" t="str">
        <f t="shared" si="2"/>
        <v/>
      </c>
      <c r="D10" s="38" t="str">
        <f>IF(F9="","",Sheet4!C6-Sheet4!D6)</f>
        <v/>
      </c>
      <c r="E10" s="39" t="str">
        <f>IF(F9="","",Sheet4!C6+Sheet4!D6)</f>
        <v/>
      </c>
      <c r="F10" s="5"/>
      <c r="G10" s="17" t="str">
        <f>IF(F10="","",Sheet4!F6)</f>
        <v/>
      </c>
      <c r="H10" s="17" t="str">
        <f t="shared" si="0"/>
        <v/>
      </c>
      <c r="I10" s="31" t="str">
        <f t="shared" si="1"/>
        <v/>
      </c>
      <c r="J10" s="31" t="str">
        <f t="shared" si="3"/>
        <v/>
      </c>
      <c r="K10" s="32" t="str">
        <f t="shared" si="4"/>
        <v/>
      </c>
    </row>
    <row r="11" spans="2:17" x14ac:dyDescent="0.25">
      <c r="B11" s="2" t="s">
        <v>9</v>
      </c>
      <c r="C11" s="11" t="str">
        <f t="shared" si="2"/>
        <v/>
      </c>
      <c r="D11" s="38" t="str">
        <f>IF(F10="","",Sheet4!C7-Sheet4!D7)</f>
        <v/>
      </c>
      <c r="E11" s="39" t="str">
        <f>IF(F10="","",Sheet4!C7+Sheet4!D7)</f>
        <v/>
      </c>
      <c r="F11" s="5"/>
      <c r="G11" s="17" t="str">
        <f>IF(F11="","",Sheet4!F7)</f>
        <v/>
      </c>
      <c r="H11" s="17" t="str">
        <f t="shared" si="0"/>
        <v/>
      </c>
      <c r="I11" s="31" t="str">
        <f t="shared" si="1"/>
        <v/>
      </c>
      <c r="J11" s="31" t="str">
        <f t="shared" si="3"/>
        <v/>
      </c>
      <c r="K11" s="32" t="str">
        <f t="shared" si="4"/>
        <v/>
      </c>
    </row>
    <row r="12" spans="2:17" x14ac:dyDescent="0.25">
      <c r="B12" s="2" t="s">
        <v>10</v>
      </c>
      <c r="C12" s="11" t="str">
        <f t="shared" si="2"/>
        <v/>
      </c>
      <c r="D12" s="38" t="str">
        <f>IF(F11="","",Sheet4!C8-Sheet4!D8)</f>
        <v/>
      </c>
      <c r="E12" s="39" t="str">
        <f>IF(F11="","",Sheet4!C8+Sheet4!D8)</f>
        <v/>
      </c>
      <c r="F12" s="5"/>
      <c r="G12" s="17" t="str">
        <f>IF(F12="","",Sheet4!F8)</f>
        <v/>
      </c>
      <c r="H12" s="17" t="str">
        <f t="shared" si="0"/>
        <v/>
      </c>
      <c r="I12" s="31" t="str">
        <f t="shared" si="1"/>
        <v/>
      </c>
      <c r="J12" s="31" t="str">
        <f t="shared" si="3"/>
        <v/>
      </c>
      <c r="K12" s="32" t="str">
        <f t="shared" si="4"/>
        <v/>
      </c>
    </row>
    <row r="13" spans="2:17" x14ac:dyDescent="0.25">
      <c r="B13" s="2" t="s">
        <v>11</v>
      </c>
      <c r="C13" s="11" t="str">
        <f t="shared" si="2"/>
        <v/>
      </c>
      <c r="D13" s="38" t="str">
        <f>IF(F12="","",Sheet4!C9-Sheet4!D9)</f>
        <v/>
      </c>
      <c r="E13" s="39" t="str">
        <f>IF(F12="","",Sheet4!C9+Sheet4!D9)</f>
        <v/>
      </c>
      <c r="F13" s="5"/>
      <c r="G13" s="17" t="str">
        <f>IF(F13="","",Sheet4!F9)</f>
        <v/>
      </c>
      <c r="H13" s="17" t="str">
        <f t="shared" si="0"/>
        <v/>
      </c>
      <c r="I13" s="31" t="str">
        <f t="shared" si="1"/>
        <v/>
      </c>
      <c r="J13" s="31" t="str">
        <f t="shared" si="3"/>
        <v/>
      </c>
      <c r="K13" s="32" t="str">
        <f t="shared" si="4"/>
        <v/>
      </c>
    </row>
    <row r="14" spans="2:17" x14ac:dyDescent="0.25">
      <c r="B14" s="2" t="s">
        <v>12</v>
      </c>
      <c r="C14" s="11" t="str">
        <f t="shared" si="2"/>
        <v/>
      </c>
      <c r="D14" s="38" t="str">
        <f>IF(F13="","",Sheet4!C10-Sheet4!D10)</f>
        <v/>
      </c>
      <c r="E14" s="39" t="str">
        <f>IF(F13="","",Sheet4!C10+Sheet4!D10)</f>
        <v/>
      </c>
      <c r="F14" s="5"/>
      <c r="G14" s="17" t="str">
        <f>IF(F14="","",Sheet4!F10)</f>
        <v/>
      </c>
      <c r="H14" s="17" t="str">
        <f t="shared" si="0"/>
        <v/>
      </c>
      <c r="I14" s="31" t="str">
        <f t="shared" si="1"/>
        <v/>
      </c>
      <c r="J14" s="31" t="str">
        <f t="shared" si="3"/>
        <v/>
      </c>
      <c r="K14" s="32" t="str">
        <f t="shared" si="4"/>
        <v/>
      </c>
    </row>
    <row r="15" spans="2:17" ht="15.75" thickBot="1" x14ac:dyDescent="0.3">
      <c r="B15" s="3" t="s">
        <v>13</v>
      </c>
      <c r="C15" s="13" t="str">
        <f t="shared" si="2"/>
        <v/>
      </c>
      <c r="D15" s="40" t="str">
        <f>IF(F14="","",Sheet4!C11-Sheet4!D11)</f>
        <v/>
      </c>
      <c r="E15" s="41" t="str">
        <f>IF(F14="","",Sheet4!C11+Sheet4!D11)</f>
        <v/>
      </c>
      <c r="F15" s="6"/>
      <c r="G15" s="18" t="str">
        <f>IF(F15="","",Sheet4!F11)</f>
        <v/>
      </c>
      <c r="H15" s="18" t="str">
        <f t="shared" si="0"/>
        <v/>
      </c>
      <c r="I15" s="33" t="str">
        <f t="shared" si="1"/>
        <v/>
      </c>
      <c r="J15" s="33" t="str">
        <f>IF(F15="","",IF(H15&lt;3,-50,0)+IF(H15&gt;10,-100,0))</f>
        <v/>
      </c>
      <c r="K15" s="34" t="str">
        <f t="shared" si="4"/>
        <v/>
      </c>
    </row>
  </sheetData>
  <mergeCells count="3">
    <mergeCell ref="C4:E4"/>
    <mergeCell ref="G4:K4"/>
    <mergeCell ref="D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tabSelected="1" workbookViewId="0">
      <selection activeCell="F19" sqref="F19"/>
    </sheetView>
  </sheetViews>
  <sheetFormatPr defaultRowHeight="15" x14ac:dyDescent="0.25"/>
  <cols>
    <col min="3" max="4" width="11" customWidth="1"/>
    <col min="5" max="5" width="11" hidden="1" customWidth="1"/>
    <col min="6" max="11" width="11" customWidth="1"/>
  </cols>
  <sheetData>
    <row r="2" spans="2:17" ht="18.75" hidden="1" x14ac:dyDescent="0.3">
      <c r="E2" s="23" t="s">
        <v>19</v>
      </c>
      <c r="F2" s="24">
        <v>0</v>
      </c>
      <c r="G2" s="25" t="s">
        <v>20</v>
      </c>
    </row>
    <row r="3" spans="2:17" ht="15.75" thickBot="1" x14ac:dyDescent="0.3"/>
    <row r="4" spans="2:17" ht="19.5" thickBot="1" x14ac:dyDescent="0.3">
      <c r="C4" s="42" t="s">
        <v>23</v>
      </c>
      <c r="D4" s="42"/>
      <c r="E4" s="42"/>
      <c r="F4" s="19" t="s">
        <v>15</v>
      </c>
      <c r="G4" s="42" t="s">
        <v>16</v>
      </c>
      <c r="H4" s="42"/>
      <c r="I4" s="42"/>
      <c r="J4" s="42"/>
      <c r="K4" s="42"/>
    </row>
    <row r="5" spans="2:17" ht="30.75" thickBot="1" x14ac:dyDescent="0.3">
      <c r="C5" s="7" t="s">
        <v>0</v>
      </c>
      <c r="D5" s="8" t="s">
        <v>1</v>
      </c>
      <c r="E5" s="8" t="s">
        <v>21</v>
      </c>
      <c r="F5" s="20" t="s">
        <v>2</v>
      </c>
      <c r="G5" s="15" t="s">
        <v>22</v>
      </c>
      <c r="H5" s="35" t="s">
        <v>3</v>
      </c>
      <c r="I5" s="27" t="s">
        <v>17</v>
      </c>
      <c r="J5" s="27" t="s">
        <v>18</v>
      </c>
      <c r="K5" s="28" t="s">
        <v>14</v>
      </c>
    </row>
    <row r="6" spans="2:17" x14ac:dyDescent="0.25">
      <c r="B6" s="1" t="s">
        <v>4</v>
      </c>
      <c r="C6" s="9">
        <f>Sheet3!B2</f>
        <v>5</v>
      </c>
      <c r="D6" s="10">
        <f>Sheet3!C2</f>
        <v>10</v>
      </c>
      <c r="E6" s="10" t="str">
        <f>IF(F2,Sheet3!D2,"")</f>
        <v/>
      </c>
      <c r="F6" s="4"/>
      <c r="G6" s="16" t="str">
        <f>IF(F6="","",Sheet3!F2)</f>
        <v/>
      </c>
      <c r="H6" s="16" t="str">
        <f>IF(F6="","",C6-F6+G6)</f>
        <v/>
      </c>
      <c r="I6" s="29" t="str">
        <f>IF(F6="","",MIN(10,F6*2))</f>
        <v/>
      </c>
      <c r="J6" s="29" t="str">
        <f>IF(F6="","",IF(H6&lt;3,-50,0)+IF(H6&gt;10,-100,0))</f>
        <v/>
      </c>
      <c r="K6" s="30" t="str">
        <f>IF(F6="","",I6+J6)</f>
        <v/>
      </c>
    </row>
    <row r="7" spans="2:17" x14ac:dyDescent="0.25">
      <c r="B7" s="2" t="s">
        <v>5</v>
      </c>
      <c r="C7" s="11" t="str">
        <f>IF(F6="","",H6)</f>
        <v/>
      </c>
      <c r="D7" s="12" t="str">
        <f>IF(F6="","",Sheet3!C3)</f>
        <v/>
      </c>
      <c r="E7" s="12" t="str">
        <f>IF(F6="","",IF($F$2,Sheet3!D3,""))</f>
        <v/>
      </c>
      <c r="F7" s="5"/>
      <c r="G7" s="17" t="str">
        <f>IF(F7="","",Sheet3!F3)</f>
        <v/>
      </c>
      <c r="H7" s="17" t="str">
        <f t="shared" ref="H7:H15" si="0">IF(F7="","",C7-F7+G7)</f>
        <v/>
      </c>
      <c r="I7" s="31" t="str">
        <f t="shared" ref="I7:I15" si="1">IF(F7="","",MIN(10,F7*2))</f>
        <v/>
      </c>
      <c r="J7" s="31" t="str">
        <f>IF(F7="","",IF(H7&lt;3,-50,0)+IF(H7&gt;10,-100,0))</f>
        <v/>
      </c>
      <c r="K7" s="32" t="str">
        <f>IF(F7="","",I7+J7+K6)</f>
        <v/>
      </c>
    </row>
    <row r="8" spans="2:17" x14ac:dyDescent="0.25">
      <c r="B8" s="2" t="s">
        <v>6</v>
      </c>
      <c r="C8" s="11" t="str">
        <f t="shared" ref="C8:C15" si="2">IF(F7="","",H7)</f>
        <v/>
      </c>
      <c r="D8" s="12" t="str">
        <f>IF(F7="","",Sheet3!C4)</f>
        <v/>
      </c>
      <c r="E8" s="12" t="str">
        <f>IF(F7="","",IF($F$2,Sheet3!D4,""))</f>
        <v/>
      </c>
      <c r="F8" s="5"/>
      <c r="G8" s="17" t="str">
        <f>IF(F8="","",Sheet3!F4)</f>
        <v/>
      </c>
      <c r="H8" s="17" t="str">
        <f t="shared" si="0"/>
        <v/>
      </c>
      <c r="I8" s="31" t="str">
        <f t="shared" si="1"/>
        <v/>
      </c>
      <c r="J8" s="31" t="str">
        <f t="shared" ref="J8:J14" si="3">IF(F8="","",IF(H8&lt;3,-50,0)+IF(H8&gt;10,-100,0))</f>
        <v/>
      </c>
      <c r="K8" s="32" t="str">
        <f t="shared" ref="K8:K15" si="4">IF(F8="","",I8+J8+K7)</f>
        <v/>
      </c>
      <c r="N8">
        <v>0</v>
      </c>
      <c r="O8">
        <v>10</v>
      </c>
      <c r="P8">
        <v>0</v>
      </c>
      <c r="Q8">
        <v>2</v>
      </c>
    </row>
    <row r="9" spans="2:17" x14ac:dyDescent="0.25">
      <c r="B9" s="2" t="s">
        <v>7</v>
      </c>
      <c r="C9" s="11" t="str">
        <f t="shared" si="2"/>
        <v/>
      </c>
      <c r="D9" s="12" t="str">
        <f>IF(F8="","",Sheet3!C5)</f>
        <v/>
      </c>
      <c r="E9" s="12" t="str">
        <f>IF(F8="","",IF($F$2,Sheet3!D5,""))</f>
        <v/>
      </c>
      <c r="F9" s="5"/>
      <c r="G9" s="17" t="str">
        <f>IF(F9="","",Sheet3!F5)</f>
        <v/>
      </c>
      <c r="H9" s="17" t="str">
        <f t="shared" si="0"/>
        <v/>
      </c>
      <c r="I9" s="31" t="str">
        <f t="shared" si="1"/>
        <v/>
      </c>
      <c r="J9" s="31" t="str">
        <f t="shared" si="3"/>
        <v/>
      </c>
      <c r="K9" s="32" t="str">
        <f t="shared" si="4"/>
        <v/>
      </c>
      <c r="N9">
        <v>10</v>
      </c>
      <c r="O9">
        <v>10</v>
      </c>
      <c r="P9">
        <v>10</v>
      </c>
      <c r="Q9">
        <v>2</v>
      </c>
    </row>
    <row r="10" spans="2:17" x14ac:dyDescent="0.25">
      <c r="B10" s="2" t="s">
        <v>8</v>
      </c>
      <c r="C10" s="11" t="str">
        <f t="shared" si="2"/>
        <v/>
      </c>
      <c r="D10" s="12" t="str">
        <f>IF(F9="","",Sheet3!C6)</f>
        <v/>
      </c>
      <c r="E10" s="12" t="str">
        <f>IF(F9="","",IF($F$2,Sheet3!D6,""))</f>
        <v/>
      </c>
      <c r="F10" s="5"/>
      <c r="G10" s="17" t="str">
        <f>IF(F10="","",Sheet3!F6)</f>
        <v/>
      </c>
      <c r="H10" s="17" t="str">
        <f t="shared" si="0"/>
        <v/>
      </c>
      <c r="I10" s="31" t="str">
        <f t="shared" si="1"/>
        <v/>
      </c>
      <c r="J10" s="31" t="str">
        <f t="shared" si="3"/>
        <v/>
      </c>
      <c r="K10" s="32" t="str">
        <f t="shared" si="4"/>
        <v/>
      </c>
    </row>
    <row r="11" spans="2:17" x14ac:dyDescent="0.25">
      <c r="B11" s="2" t="s">
        <v>9</v>
      </c>
      <c r="C11" s="11" t="str">
        <f t="shared" si="2"/>
        <v/>
      </c>
      <c r="D11" s="12" t="str">
        <f>IF(F10="","",Sheet3!C7)</f>
        <v/>
      </c>
      <c r="E11" s="12" t="str">
        <f>IF(F10="","",IF($F$2,Sheet3!D7,""))</f>
        <v/>
      </c>
      <c r="F11" s="5"/>
      <c r="G11" s="17" t="str">
        <f>IF(F11="","",Sheet3!F7)</f>
        <v/>
      </c>
      <c r="H11" s="17" t="str">
        <f t="shared" si="0"/>
        <v/>
      </c>
      <c r="I11" s="31" t="str">
        <f t="shared" si="1"/>
        <v/>
      </c>
      <c r="J11" s="31" t="str">
        <f t="shared" si="3"/>
        <v/>
      </c>
      <c r="K11" s="32" t="str">
        <f t="shared" si="4"/>
        <v/>
      </c>
    </row>
    <row r="12" spans="2:17" x14ac:dyDescent="0.25">
      <c r="B12" s="2" t="s">
        <v>10</v>
      </c>
      <c r="C12" s="11" t="str">
        <f t="shared" si="2"/>
        <v/>
      </c>
      <c r="D12" s="12" t="str">
        <f>IF(F11="","",Sheet3!C8)</f>
        <v/>
      </c>
      <c r="E12" s="12" t="str">
        <f>IF(F11="","",IF($F$2,Sheet3!D8,""))</f>
        <v/>
      </c>
      <c r="F12" s="5"/>
      <c r="G12" s="17" t="str">
        <f>IF(F12="","",Sheet3!F8)</f>
        <v/>
      </c>
      <c r="H12" s="17" t="str">
        <f t="shared" si="0"/>
        <v/>
      </c>
      <c r="I12" s="31" t="str">
        <f t="shared" si="1"/>
        <v/>
      </c>
      <c r="J12" s="31" t="str">
        <f t="shared" si="3"/>
        <v/>
      </c>
      <c r="K12" s="32" t="str">
        <f t="shared" si="4"/>
        <v/>
      </c>
    </row>
    <row r="13" spans="2:17" x14ac:dyDescent="0.25">
      <c r="B13" s="2" t="s">
        <v>11</v>
      </c>
      <c r="C13" s="11" t="str">
        <f t="shared" si="2"/>
        <v/>
      </c>
      <c r="D13" s="12" t="str">
        <f>IF(F12="","",Sheet3!C9)</f>
        <v/>
      </c>
      <c r="E13" s="12" t="str">
        <f>IF(F12="","",IF($F$2,Sheet3!D9,""))</f>
        <v/>
      </c>
      <c r="F13" s="5"/>
      <c r="G13" s="17" t="str">
        <f>IF(F13="","",Sheet3!F9)</f>
        <v/>
      </c>
      <c r="H13" s="17" t="str">
        <f t="shared" si="0"/>
        <v/>
      </c>
      <c r="I13" s="31" t="str">
        <f t="shared" si="1"/>
        <v/>
      </c>
      <c r="J13" s="31" t="str">
        <f t="shared" si="3"/>
        <v/>
      </c>
      <c r="K13" s="32" t="str">
        <f t="shared" si="4"/>
        <v/>
      </c>
    </row>
    <row r="14" spans="2:17" x14ac:dyDescent="0.25">
      <c r="B14" s="2" t="s">
        <v>12</v>
      </c>
      <c r="C14" s="11" t="str">
        <f t="shared" si="2"/>
        <v/>
      </c>
      <c r="D14" s="12" t="str">
        <f>IF(F13="","",Sheet3!C10)</f>
        <v/>
      </c>
      <c r="E14" s="12" t="str">
        <f>IF(F13="","",IF($F$2,Sheet3!D10,""))</f>
        <v/>
      </c>
      <c r="F14" s="5"/>
      <c r="G14" s="17" t="str">
        <f>IF(F14="","",Sheet3!F10)</f>
        <v/>
      </c>
      <c r="H14" s="17" t="str">
        <f t="shared" si="0"/>
        <v/>
      </c>
      <c r="I14" s="31" t="str">
        <f t="shared" si="1"/>
        <v/>
      </c>
      <c r="J14" s="31" t="str">
        <f t="shared" si="3"/>
        <v/>
      </c>
      <c r="K14" s="32" t="str">
        <f t="shared" si="4"/>
        <v/>
      </c>
    </row>
    <row r="15" spans="2:17" ht="15.75" thickBot="1" x14ac:dyDescent="0.3">
      <c r="B15" s="3" t="s">
        <v>13</v>
      </c>
      <c r="C15" s="13" t="str">
        <f t="shared" si="2"/>
        <v/>
      </c>
      <c r="D15" s="14" t="str">
        <f>IF(F14="","",Sheet3!C11)</f>
        <v/>
      </c>
      <c r="E15" s="14" t="str">
        <f>IF(F14="","",IF($F$2,Sheet3!D11,""))</f>
        <v/>
      </c>
      <c r="F15" s="6"/>
      <c r="G15" s="18" t="str">
        <f>IF(F15="","",Sheet3!F11)</f>
        <v/>
      </c>
      <c r="H15" s="18" t="str">
        <f t="shared" si="0"/>
        <v/>
      </c>
      <c r="I15" s="33" t="str">
        <f t="shared" si="1"/>
        <v/>
      </c>
      <c r="J15" s="33" t="str">
        <f>IF(F15="","",IF(H15&lt;3,-50,0)+IF(H15&gt;10,-100,0))</f>
        <v/>
      </c>
      <c r="K15" s="34" t="str">
        <f t="shared" si="4"/>
        <v/>
      </c>
    </row>
  </sheetData>
  <mergeCells count="2">
    <mergeCell ref="C4:E4"/>
    <mergeCell ref="G4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F22" sqref="F22"/>
    </sheetView>
  </sheetViews>
  <sheetFormatPr defaultRowHeight="15" x14ac:dyDescent="0.25"/>
  <cols>
    <col min="3" max="3" width="11" customWidth="1"/>
    <col min="4" max="5" width="7" customWidth="1"/>
    <col min="6" max="11" width="11" customWidth="1"/>
  </cols>
  <sheetData>
    <row r="2" spans="2:17" ht="18.75" hidden="1" x14ac:dyDescent="0.3">
      <c r="E2" s="23" t="s">
        <v>19</v>
      </c>
      <c r="F2" s="24">
        <v>0</v>
      </c>
      <c r="G2" s="25" t="s">
        <v>20</v>
      </c>
    </row>
    <row r="3" spans="2:17" ht="15.75" thickBot="1" x14ac:dyDescent="0.3"/>
    <row r="4" spans="2:17" ht="19.5" thickBot="1" x14ac:dyDescent="0.3">
      <c r="C4" s="42" t="s">
        <v>23</v>
      </c>
      <c r="D4" s="42"/>
      <c r="E4" s="42"/>
      <c r="F4" s="19" t="s">
        <v>15</v>
      </c>
      <c r="G4" s="42" t="s">
        <v>16</v>
      </c>
      <c r="H4" s="42"/>
      <c r="I4" s="42"/>
      <c r="J4" s="42"/>
      <c r="K4" s="42"/>
    </row>
    <row r="5" spans="2:17" ht="30.75" thickBot="1" x14ac:dyDescent="0.3">
      <c r="C5" s="7" t="s">
        <v>0</v>
      </c>
      <c r="D5" s="43" t="s">
        <v>24</v>
      </c>
      <c r="E5" s="44"/>
      <c r="F5" s="20" t="s">
        <v>2</v>
      </c>
      <c r="G5" s="15" t="s">
        <v>22</v>
      </c>
      <c r="H5" s="35" t="s">
        <v>3</v>
      </c>
      <c r="I5" s="27" t="s">
        <v>17</v>
      </c>
      <c r="J5" s="27" t="s">
        <v>18</v>
      </c>
      <c r="K5" s="28" t="s">
        <v>14</v>
      </c>
    </row>
    <row r="6" spans="2:17" x14ac:dyDescent="0.25">
      <c r="B6" s="1" t="s">
        <v>4</v>
      </c>
      <c r="C6" s="9">
        <f>Sheet3!B2</f>
        <v>5</v>
      </c>
      <c r="D6" s="36">
        <f>Sheet3!C2-Sheet3!D2</f>
        <v>7</v>
      </c>
      <c r="E6" s="37">
        <f>Sheet3!C2+Sheet3!D2</f>
        <v>13</v>
      </c>
      <c r="F6" s="4"/>
      <c r="G6" s="16" t="str">
        <f>IF(F6="","",Sheet3!F2)</f>
        <v/>
      </c>
      <c r="H6" s="16" t="str">
        <f>IF(F6="","",C6-F6+G6)</f>
        <v/>
      </c>
      <c r="I6" s="29" t="str">
        <f>IF(F6="","",MIN(10,F6*2))</f>
        <v/>
      </c>
      <c r="J6" s="29" t="str">
        <f>IF(F6="","",IF(H6&lt;3,-50,0)+IF(H6&gt;10,-100,0))</f>
        <v/>
      </c>
      <c r="K6" s="30" t="str">
        <f>IF(F6="","",I6+J6)</f>
        <v/>
      </c>
    </row>
    <row r="7" spans="2:17" x14ac:dyDescent="0.25">
      <c r="B7" s="2" t="s">
        <v>5</v>
      </c>
      <c r="C7" s="11" t="str">
        <f>IF(F6="","",H6)</f>
        <v/>
      </c>
      <c r="D7" s="38" t="str">
        <f>IF(F6="","",Sheet3!C3-Sheet3!D3)</f>
        <v/>
      </c>
      <c r="E7" s="39" t="str">
        <f>IF(F6="","",Sheet3!C3+Sheet3!D3)</f>
        <v/>
      </c>
      <c r="F7" s="5"/>
      <c r="G7" s="17" t="str">
        <f>IF(F7="","",Sheet3!F3)</f>
        <v/>
      </c>
      <c r="H7" s="17" t="str">
        <f t="shared" ref="H7:H15" si="0">IF(F7="","",C7-F7+G7)</f>
        <v/>
      </c>
      <c r="I7" s="31" t="str">
        <f t="shared" ref="I7:I15" si="1">IF(F7="","",MIN(10,F7*2))</f>
        <v/>
      </c>
      <c r="J7" s="31" t="str">
        <f>IF(F7="","",IF(H7&lt;3,-50,0)+IF(H7&gt;10,-100,0))</f>
        <v/>
      </c>
      <c r="K7" s="32" t="str">
        <f>IF(F7="","",I7+J7+K6)</f>
        <v/>
      </c>
    </row>
    <row r="8" spans="2:17" x14ac:dyDescent="0.25">
      <c r="B8" s="2" t="s">
        <v>6</v>
      </c>
      <c r="C8" s="11" t="str">
        <f t="shared" ref="C8:C15" si="2">IF(F7="","",H7)</f>
        <v/>
      </c>
      <c r="D8" s="38" t="str">
        <f>IF(F7="","",Sheet3!C4-Sheet3!D4)</f>
        <v/>
      </c>
      <c r="E8" s="39" t="str">
        <f>IF(F7="","",Sheet3!C4+Sheet3!D4)</f>
        <v/>
      </c>
      <c r="F8" s="5"/>
      <c r="G8" s="17" t="str">
        <f>IF(F8="","",Sheet3!F4)</f>
        <v/>
      </c>
      <c r="H8" s="17" t="str">
        <f t="shared" si="0"/>
        <v/>
      </c>
      <c r="I8" s="31" t="str">
        <f t="shared" si="1"/>
        <v/>
      </c>
      <c r="J8" s="31" t="str">
        <f t="shared" ref="J8:J14" si="3">IF(F8="","",IF(H8&lt;3,-50,0)+IF(H8&gt;10,-100,0))</f>
        <v/>
      </c>
      <c r="K8" s="32" t="str">
        <f t="shared" ref="K8:K15" si="4">IF(F8="","",I8+J8+K7)</f>
        <v/>
      </c>
      <c r="N8">
        <v>0</v>
      </c>
      <c r="O8">
        <v>10</v>
      </c>
      <c r="P8">
        <v>0</v>
      </c>
      <c r="Q8">
        <v>2</v>
      </c>
    </row>
    <row r="9" spans="2:17" x14ac:dyDescent="0.25">
      <c r="B9" s="2" t="s">
        <v>7</v>
      </c>
      <c r="C9" s="11" t="str">
        <f t="shared" si="2"/>
        <v/>
      </c>
      <c r="D9" s="38" t="str">
        <f>IF(F8="","",Sheet3!C5-Sheet3!D5)</f>
        <v/>
      </c>
      <c r="E9" s="39" t="str">
        <f>IF(F8="","",Sheet3!C5+Sheet3!D5)</f>
        <v/>
      </c>
      <c r="F9" s="5"/>
      <c r="G9" s="17" t="str">
        <f>IF(F9="","",Sheet3!F5)</f>
        <v/>
      </c>
      <c r="H9" s="17" t="str">
        <f t="shared" si="0"/>
        <v/>
      </c>
      <c r="I9" s="31" t="str">
        <f t="shared" si="1"/>
        <v/>
      </c>
      <c r="J9" s="31" t="str">
        <f t="shared" si="3"/>
        <v/>
      </c>
      <c r="K9" s="32" t="str">
        <f t="shared" si="4"/>
        <v/>
      </c>
      <c r="N9">
        <v>10</v>
      </c>
      <c r="O9">
        <v>10</v>
      </c>
      <c r="P9">
        <v>10</v>
      </c>
      <c r="Q9">
        <v>2</v>
      </c>
    </row>
    <row r="10" spans="2:17" x14ac:dyDescent="0.25">
      <c r="B10" s="2" t="s">
        <v>8</v>
      </c>
      <c r="C10" s="11" t="str">
        <f t="shared" si="2"/>
        <v/>
      </c>
      <c r="D10" s="38" t="str">
        <f>IF(F9="","",Sheet3!C6-Sheet3!D6)</f>
        <v/>
      </c>
      <c r="E10" s="39" t="str">
        <f>IF(F9="","",Sheet3!C6+Sheet3!D6)</f>
        <v/>
      </c>
      <c r="F10" s="5"/>
      <c r="G10" s="17" t="str">
        <f>IF(F10="","",Sheet3!F6)</f>
        <v/>
      </c>
      <c r="H10" s="17" t="str">
        <f t="shared" si="0"/>
        <v/>
      </c>
      <c r="I10" s="31" t="str">
        <f t="shared" si="1"/>
        <v/>
      </c>
      <c r="J10" s="31" t="str">
        <f t="shared" si="3"/>
        <v/>
      </c>
      <c r="K10" s="32" t="str">
        <f t="shared" si="4"/>
        <v/>
      </c>
    </row>
    <row r="11" spans="2:17" x14ac:dyDescent="0.25">
      <c r="B11" s="2" t="s">
        <v>9</v>
      </c>
      <c r="C11" s="11" t="str">
        <f t="shared" si="2"/>
        <v/>
      </c>
      <c r="D11" s="38" t="str">
        <f>IF(F10="","",Sheet3!C7-Sheet3!D7)</f>
        <v/>
      </c>
      <c r="E11" s="39" t="str">
        <f>IF(F10="","",Sheet3!C7+Sheet3!D7)</f>
        <v/>
      </c>
      <c r="F11" s="5"/>
      <c r="G11" s="17" t="str">
        <f>IF(F11="","",Sheet3!F7)</f>
        <v/>
      </c>
      <c r="H11" s="17" t="str">
        <f t="shared" si="0"/>
        <v/>
      </c>
      <c r="I11" s="31" t="str">
        <f t="shared" si="1"/>
        <v/>
      </c>
      <c r="J11" s="31" t="str">
        <f t="shared" si="3"/>
        <v/>
      </c>
      <c r="K11" s="32" t="str">
        <f t="shared" si="4"/>
        <v/>
      </c>
    </row>
    <row r="12" spans="2:17" x14ac:dyDescent="0.25">
      <c r="B12" s="2" t="s">
        <v>10</v>
      </c>
      <c r="C12" s="11" t="str">
        <f t="shared" si="2"/>
        <v/>
      </c>
      <c r="D12" s="38" t="str">
        <f>IF(F11="","",Sheet3!C8-Sheet3!D8)</f>
        <v/>
      </c>
      <c r="E12" s="39" t="str">
        <f>IF(F11="","",Sheet3!C8+Sheet3!D8)</f>
        <v/>
      </c>
      <c r="F12" s="5"/>
      <c r="G12" s="17" t="str">
        <f>IF(F12="","",Sheet3!F8)</f>
        <v/>
      </c>
      <c r="H12" s="17" t="str">
        <f t="shared" si="0"/>
        <v/>
      </c>
      <c r="I12" s="31" t="str">
        <f t="shared" si="1"/>
        <v/>
      </c>
      <c r="J12" s="31" t="str">
        <f t="shared" si="3"/>
        <v/>
      </c>
      <c r="K12" s="32" t="str">
        <f t="shared" si="4"/>
        <v/>
      </c>
    </row>
    <row r="13" spans="2:17" x14ac:dyDescent="0.25">
      <c r="B13" s="2" t="s">
        <v>11</v>
      </c>
      <c r="C13" s="11" t="str">
        <f t="shared" si="2"/>
        <v/>
      </c>
      <c r="D13" s="38" t="str">
        <f>IF(F12="","",Sheet3!C9-Sheet3!D9)</f>
        <v/>
      </c>
      <c r="E13" s="39" t="str">
        <f>IF(F12="","",Sheet3!C9+Sheet3!D9)</f>
        <v/>
      </c>
      <c r="F13" s="5"/>
      <c r="G13" s="17" t="str">
        <f>IF(F13="","",Sheet3!F9)</f>
        <v/>
      </c>
      <c r="H13" s="17" t="str">
        <f t="shared" si="0"/>
        <v/>
      </c>
      <c r="I13" s="31" t="str">
        <f t="shared" si="1"/>
        <v/>
      </c>
      <c r="J13" s="31" t="str">
        <f t="shared" si="3"/>
        <v/>
      </c>
      <c r="K13" s="32" t="str">
        <f t="shared" si="4"/>
        <v/>
      </c>
    </row>
    <row r="14" spans="2:17" x14ac:dyDescent="0.25">
      <c r="B14" s="2" t="s">
        <v>12</v>
      </c>
      <c r="C14" s="11" t="str">
        <f t="shared" si="2"/>
        <v/>
      </c>
      <c r="D14" s="38" t="str">
        <f>IF(F13="","",Sheet3!C10-Sheet3!D10)</f>
        <v/>
      </c>
      <c r="E14" s="39" t="str">
        <f>IF(F13="","",Sheet3!C10+Sheet3!D10)</f>
        <v/>
      </c>
      <c r="F14" s="5"/>
      <c r="G14" s="17" t="str">
        <f>IF(F14="","",Sheet3!F10)</f>
        <v/>
      </c>
      <c r="H14" s="17" t="str">
        <f t="shared" si="0"/>
        <v/>
      </c>
      <c r="I14" s="31" t="str">
        <f t="shared" si="1"/>
        <v/>
      </c>
      <c r="J14" s="31" t="str">
        <f t="shared" si="3"/>
        <v/>
      </c>
      <c r="K14" s="32" t="str">
        <f t="shared" si="4"/>
        <v/>
      </c>
    </row>
    <row r="15" spans="2:17" ht="15.75" thickBot="1" x14ac:dyDescent="0.3">
      <c r="B15" s="3" t="s">
        <v>13</v>
      </c>
      <c r="C15" s="13" t="str">
        <f t="shared" si="2"/>
        <v/>
      </c>
      <c r="D15" s="40" t="str">
        <f>IF(F14="","",Sheet3!C11-Sheet3!D11)</f>
        <v/>
      </c>
      <c r="E15" s="41" t="str">
        <f>IF(F14="","",Sheet3!C11+Sheet3!D11)</f>
        <v/>
      </c>
      <c r="F15" s="6"/>
      <c r="G15" s="18" t="str">
        <f>IF(F15="","",Sheet3!F11)</f>
        <v/>
      </c>
      <c r="H15" s="18" t="str">
        <f t="shared" si="0"/>
        <v/>
      </c>
      <c r="I15" s="33" t="str">
        <f t="shared" si="1"/>
        <v/>
      </c>
      <c r="J15" s="33" t="str">
        <f>IF(F15="","",IF(H15&lt;3,-50,0)+IF(H15&gt;10,-100,0))</f>
        <v/>
      </c>
      <c r="K15" s="34" t="str">
        <f t="shared" si="4"/>
        <v/>
      </c>
    </row>
  </sheetData>
  <mergeCells count="3">
    <mergeCell ref="C4:E4"/>
    <mergeCell ref="G4:K4"/>
    <mergeCell ref="D5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2" sqref="B2:G11"/>
    </sheetView>
  </sheetViews>
  <sheetFormatPr defaultRowHeight="15" x14ac:dyDescent="0.25"/>
  <sheetData>
    <row r="2" spans="2:7" x14ac:dyDescent="0.25">
      <c r="B2" s="21">
        <v>5</v>
      </c>
      <c r="C2" s="21">
        <f t="shared" ref="C2:C11" ca="1" si="0">CEILING(RAND()*10,1)</f>
        <v>5</v>
      </c>
      <c r="D2" s="21">
        <f ca="1">CEILING(RAND()*C2,1)</f>
        <v>5</v>
      </c>
      <c r="E2" s="22"/>
      <c r="F2" s="21">
        <f ca="1">CEILING(RAND()*2*D2,1)+C2-D2</f>
        <v>8</v>
      </c>
      <c r="G2" s="21">
        <f t="shared" ref="G2:G11" ca="1" si="1">B2+F2-E2</f>
        <v>13</v>
      </c>
    </row>
    <row r="3" spans="2:7" x14ac:dyDescent="0.25">
      <c r="B3" s="21"/>
      <c r="C3" s="21">
        <f t="shared" ca="1" si="0"/>
        <v>6</v>
      </c>
      <c r="D3" s="21">
        <f t="shared" ref="D3:D11" ca="1" si="2">CEILING(RAND()*C3,1)</f>
        <v>5</v>
      </c>
      <c r="E3" s="22"/>
      <c r="F3" s="21">
        <f t="shared" ref="F3:F11" ca="1" si="3">CEILING(RAND()*2*D3,1)+C3-D3</f>
        <v>4</v>
      </c>
      <c r="G3" s="21">
        <f t="shared" ca="1" si="1"/>
        <v>4</v>
      </c>
    </row>
    <row r="4" spans="2:7" x14ac:dyDescent="0.25">
      <c r="B4" s="21"/>
      <c r="C4" s="21">
        <f t="shared" ca="1" si="0"/>
        <v>3</v>
      </c>
      <c r="D4" s="21">
        <f t="shared" ca="1" si="2"/>
        <v>3</v>
      </c>
      <c r="E4" s="22"/>
      <c r="F4" s="21">
        <f t="shared" ca="1" si="3"/>
        <v>1</v>
      </c>
      <c r="G4" s="21">
        <f t="shared" ca="1" si="1"/>
        <v>1</v>
      </c>
    </row>
    <row r="5" spans="2:7" x14ac:dyDescent="0.25">
      <c r="B5" s="21"/>
      <c r="C5" s="21">
        <f t="shared" ca="1" si="0"/>
        <v>1</v>
      </c>
      <c r="D5" s="21">
        <f t="shared" ca="1" si="2"/>
        <v>1</v>
      </c>
      <c r="E5" s="22"/>
      <c r="F5" s="21">
        <f t="shared" ca="1" si="3"/>
        <v>2</v>
      </c>
      <c r="G5" s="21">
        <f t="shared" ca="1" si="1"/>
        <v>2</v>
      </c>
    </row>
    <row r="6" spans="2:7" x14ac:dyDescent="0.25">
      <c r="B6" s="21"/>
      <c r="C6" s="21">
        <f t="shared" ca="1" si="0"/>
        <v>6</v>
      </c>
      <c r="D6" s="21">
        <f t="shared" ca="1" si="2"/>
        <v>1</v>
      </c>
      <c r="E6" s="22"/>
      <c r="F6" s="21">
        <f t="shared" ca="1" si="3"/>
        <v>6</v>
      </c>
      <c r="G6" s="21">
        <f t="shared" ca="1" si="1"/>
        <v>6</v>
      </c>
    </row>
    <row r="7" spans="2:7" x14ac:dyDescent="0.25">
      <c r="B7" s="21"/>
      <c r="C7" s="21">
        <f t="shared" ca="1" si="0"/>
        <v>4</v>
      </c>
      <c r="D7" s="21">
        <f t="shared" ca="1" si="2"/>
        <v>1</v>
      </c>
      <c r="E7" s="22"/>
      <c r="F7" s="21">
        <f t="shared" ca="1" si="3"/>
        <v>4</v>
      </c>
      <c r="G7" s="21">
        <f t="shared" ca="1" si="1"/>
        <v>4</v>
      </c>
    </row>
    <row r="8" spans="2:7" x14ac:dyDescent="0.25">
      <c r="B8" s="21"/>
      <c r="C8" s="21">
        <f t="shared" ca="1" si="0"/>
        <v>5</v>
      </c>
      <c r="D8" s="21">
        <f t="shared" ca="1" si="2"/>
        <v>1</v>
      </c>
      <c r="E8" s="22"/>
      <c r="F8" s="21">
        <f t="shared" ca="1" si="3"/>
        <v>6</v>
      </c>
      <c r="G8" s="21">
        <f t="shared" ca="1" si="1"/>
        <v>6</v>
      </c>
    </row>
    <row r="9" spans="2:7" x14ac:dyDescent="0.25">
      <c r="B9" s="21"/>
      <c r="C9" s="21">
        <f t="shared" ca="1" si="0"/>
        <v>4</v>
      </c>
      <c r="D9" s="21">
        <f t="shared" ca="1" si="2"/>
        <v>4</v>
      </c>
      <c r="E9" s="22"/>
      <c r="F9" s="21">
        <f t="shared" ca="1" si="3"/>
        <v>4</v>
      </c>
      <c r="G9" s="21">
        <f t="shared" ca="1" si="1"/>
        <v>4</v>
      </c>
    </row>
    <row r="10" spans="2:7" x14ac:dyDescent="0.25">
      <c r="B10" s="21"/>
      <c r="C10" s="21">
        <f t="shared" ca="1" si="0"/>
        <v>9</v>
      </c>
      <c r="D10" s="21">
        <f t="shared" ca="1" si="2"/>
        <v>9</v>
      </c>
      <c r="E10" s="22"/>
      <c r="F10" s="21">
        <f t="shared" ca="1" si="3"/>
        <v>1</v>
      </c>
      <c r="G10" s="21">
        <f t="shared" ca="1" si="1"/>
        <v>1</v>
      </c>
    </row>
    <row r="11" spans="2:7" x14ac:dyDescent="0.25">
      <c r="B11" s="21"/>
      <c r="C11" s="21">
        <f t="shared" ca="1" si="0"/>
        <v>9</v>
      </c>
      <c r="D11" s="21">
        <f t="shared" ca="1" si="2"/>
        <v>9</v>
      </c>
      <c r="E11" s="22"/>
      <c r="F11" s="21">
        <f t="shared" ca="1" si="3"/>
        <v>12</v>
      </c>
      <c r="G11" s="21">
        <f t="shared" ca="1" si="1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2" sqref="B2:G11"/>
    </sheetView>
  </sheetViews>
  <sheetFormatPr defaultRowHeight="15" x14ac:dyDescent="0.25"/>
  <sheetData>
    <row r="2" spans="2:7" x14ac:dyDescent="0.25">
      <c r="B2">
        <v>5</v>
      </c>
      <c r="C2">
        <v>10</v>
      </c>
      <c r="D2">
        <v>3</v>
      </c>
      <c r="F2">
        <v>12</v>
      </c>
      <c r="G2">
        <v>17</v>
      </c>
    </row>
    <row r="3" spans="2:7" x14ac:dyDescent="0.25">
      <c r="C3">
        <v>2</v>
      </c>
      <c r="D3">
        <v>1</v>
      </c>
      <c r="F3">
        <v>2</v>
      </c>
      <c r="G3">
        <v>2</v>
      </c>
    </row>
    <row r="4" spans="2:7" x14ac:dyDescent="0.25">
      <c r="C4">
        <v>8</v>
      </c>
      <c r="D4">
        <v>4</v>
      </c>
      <c r="F4">
        <v>8</v>
      </c>
      <c r="G4">
        <v>8</v>
      </c>
    </row>
    <row r="5" spans="2:7" x14ac:dyDescent="0.25">
      <c r="C5">
        <v>8</v>
      </c>
      <c r="D5">
        <v>7</v>
      </c>
      <c r="F5">
        <v>5</v>
      </c>
      <c r="G5">
        <v>5</v>
      </c>
    </row>
    <row r="6" spans="2:7" x14ac:dyDescent="0.25">
      <c r="C6">
        <v>8</v>
      </c>
      <c r="D6">
        <v>4</v>
      </c>
      <c r="F6">
        <v>5</v>
      </c>
      <c r="G6">
        <v>5</v>
      </c>
    </row>
    <row r="7" spans="2:7" x14ac:dyDescent="0.25">
      <c r="C7">
        <v>10</v>
      </c>
      <c r="D7">
        <v>8</v>
      </c>
      <c r="F7">
        <v>6</v>
      </c>
      <c r="G7">
        <v>6</v>
      </c>
    </row>
    <row r="8" spans="2:7" x14ac:dyDescent="0.25">
      <c r="C8">
        <v>6</v>
      </c>
      <c r="D8">
        <v>1</v>
      </c>
      <c r="F8">
        <v>7</v>
      </c>
      <c r="G8">
        <v>7</v>
      </c>
    </row>
    <row r="9" spans="2:7" x14ac:dyDescent="0.25">
      <c r="C9">
        <v>2</v>
      </c>
      <c r="D9">
        <v>1</v>
      </c>
      <c r="F9">
        <v>3</v>
      </c>
      <c r="G9">
        <v>3</v>
      </c>
    </row>
    <row r="10" spans="2:7" x14ac:dyDescent="0.25">
      <c r="C10">
        <v>10</v>
      </c>
      <c r="D10">
        <v>1</v>
      </c>
      <c r="F10">
        <v>11</v>
      </c>
      <c r="G10">
        <v>11</v>
      </c>
    </row>
    <row r="11" spans="2:7" x14ac:dyDescent="0.25">
      <c r="C11">
        <v>7</v>
      </c>
      <c r="D11">
        <v>6</v>
      </c>
      <c r="F11">
        <v>4</v>
      </c>
      <c r="G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2" sqref="B2:G11"/>
    </sheetView>
  </sheetViews>
  <sheetFormatPr defaultRowHeight="15" x14ac:dyDescent="0.25"/>
  <sheetData>
    <row r="2" spans="2:7" x14ac:dyDescent="0.25">
      <c r="B2">
        <v>5</v>
      </c>
      <c r="C2">
        <v>5</v>
      </c>
      <c r="D2">
        <v>5</v>
      </c>
      <c r="F2">
        <v>10</v>
      </c>
      <c r="G2">
        <v>15</v>
      </c>
    </row>
    <row r="3" spans="2:7" x14ac:dyDescent="0.25">
      <c r="C3">
        <v>2</v>
      </c>
      <c r="D3">
        <v>1</v>
      </c>
      <c r="F3">
        <v>3</v>
      </c>
      <c r="G3">
        <v>3</v>
      </c>
    </row>
    <row r="4" spans="2:7" x14ac:dyDescent="0.25">
      <c r="C4">
        <v>3</v>
      </c>
      <c r="D4">
        <v>3</v>
      </c>
      <c r="F4">
        <v>1</v>
      </c>
      <c r="G4">
        <v>1</v>
      </c>
    </row>
    <row r="5" spans="2:7" x14ac:dyDescent="0.25">
      <c r="C5">
        <v>9</v>
      </c>
      <c r="D5">
        <v>9</v>
      </c>
      <c r="F5">
        <v>13</v>
      </c>
      <c r="G5">
        <v>13</v>
      </c>
    </row>
    <row r="6" spans="2:7" x14ac:dyDescent="0.25">
      <c r="C6">
        <v>1</v>
      </c>
      <c r="D6">
        <v>1</v>
      </c>
      <c r="F6">
        <v>2</v>
      </c>
      <c r="G6">
        <v>2</v>
      </c>
    </row>
    <row r="7" spans="2:7" x14ac:dyDescent="0.25">
      <c r="C7">
        <v>1</v>
      </c>
      <c r="D7">
        <v>1</v>
      </c>
      <c r="F7">
        <v>1</v>
      </c>
      <c r="G7">
        <v>1</v>
      </c>
    </row>
    <row r="8" spans="2:7" x14ac:dyDescent="0.25">
      <c r="C8">
        <v>5</v>
      </c>
      <c r="D8">
        <v>2</v>
      </c>
      <c r="F8">
        <v>4</v>
      </c>
      <c r="G8">
        <v>4</v>
      </c>
    </row>
    <row r="9" spans="2:7" x14ac:dyDescent="0.25">
      <c r="C9">
        <v>3</v>
      </c>
      <c r="D9">
        <v>2</v>
      </c>
      <c r="F9">
        <v>5</v>
      </c>
      <c r="G9">
        <v>5</v>
      </c>
    </row>
    <row r="10" spans="2:7" x14ac:dyDescent="0.25">
      <c r="C10">
        <v>5</v>
      </c>
      <c r="D10">
        <v>4</v>
      </c>
      <c r="F10">
        <v>5</v>
      </c>
      <c r="G10">
        <v>5</v>
      </c>
    </row>
    <row r="11" spans="2:7" x14ac:dyDescent="0.25">
      <c r="C11">
        <v>9</v>
      </c>
      <c r="D11">
        <v>6</v>
      </c>
      <c r="F11">
        <v>7</v>
      </c>
      <c r="G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SimpleForecasts_01</vt:lpstr>
      <vt:lpstr>BoundedForecasts_01</vt:lpstr>
      <vt:lpstr>SimpleForecasts_02</vt:lpstr>
      <vt:lpstr>BoundedForecasts_02</vt:lpstr>
      <vt:lpstr>SimpleForecasts_03</vt:lpstr>
      <vt:lpstr>BoundedForecasts_03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Ireson</dc:creator>
  <cp:lastModifiedBy>Andrew Ireson</cp:lastModifiedBy>
  <dcterms:created xsi:type="dcterms:W3CDTF">2013-01-02T22:01:21Z</dcterms:created>
  <dcterms:modified xsi:type="dcterms:W3CDTF">2013-01-10T20:30:51Z</dcterms:modified>
</cp:coreProperties>
</file>