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gazar/Documents/GitHub/Decarbonization-Tradeoffs/1 Decarbonization Pathways/"/>
    </mc:Choice>
  </mc:AlternateContent>
  <xr:revisionPtr revIDLastSave="0" documentId="13_ncr:1_{DA88B785-840F-0F43-B27F-92059BAE7D89}" xr6:coauthVersionLast="47" xr6:coauthVersionMax="47" xr10:uidLastSave="{00000000-0000-0000-0000-000000000000}"/>
  <bookViews>
    <workbookView xWindow="0" yWindow="760" windowWidth="30240" windowHeight="17480" activeTab="1" xr2:uid="{97B13C5B-E562-A544-9839-C908A5994001}"/>
  </bookViews>
  <sheets>
    <sheet name="A" sheetId="1" r:id="rId1"/>
    <sheet name="B1" sheetId="2" r:id="rId2"/>
    <sheet name="B2" sheetId="3" r:id="rId3"/>
    <sheet name="B3" sheetId="4" r:id="rId4"/>
    <sheet name="C1" sheetId="8" r:id="rId5"/>
    <sheet name="C2" sheetId="5" r:id="rId6"/>
    <sheet name="C3" sheetId="6" r:id="rId7"/>
    <sheet name="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K3" i="2"/>
  <c r="K2" i="2"/>
  <c r="K4" i="2"/>
  <c r="K5" i="2"/>
  <c r="R5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L3" i="2"/>
  <c r="M3" i="2"/>
  <c r="N3" i="2"/>
  <c r="O3" i="2"/>
  <c r="L4" i="2"/>
  <c r="M4" i="2"/>
  <c r="N4" i="2"/>
  <c r="O4" i="2"/>
  <c r="L5" i="2"/>
  <c r="S5" i="2" s="1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V3" i="2"/>
  <c r="R3" i="2"/>
  <c r="J27" i="4"/>
  <c r="R2" i="4"/>
  <c r="Q3" i="4"/>
  <c r="R3" i="4"/>
  <c r="S3" i="4"/>
  <c r="T3" i="4"/>
  <c r="U3" i="4"/>
  <c r="V3" i="4"/>
  <c r="W3" i="4"/>
  <c r="X3" i="4"/>
  <c r="Q4" i="4"/>
  <c r="R4" i="4"/>
  <c r="S4" i="4"/>
  <c r="T4" i="4"/>
  <c r="U4" i="4"/>
  <c r="V4" i="4"/>
  <c r="W4" i="4"/>
  <c r="X4" i="4"/>
  <c r="Q5" i="4"/>
  <c r="R5" i="4"/>
  <c r="S5" i="4"/>
  <c r="T5" i="4"/>
  <c r="U5" i="4"/>
  <c r="V5" i="4"/>
  <c r="W5" i="4"/>
  <c r="X5" i="4"/>
  <c r="Q6" i="4"/>
  <c r="R6" i="4"/>
  <c r="S6" i="4"/>
  <c r="T6" i="4"/>
  <c r="U6" i="4"/>
  <c r="V6" i="4"/>
  <c r="W6" i="4"/>
  <c r="X6" i="4"/>
  <c r="Q7" i="4"/>
  <c r="R7" i="4"/>
  <c r="S7" i="4"/>
  <c r="T7" i="4"/>
  <c r="U7" i="4"/>
  <c r="V7" i="4"/>
  <c r="W7" i="4"/>
  <c r="X7" i="4"/>
  <c r="Q8" i="4"/>
  <c r="R8" i="4"/>
  <c r="S8" i="4"/>
  <c r="T8" i="4"/>
  <c r="U8" i="4"/>
  <c r="V8" i="4"/>
  <c r="W8" i="4"/>
  <c r="X8" i="4"/>
  <c r="Q9" i="4"/>
  <c r="R9" i="4"/>
  <c r="S9" i="4"/>
  <c r="T9" i="4"/>
  <c r="U9" i="4"/>
  <c r="V9" i="4"/>
  <c r="W9" i="4"/>
  <c r="X9" i="4"/>
  <c r="Q10" i="4"/>
  <c r="R10" i="4"/>
  <c r="S10" i="4"/>
  <c r="T10" i="4"/>
  <c r="U10" i="4"/>
  <c r="V10" i="4"/>
  <c r="W10" i="4"/>
  <c r="X10" i="4"/>
  <c r="Q11" i="4"/>
  <c r="R11" i="4"/>
  <c r="S11" i="4"/>
  <c r="T11" i="4"/>
  <c r="U11" i="4"/>
  <c r="V11" i="4"/>
  <c r="W11" i="4"/>
  <c r="X11" i="4"/>
  <c r="Q12" i="4"/>
  <c r="R12" i="4"/>
  <c r="S12" i="4"/>
  <c r="T12" i="4"/>
  <c r="U12" i="4"/>
  <c r="V12" i="4"/>
  <c r="W12" i="4"/>
  <c r="X12" i="4"/>
  <c r="Q13" i="4"/>
  <c r="R13" i="4"/>
  <c r="S13" i="4"/>
  <c r="T13" i="4"/>
  <c r="U13" i="4"/>
  <c r="V13" i="4"/>
  <c r="W13" i="4"/>
  <c r="X13" i="4"/>
  <c r="Q14" i="4"/>
  <c r="R14" i="4"/>
  <c r="S14" i="4"/>
  <c r="T14" i="4"/>
  <c r="U14" i="4"/>
  <c r="V14" i="4"/>
  <c r="W14" i="4"/>
  <c r="X14" i="4"/>
  <c r="Q15" i="4"/>
  <c r="R15" i="4"/>
  <c r="S15" i="4"/>
  <c r="T15" i="4"/>
  <c r="U15" i="4"/>
  <c r="V15" i="4"/>
  <c r="W15" i="4"/>
  <c r="X15" i="4"/>
  <c r="Q16" i="4"/>
  <c r="R16" i="4"/>
  <c r="S16" i="4"/>
  <c r="T16" i="4"/>
  <c r="U16" i="4"/>
  <c r="V16" i="4"/>
  <c r="W16" i="4"/>
  <c r="X16" i="4"/>
  <c r="Q17" i="4"/>
  <c r="R17" i="4"/>
  <c r="S17" i="4"/>
  <c r="T17" i="4"/>
  <c r="U17" i="4"/>
  <c r="V17" i="4"/>
  <c r="W17" i="4"/>
  <c r="X17" i="4"/>
  <c r="Q18" i="4"/>
  <c r="R18" i="4"/>
  <c r="S18" i="4"/>
  <c r="T18" i="4"/>
  <c r="U18" i="4"/>
  <c r="V18" i="4"/>
  <c r="W18" i="4"/>
  <c r="X18" i="4"/>
  <c r="Q19" i="4"/>
  <c r="R19" i="4"/>
  <c r="S19" i="4"/>
  <c r="T19" i="4"/>
  <c r="U19" i="4"/>
  <c r="V19" i="4"/>
  <c r="W19" i="4"/>
  <c r="X19" i="4"/>
  <c r="Q20" i="4"/>
  <c r="R20" i="4"/>
  <c r="S20" i="4"/>
  <c r="T20" i="4"/>
  <c r="U20" i="4"/>
  <c r="V20" i="4"/>
  <c r="W20" i="4"/>
  <c r="X20" i="4"/>
  <c r="Q21" i="4"/>
  <c r="R21" i="4"/>
  <c r="S21" i="4"/>
  <c r="T21" i="4"/>
  <c r="U21" i="4"/>
  <c r="V21" i="4"/>
  <c r="W21" i="4"/>
  <c r="X21" i="4"/>
  <c r="Q22" i="4"/>
  <c r="R22" i="4"/>
  <c r="S22" i="4"/>
  <c r="T22" i="4"/>
  <c r="U22" i="4"/>
  <c r="V22" i="4"/>
  <c r="W22" i="4"/>
  <c r="X22" i="4"/>
  <c r="Q23" i="4"/>
  <c r="R23" i="4"/>
  <c r="S23" i="4"/>
  <c r="T23" i="4"/>
  <c r="U23" i="4"/>
  <c r="V23" i="4"/>
  <c r="W23" i="4"/>
  <c r="X23" i="4"/>
  <c r="Q24" i="4"/>
  <c r="R24" i="4"/>
  <c r="S24" i="4"/>
  <c r="T24" i="4"/>
  <c r="U24" i="4"/>
  <c r="V24" i="4"/>
  <c r="W24" i="4"/>
  <c r="X24" i="4"/>
  <c r="Q25" i="4"/>
  <c r="R25" i="4"/>
  <c r="S25" i="4"/>
  <c r="T25" i="4"/>
  <c r="U25" i="4"/>
  <c r="V25" i="4"/>
  <c r="W25" i="4"/>
  <c r="X25" i="4"/>
  <c r="Q26" i="4"/>
  <c r="R26" i="4"/>
  <c r="S26" i="4"/>
  <c r="T26" i="4"/>
  <c r="U26" i="4"/>
  <c r="V26" i="4"/>
  <c r="W26" i="4"/>
  <c r="X26" i="4"/>
  <c r="Q27" i="4"/>
  <c r="R27" i="4"/>
  <c r="S27" i="4"/>
  <c r="T27" i="4"/>
  <c r="U27" i="4"/>
  <c r="V27" i="4"/>
  <c r="W27" i="4"/>
  <c r="X27" i="4"/>
  <c r="X2" i="4"/>
  <c r="W2" i="4"/>
  <c r="V2" i="4"/>
  <c r="U2" i="4"/>
  <c r="T2" i="4"/>
  <c r="S2" i="4"/>
  <c r="Q2" i="4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4" i="3"/>
  <c r="U4" i="3"/>
  <c r="T4" i="3"/>
  <c r="S4" i="3"/>
  <c r="R4" i="3"/>
  <c r="Q4" i="3"/>
  <c r="P4" i="3"/>
  <c r="V3" i="3"/>
  <c r="U3" i="3"/>
  <c r="T3" i="3"/>
  <c r="S3" i="3"/>
  <c r="R3" i="3"/>
  <c r="Q3" i="3"/>
  <c r="P3" i="3"/>
  <c r="V2" i="3"/>
  <c r="U2" i="3"/>
  <c r="T2" i="3"/>
  <c r="S2" i="3"/>
  <c r="R2" i="3"/>
  <c r="Q2" i="3"/>
  <c r="P2" i="3"/>
  <c r="R2" i="2"/>
  <c r="U4" i="2"/>
  <c r="T4" i="2"/>
  <c r="S4" i="2"/>
  <c r="R4" i="2"/>
  <c r="Q4" i="2"/>
  <c r="U3" i="2"/>
  <c r="T3" i="2"/>
  <c r="S3" i="2"/>
  <c r="Q3" i="2"/>
  <c r="P3" i="2"/>
  <c r="V2" i="2"/>
  <c r="U2" i="2"/>
  <c r="T2" i="2"/>
  <c r="S2" i="2"/>
  <c r="Q2" i="2"/>
  <c r="P2" i="2"/>
  <c r="V27" i="7"/>
  <c r="U27" i="7"/>
  <c r="T27" i="7"/>
  <c r="S27" i="7"/>
  <c r="R27" i="7"/>
  <c r="Q27" i="7"/>
  <c r="P27" i="7"/>
  <c r="V26" i="7"/>
  <c r="U26" i="7"/>
  <c r="T26" i="7"/>
  <c r="S26" i="7"/>
  <c r="R26" i="7"/>
  <c r="Q26" i="7"/>
  <c r="P26" i="7"/>
  <c r="V25" i="7"/>
  <c r="U25" i="7"/>
  <c r="T25" i="7"/>
  <c r="S25" i="7"/>
  <c r="R25" i="7"/>
  <c r="Q25" i="7"/>
  <c r="P25" i="7"/>
  <c r="V24" i="7"/>
  <c r="U24" i="7"/>
  <c r="T24" i="7"/>
  <c r="S24" i="7"/>
  <c r="R24" i="7"/>
  <c r="Q24" i="7"/>
  <c r="P24" i="7"/>
  <c r="V23" i="7"/>
  <c r="U23" i="7"/>
  <c r="T23" i="7"/>
  <c r="S23" i="7"/>
  <c r="R23" i="7"/>
  <c r="Q23" i="7"/>
  <c r="P23" i="7"/>
  <c r="V22" i="7"/>
  <c r="U22" i="7"/>
  <c r="T22" i="7"/>
  <c r="S22" i="7"/>
  <c r="R22" i="7"/>
  <c r="Q22" i="7"/>
  <c r="P22" i="7"/>
  <c r="V21" i="7"/>
  <c r="U21" i="7"/>
  <c r="T21" i="7"/>
  <c r="S21" i="7"/>
  <c r="R21" i="7"/>
  <c r="Q21" i="7"/>
  <c r="P21" i="7"/>
  <c r="V20" i="7"/>
  <c r="U20" i="7"/>
  <c r="T20" i="7"/>
  <c r="S20" i="7"/>
  <c r="R20" i="7"/>
  <c r="Q20" i="7"/>
  <c r="P20" i="7"/>
  <c r="V19" i="7"/>
  <c r="U19" i="7"/>
  <c r="T19" i="7"/>
  <c r="S19" i="7"/>
  <c r="R19" i="7"/>
  <c r="Q19" i="7"/>
  <c r="P19" i="7"/>
  <c r="V18" i="7"/>
  <c r="U18" i="7"/>
  <c r="T18" i="7"/>
  <c r="S18" i="7"/>
  <c r="R18" i="7"/>
  <c r="Q18" i="7"/>
  <c r="P18" i="7"/>
  <c r="V17" i="7"/>
  <c r="U17" i="7"/>
  <c r="T17" i="7"/>
  <c r="S17" i="7"/>
  <c r="R17" i="7"/>
  <c r="Q17" i="7"/>
  <c r="P17" i="7"/>
  <c r="V16" i="7"/>
  <c r="U16" i="7"/>
  <c r="T16" i="7"/>
  <c r="S16" i="7"/>
  <c r="R16" i="7"/>
  <c r="Q16" i="7"/>
  <c r="P16" i="7"/>
  <c r="V15" i="7"/>
  <c r="U15" i="7"/>
  <c r="T15" i="7"/>
  <c r="S15" i="7"/>
  <c r="R15" i="7"/>
  <c r="Q15" i="7"/>
  <c r="P15" i="7"/>
  <c r="V14" i="7"/>
  <c r="U14" i="7"/>
  <c r="T14" i="7"/>
  <c r="S14" i="7"/>
  <c r="R14" i="7"/>
  <c r="Q14" i="7"/>
  <c r="P14" i="7"/>
  <c r="V13" i="7"/>
  <c r="U13" i="7"/>
  <c r="T13" i="7"/>
  <c r="S13" i="7"/>
  <c r="R13" i="7"/>
  <c r="Q13" i="7"/>
  <c r="P13" i="7"/>
  <c r="V12" i="7"/>
  <c r="U12" i="7"/>
  <c r="T12" i="7"/>
  <c r="S12" i="7"/>
  <c r="R12" i="7"/>
  <c r="Q12" i="7"/>
  <c r="P12" i="7"/>
  <c r="V11" i="7"/>
  <c r="U11" i="7"/>
  <c r="T11" i="7"/>
  <c r="S11" i="7"/>
  <c r="R11" i="7"/>
  <c r="Q11" i="7"/>
  <c r="P11" i="7"/>
  <c r="V10" i="7"/>
  <c r="U10" i="7"/>
  <c r="T10" i="7"/>
  <c r="S10" i="7"/>
  <c r="R10" i="7"/>
  <c r="Q10" i="7"/>
  <c r="P10" i="7"/>
  <c r="V9" i="7"/>
  <c r="U9" i="7"/>
  <c r="T9" i="7"/>
  <c r="S9" i="7"/>
  <c r="R9" i="7"/>
  <c r="Q9" i="7"/>
  <c r="P9" i="7"/>
  <c r="V8" i="7"/>
  <c r="U8" i="7"/>
  <c r="T8" i="7"/>
  <c r="S8" i="7"/>
  <c r="R8" i="7"/>
  <c r="Q8" i="7"/>
  <c r="P8" i="7"/>
  <c r="V7" i="7"/>
  <c r="U7" i="7"/>
  <c r="T7" i="7"/>
  <c r="S7" i="7"/>
  <c r="R7" i="7"/>
  <c r="Q7" i="7"/>
  <c r="P7" i="7"/>
  <c r="V6" i="7"/>
  <c r="U6" i="7"/>
  <c r="T6" i="7"/>
  <c r="S6" i="7"/>
  <c r="R6" i="7"/>
  <c r="Q6" i="7"/>
  <c r="P6" i="7"/>
  <c r="V5" i="7"/>
  <c r="U5" i="7"/>
  <c r="T5" i="7"/>
  <c r="S5" i="7"/>
  <c r="R5" i="7"/>
  <c r="Q5" i="7"/>
  <c r="P5" i="7"/>
  <c r="V4" i="7"/>
  <c r="U4" i="7"/>
  <c r="T4" i="7"/>
  <c r="S4" i="7"/>
  <c r="R4" i="7"/>
  <c r="Q4" i="7"/>
  <c r="P4" i="7"/>
  <c r="V3" i="7"/>
  <c r="U3" i="7"/>
  <c r="T3" i="7"/>
  <c r="S3" i="7"/>
  <c r="R3" i="7"/>
  <c r="Q3" i="7"/>
  <c r="P3" i="7"/>
  <c r="V2" i="7"/>
  <c r="U2" i="7"/>
  <c r="T2" i="7"/>
  <c r="S2" i="7"/>
  <c r="R2" i="7"/>
  <c r="Q2" i="7"/>
  <c r="P2" i="7"/>
  <c r="V27" i="6"/>
  <c r="U27" i="6"/>
  <c r="T27" i="6"/>
  <c r="S27" i="6"/>
  <c r="R27" i="6"/>
  <c r="Q27" i="6"/>
  <c r="P27" i="6"/>
  <c r="V26" i="6"/>
  <c r="U26" i="6"/>
  <c r="T26" i="6"/>
  <c r="S26" i="6"/>
  <c r="R26" i="6"/>
  <c r="Q26" i="6"/>
  <c r="P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U23" i="6"/>
  <c r="T23" i="6"/>
  <c r="S23" i="6"/>
  <c r="R23" i="6"/>
  <c r="Q23" i="6"/>
  <c r="P23" i="6"/>
  <c r="V22" i="6"/>
  <c r="U22" i="6"/>
  <c r="T22" i="6"/>
  <c r="S22" i="6"/>
  <c r="R22" i="6"/>
  <c r="Q22" i="6"/>
  <c r="P22" i="6"/>
  <c r="V21" i="6"/>
  <c r="U21" i="6"/>
  <c r="T21" i="6"/>
  <c r="S21" i="6"/>
  <c r="R21" i="6"/>
  <c r="Q21" i="6"/>
  <c r="P21" i="6"/>
  <c r="V20" i="6"/>
  <c r="U20" i="6"/>
  <c r="T20" i="6"/>
  <c r="S20" i="6"/>
  <c r="R20" i="6"/>
  <c r="Q20" i="6"/>
  <c r="P20" i="6"/>
  <c r="V19" i="6"/>
  <c r="U19" i="6"/>
  <c r="T19" i="6"/>
  <c r="S19" i="6"/>
  <c r="R19" i="6"/>
  <c r="Q19" i="6"/>
  <c r="P19" i="6"/>
  <c r="V18" i="6"/>
  <c r="U18" i="6"/>
  <c r="T18" i="6"/>
  <c r="S18" i="6"/>
  <c r="R18" i="6"/>
  <c r="Q18" i="6"/>
  <c r="P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V15" i="6"/>
  <c r="U15" i="6"/>
  <c r="T15" i="6"/>
  <c r="S15" i="6"/>
  <c r="R15" i="6"/>
  <c r="Q15" i="6"/>
  <c r="P15" i="6"/>
  <c r="V14" i="6"/>
  <c r="U14" i="6"/>
  <c r="T14" i="6"/>
  <c r="S14" i="6"/>
  <c r="R14" i="6"/>
  <c r="Q14" i="6"/>
  <c r="P14" i="6"/>
  <c r="V13" i="6"/>
  <c r="U13" i="6"/>
  <c r="T13" i="6"/>
  <c r="S13" i="6"/>
  <c r="R13" i="6"/>
  <c r="Q13" i="6"/>
  <c r="P13" i="6"/>
  <c r="V12" i="6"/>
  <c r="U12" i="6"/>
  <c r="T12" i="6"/>
  <c r="S12" i="6"/>
  <c r="R12" i="6"/>
  <c r="Q12" i="6"/>
  <c r="P12" i="6"/>
  <c r="V11" i="6"/>
  <c r="U11" i="6"/>
  <c r="T11" i="6"/>
  <c r="S11" i="6"/>
  <c r="R11" i="6"/>
  <c r="Q11" i="6"/>
  <c r="P11" i="6"/>
  <c r="V10" i="6"/>
  <c r="U10" i="6"/>
  <c r="T10" i="6"/>
  <c r="S10" i="6"/>
  <c r="R10" i="6"/>
  <c r="Q10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V7" i="6"/>
  <c r="U7" i="6"/>
  <c r="T7" i="6"/>
  <c r="S7" i="6"/>
  <c r="R7" i="6"/>
  <c r="Q7" i="6"/>
  <c r="P7" i="6"/>
  <c r="V6" i="6"/>
  <c r="U6" i="6"/>
  <c r="T6" i="6"/>
  <c r="S6" i="6"/>
  <c r="R6" i="6"/>
  <c r="Q6" i="6"/>
  <c r="P6" i="6"/>
  <c r="V5" i="6"/>
  <c r="U5" i="6"/>
  <c r="T5" i="6"/>
  <c r="S5" i="6"/>
  <c r="R5" i="6"/>
  <c r="Q5" i="6"/>
  <c r="P5" i="6"/>
  <c r="V4" i="6"/>
  <c r="U4" i="6"/>
  <c r="T4" i="6"/>
  <c r="S4" i="6"/>
  <c r="R4" i="6"/>
  <c r="Q4" i="6"/>
  <c r="P4" i="6"/>
  <c r="V3" i="6"/>
  <c r="U3" i="6"/>
  <c r="T3" i="6"/>
  <c r="S3" i="6"/>
  <c r="R3" i="6"/>
  <c r="Q3" i="6"/>
  <c r="P3" i="6"/>
  <c r="V2" i="6"/>
  <c r="U2" i="6"/>
  <c r="T2" i="6"/>
  <c r="S2" i="6"/>
  <c r="R2" i="6"/>
  <c r="Q2" i="6"/>
  <c r="P2" i="6"/>
  <c r="V27" i="5"/>
  <c r="U27" i="5"/>
  <c r="T27" i="5"/>
  <c r="S27" i="5"/>
  <c r="R27" i="5"/>
  <c r="Q27" i="5"/>
  <c r="P27" i="5"/>
  <c r="V26" i="5"/>
  <c r="U26" i="5"/>
  <c r="T26" i="5"/>
  <c r="S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U23" i="5"/>
  <c r="T23" i="5"/>
  <c r="S23" i="5"/>
  <c r="R23" i="5"/>
  <c r="Q23" i="5"/>
  <c r="P23" i="5"/>
  <c r="V22" i="5"/>
  <c r="U22" i="5"/>
  <c r="T22" i="5"/>
  <c r="S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S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U15" i="5"/>
  <c r="T15" i="5"/>
  <c r="S15" i="5"/>
  <c r="R15" i="5"/>
  <c r="Q15" i="5"/>
  <c r="P15" i="5"/>
  <c r="V14" i="5"/>
  <c r="U14" i="5"/>
  <c r="T14" i="5"/>
  <c r="S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S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U7" i="5"/>
  <c r="T7" i="5"/>
  <c r="S7" i="5"/>
  <c r="R7" i="5"/>
  <c r="Q7" i="5"/>
  <c r="P7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4" i="5"/>
  <c r="U4" i="5"/>
  <c r="T4" i="5"/>
  <c r="S4" i="5"/>
  <c r="R4" i="5"/>
  <c r="Q4" i="5"/>
  <c r="P4" i="5"/>
  <c r="V3" i="5"/>
  <c r="U3" i="5"/>
  <c r="T3" i="5"/>
  <c r="S3" i="5"/>
  <c r="R3" i="5"/>
  <c r="Q3" i="5"/>
  <c r="P3" i="5"/>
  <c r="V2" i="5"/>
  <c r="U2" i="5"/>
  <c r="T2" i="5"/>
  <c r="S2" i="5"/>
  <c r="R2" i="5"/>
  <c r="Q2" i="5"/>
  <c r="P2" i="5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4" i="8"/>
  <c r="U4" i="8"/>
  <c r="T4" i="8"/>
  <c r="S4" i="8"/>
  <c r="R4" i="8"/>
  <c r="Q4" i="8"/>
  <c r="P4" i="8"/>
  <c r="V3" i="8"/>
  <c r="U3" i="8"/>
  <c r="T3" i="8"/>
  <c r="S3" i="8"/>
  <c r="R3" i="8"/>
  <c r="Q3" i="8"/>
  <c r="P3" i="8"/>
  <c r="V2" i="8"/>
  <c r="U2" i="8"/>
  <c r="T2" i="8"/>
  <c r="S2" i="8"/>
  <c r="R2" i="8"/>
  <c r="Q2" i="8"/>
  <c r="P2" i="8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V2" i="1"/>
  <c r="U2" i="1"/>
  <c r="T2" i="1"/>
  <c r="S2" i="1"/>
  <c r="R2" i="1"/>
  <c r="K2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J2" i="1"/>
  <c r="Q2" i="1" s="1"/>
  <c r="I2" i="1"/>
  <c r="P2" i="1" s="1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O25" i="7"/>
  <c r="N25" i="7"/>
  <c r="M25" i="7"/>
  <c r="L25" i="7"/>
  <c r="K25" i="7"/>
  <c r="J25" i="7"/>
  <c r="I25" i="7"/>
  <c r="O24" i="7"/>
  <c r="N24" i="7"/>
  <c r="M24" i="7"/>
  <c r="L24" i="7"/>
  <c r="K24" i="7"/>
  <c r="J24" i="7"/>
  <c r="I24" i="7"/>
  <c r="O23" i="7"/>
  <c r="N23" i="7"/>
  <c r="M23" i="7"/>
  <c r="L23" i="7"/>
  <c r="K23" i="7"/>
  <c r="J23" i="7"/>
  <c r="I23" i="7"/>
  <c r="O22" i="7"/>
  <c r="N22" i="7"/>
  <c r="M22" i="7"/>
  <c r="L22" i="7"/>
  <c r="K22" i="7"/>
  <c r="J22" i="7"/>
  <c r="I22" i="7"/>
  <c r="O21" i="7"/>
  <c r="N21" i="7"/>
  <c r="M21" i="7"/>
  <c r="L21" i="7"/>
  <c r="K21" i="7"/>
  <c r="J21" i="7"/>
  <c r="I21" i="7"/>
  <c r="O20" i="7"/>
  <c r="N20" i="7"/>
  <c r="M20" i="7"/>
  <c r="L20" i="7"/>
  <c r="K20" i="7"/>
  <c r="J20" i="7"/>
  <c r="I20" i="7"/>
  <c r="O19" i="7"/>
  <c r="N19" i="7"/>
  <c r="M19" i="7"/>
  <c r="L19" i="7"/>
  <c r="K19" i="7"/>
  <c r="J19" i="7"/>
  <c r="I19" i="7"/>
  <c r="O18" i="7"/>
  <c r="N18" i="7"/>
  <c r="M18" i="7"/>
  <c r="L18" i="7"/>
  <c r="K18" i="7"/>
  <c r="J18" i="7"/>
  <c r="I18" i="7"/>
  <c r="O17" i="7"/>
  <c r="N17" i="7"/>
  <c r="M17" i="7"/>
  <c r="L17" i="7"/>
  <c r="K17" i="7"/>
  <c r="J17" i="7"/>
  <c r="I17" i="7"/>
  <c r="O16" i="7"/>
  <c r="N16" i="7"/>
  <c r="M16" i="7"/>
  <c r="L16" i="7"/>
  <c r="K16" i="7"/>
  <c r="J16" i="7"/>
  <c r="I16" i="7"/>
  <c r="O15" i="7"/>
  <c r="N15" i="7"/>
  <c r="M15" i="7"/>
  <c r="L15" i="7"/>
  <c r="K15" i="7"/>
  <c r="J15" i="7"/>
  <c r="I15" i="7"/>
  <c r="O14" i="7"/>
  <c r="N14" i="7"/>
  <c r="M14" i="7"/>
  <c r="L14" i="7"/>
  <c r="K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M10" i="7"/>
  <c r="L10" i="7"/>
  <c r="K10" i="7"/>
  <c r="J10" i="7"/>
  <c r="I10" i="7"/>
  <c r="O9" i="7"/>
  <c r="N9" i="7"/>
  <c r="M9" i="7"/>
  <c r="L9" i="7"/>
  <c r="K9" i="7"/>
  <c r="J9" i="7"/>
  <c r="I9" i="7"/>
  <c r="O8" i="7"/>
  <c r="N8" i="7"/>
  <c r="M8" i="7"/>
  <c r="L8" i="7"/>
  <c r="K8" i="7"/>
  <c r="J8" i="7"/>
  <c r="I8" i="7"/>
  <c r="O7" i="7"/>
  <c r="N7" i="7"/>
  <c r="M7" i="7"/>
  <c r="L7" i="7"/>
  <c r="K7" i="7"/>
  <c r="J7" i="7"/>
  <c r="I7" i="7"/>
  <c r="O6" i="7"/>
  <c r="N6" i="7"/>
  <c r="M6" i="7"/>
  <c r="L6" i="7"/>
  <c r="K6" i="7"/>
  <c r="J6" i="7"/>
  <c r="I6" i="7"/>
  <c r="O5" i="7"/>
  <c r="N5" i="7"/>
  <c r="M5" i="7"/>
  <c r="L5" i="7"/>
  <c r="K5" i="7"/>
  <c r="J5" i="7"/>
  <c r="I5" i="7"/>
  <c r="O4" i="7"/>
  <c r="N4" i="7"/>
  <c r="M4" i="7"/>
  <c r="L4" i="7"/>
  <c r="K4" i="7"/>
  <c r="J4" i="7"/>
  <c r="I4" i="7"/>
  <c r="O3" i="7"/>
  <c r="N3" i="7"/>
  <c r="M3" i="7"/>
  <c r="L3" i="7"/>
  <c r="K3" i="7"/>
  <c r="J3" i="7"/>
  <c r="I3" i="7"/>
  <c r="O2" i="7"/>
  <c r="N2" i="7"/>
  <c r="M2" i="7"/>
  <c r="L2" i="7"/>
  <c r="K2" i="7"/>
  <c r="J2" i="7"/>
  <c r="I2" i="7"/>
  <c r="O27" i="6"/>
  <c r="N27" i="6"/>
  <c r="M27" i="6"/>
  <c r="K27" i="6"/>
  <c r="J27" i="6"/>
  <c r="I27" i="6"/>
  <c r="O26" i="6"/>
  <c r="N26" i="6"/>
  <c r="M26" i="6"/>
  <c r="K26" i="6"/>
  <c r="J26" i="6"/>
  <c r="I26" i="6"/>
  <c r="O25" i="6"/>
  <c r="N25" i="6"/>
  <c r="M25" i="6"/>
  <c r="K25" i="6"/>
  <c r="J25" i="6"/>
  <c r="I25" i="6"/>
  <c r="O24" i="6"/>
  <c r="N24" i="6"/>
  <c r="M24" i="6"/>
  <c r="K24" i="6"/>
  <c r="J24" i="6"/>
  <c r="I24" i="6"/>
  <c r="O23" i="6"/>
  <c r="N23" i="6"/>
  <c r="M23" i="6"/>
  <c r="K23" i="6"/>
  <c r="J23" i="6"/>
  <c r="I23" i="6"/>
  <c r="O22" i="6"/>
  <c r="N22" i="6"/>
  <c r="M22" i="6"/>
  <c r="K22" i="6"/>
  <c r="J22" i="6"/>
  <c r="I22" i="6"/>
  <c r="O21" i="6"/>
  <c r="N21" i="6"/>
  <c r="M21" i="6"/>
  <c r="K21" i="6"/>
  <c r="J21" i="6"/>
  <c r="I21" i="6"/>
  <c r="O20" i="6"/>
  <c r="N20" i="6"/>
  <c r="M20" i="6"/>
  <c r="K20" i="6"/>
  <c r="J20" i="6"/>
  <c r="I20" i="6"/>
  <c r="O19" i="6"/>
  <c r="N19" i="6"/>
  <c r="M19" i="6"/>
  <c r="K19" i="6"/>
  <c r="J19" i="6"/>
  <c r="I19" i="6"/>
  <c r="O18" i="6"/>
  <c r="N18" i="6"/>
  <c r="M18" i="6"/>
  <c r="K18" i="6"/>
  <c r="J18" i="6"/>
  <c r="I18" i="6"/>
  <c r="O17" i="6"/>
  <c r="N17" i="6"/>
  <c r="M17" i="6"/>
  <c r="K17" i="6"/>
  <c r="J17" i="6"/>
  <c r="I17" i="6"/>
  <c r="O16" i="6"/>
  <c r="N16" i="6"/>
  <c r="M16" i="6"/>
  <c r="K16" i="6"/>
  <c r="J16" i="6"/>
  <c r="I16" i="6"/>
  <c r="O15" i="6"/>
  <c r="N15" i="6"/>
  <c r="M15" i="6"/>
  <c r="K15" i="6"/>
  <c r="J15" i="6"/>
  <c r="I15" i="6"/>
  <c r="O14" i="6"/>
  <c r="N14" i="6"/>
  <c r="M14" i="6"/>
  <c r="K14" i="6"/>
  <c r="J14" i="6"/>
  <c r="I14" i="6"/>
  <c r="O13" i="6"/>
  <c r="N13" i="6"/>
  <c r="M13" i="6"/>
  <c r="K13" i="6"/>
  <c r="J13" i="6"/>
  <c r="I13" i="6"/>
  <c r="O12" i="6"/>
  <c r="N12" i="6"/>
  <c r="M12" i="6"/>
  <c r="K12" i="6"/>
  <c r="J12" i="6"/>
  <c r="I12" i="6"/>
  <c r="O11" i="6"/>
  <c r="N11" i="6"/>
  <c r="M11" i="6"/>
  <c r="K11" i="6"/>
  <c r="J11" i="6"/>
  <c r="I11" i="6"/>
  <c r="O10" i="6"/>
  <c r="N10" i="6"/>
  <c r="M10" i="6"/>
  <c r="K10" i="6"/>
  <c r="J10" i="6"/>
  <c r="I10" i="6"/>
  <c r="O9" i="6"/>
  <c r="N9" i="6"/>
  <c r="M9" i="6"/>
  <c r="K9" i="6"/>
  <c r="J9" i="6"/>
  <c r="I9" i="6"/>
  <c r="O8" i="6"/>
  <c r="N8" i="6"/>
  <c r="M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L4" i="6"/>
  <c r="K4" i="6"/>
  <c r="J4" i="6"/>
  <c r="I4" i="6"/>
  <c r="O3" i="6"/>
  <c r="N3" i="6"/>
  <c r="M3" i="6"/>
  <c r="L3" i="6"/>
  <c r="K3" i="6"/>
  <c r="J3" i="6"/>
  <c r="I3" i="6"/>
  <c r="O2" i="6"/>
  <c r="N2" i="6"/>
  <c r="M2" i="6"/>
  <c r="L2" i="6"/>
  <c r="K2" i="6"/>
  <c r="J2" i="6"/>
  <c r="I2" i="6"/>
  <c r="O27" i="5"/>
  <c r="N27" i="5"/>
  <c r="M27" i="5"/>
  <c r="K27" i="5"/>
  <c r="J27" i="5"/>
  <c r="I27" i="5"/>
  <c r="O26" i="5"/>
  <c r="N26" i="5"/>
  <c r="M26" i="5"/>
  <c r="K26" i="5"/>
  <c r="J26" i="5"/>
  <c r="I26" i="5"/>
  <c r="O25" i="5"/>
  <c r="N25" i="5"/>
  <c r="M25" i="5"/>
  <c r="K25" i="5"/>
  <c r="J25" i="5"/>
  <c r="I25" i="5"/>
  <c r="O24" i="5"/>
  <c r="N24" i="5"/>
  <c r="M24" i="5"/>
  <c r="K24" i="5"/>
  <c r="J24" i="5"/>
  <c r="I24" i="5"/>
  <c r="O23" i="5"/>
  <c r="N23" i="5"/>
  <c r="M23" i="5"/>
  <c r="K23" i="5"/>
  <c r="J23" i="5"/>
  <c r="I23" i="5"/>
  <c r="O22" i="5"/>
  <c r="N22" i="5"/>
  <c r="M22" i="5"/>
  <c r="K22" i="5"/>
  <c r="J22" i="5"/>
  <c r="I22" i="5"/>
  <c r="O21" i="5"/>
  <c r="N21" i="5"/>
  <c r="M21" i="5"/>
  <c r="K21" i="5"/>
  <c r="J21" i="5"/>
  <c r="I21" i="5"/>
  <c r="O20" i="5"/>
  <c r="N20" i="5"/>
  <c r="M20" i="5"/>
  <c r="K20" i="5"/>
  <c r="J20" i="5"/>
  <c r="I20" i="5"/>
  <c r="O19" i="5"/>
  <c r="N19" i="5"/>
  <c r="M19" i="5"/>
  <c r="K19" i="5"/>
  <c r="J19" i="5"/>
  <c r="I19" i="5"/>
  <c r="O18" i="5"/>
  <c r="N18" i="5"/>
  <c r="M18" i="5"/>
  <c r="K18" i="5"/>
  <c r="J18" i="5"/>
  <c r="I18" i="5"/>
  <c r="O17" i="5"/>
  <c r="N17" i="5"/>
  <c r="M17" i="5"/>
  <c r="K17" i="5"/>
  <c r="J17" i="5"/>
  <c r="I17" i="5"/>
  <c r="O16" i="5"/>
  <c r="N16" i="5"/>
  <c r="M16" i="5"/>
  <c r="K16" i="5"/>
  <c r="J16" i="5"/>
  <c r="I16" i="5"/>
  <c r="O15" i="5"/>
  <c r="N15" i="5"/>
  <c r="M15" i="5"/>
  <c r="K15" i="5"/>
  <c r="J15" i="5"/>
  <c r="I15" i="5"/>
  <c r="O14" i="5"/>
  <c r="N14" i="5"/>
  <c r="M14" i="5"/>
  <c r="K14" i="5"/>
  <c r="J14" i="5"/>
  <c r="I14" i="5"/>
  <c r="O13" i="5"/>
  <c r="N13" i="5"/>
  <c r="M13" i="5"/>
  <c r="K13" i="5"/>
  <c r="J13" i="5"/>
  <c r="I13" i="5"/>
  <c r="O12" i="5"/>
  <c r="N12" i="5"/>
  <c r="M12" i="5"/>
  <c r="K12" i="5"/>
  <c r="J12" i="5"/>
  <c r="I12" i="5"/>
  <c r="O11" i="5"/>
  <c r="N11" i="5"/>
  <c r="M11" i="5"/>
  <c r="K11" i="5"/>
  <c r="J11" i="5"/>
  <c r="I11" i="5"/>
  <c r="O10" i="5"/>
  <c r="N10" i="5"/>
  <c r="M10" i="5"/>
  <c r="K10" i="5"/>
  <c r="J10" i="5"/>
  <c r="I10" i="5"/>
  <c r="O9" i="5"/>
  <c r="N9" i="5"/>
  <c r="M9" i="5"/>
  <c r="K9" i="5"/>
  <c r="J9" i="5"/>
  <c r="I9" i="5"/>
  <c r="O8" i="5"/>
  <c r="N8" i="5"/>
  <c r="M8" i="5"/>
  <c r="K8" i="5"/>
  <c r="J8" i="5"/>
  <c r="I8" i="5"/>
  <c r="O7" i="5"/>
  <c r="N7" i="5"/>
  <c r="M7" i="5"/>
  <c r="L7" i="5"/>
  <c r="K7" i="5"/>
  <c r="J7" i="5"/>
  <c r="I7" i="5"/>
  <c r="O6" i="5"/>
  <c r="N6" i="5"/>
  <c r="M6" i="5"/>
  <c r="L6" i="5"/>
  <c r="K6" i="5"/>
  <c r="J6" i="5"/>
  <c r="I6" i="5"/>
  <c r="O5" i="5"/>
  <c r="N5" i="5"/>
  <c r="M5" i="5"/>
  <c r="L5" i="5"/>
  <c r="K5" i="5"/>
  <c r="J5" i="5"/>
  <c r="I5" i="5"/>
  <c r="O4" i="5"/>
  <c r="N4" i="5"/>
  <c r="M4" i="5"/>
  <c r="L4" i="5"/>
  <c r="K4" i="5"/>
  <c r="J4" i="5"/>
  <c r="I4" i="5"/>
  <c r="O3" i="5"/>
  <c r="N3" i="5"/>
  <c r="M3" i="5"/>
  <c r="L3" i="5"/>
  <c r="K3" i="5"/>
  <c r="J3" i="5"/>
  <c r="I3" i="5"/>
  <c r="O2" i="5"/>
  <c r="N2" i="5"/>
  <c r="M2" i="5"/>
  <c r="L2" i="5"/>
  <c r="K2" i="5"/>
  <c r="J2" i="5"/>
  <c r="I2" i="5"/>
  <c r="O27" i="8"/>
  <c r="N27" i="8"/>
  <c r="M27" i="8"/>
  <c r="K27" i="8"/>
  <c r="J27" i="8"/>
  <c r="I27" i="8"/>
  <c r="O26" i="8"/>
  <c r="N26" i="8"/>
  <c r="M26" i="8"/>
  <c r="K26" i="8"/>
  <c r="J26" i="8"/>
  <c r="I26" i="8"/>
  <c r="O25" i="8"/>
  <c r="N25" i="8"/>
  <c r="M25" i="8"/>
  <c r="K25" i="8"/>
  <c r="J25" i="8"/>
  <c r="I25" i="8"/>
  <c r="O24" i="8"/>
  <c r="N24" i="8"/>
  <c r="M24" i="8"/>
  <c r="K24" i="8"/>
  <c r="J24" i="8"/>
  <c r="I24" i="8"/>
  <c r="O23" i="8"/>
  <c r="N23" i="8"/>
  <c r="M23" i="8"/>
  <c r="K23" i="8"/>
  <c r="J23" i="8"/>
  <c r="I23" i="8"/>
  <c r="O22" i="8"/>
  <c r="N22" i="8"/>
  <c r="M22" i="8"/>
  <c r="K22" i="8"/>
  <c r="J22" i="8"/>
  <c r="I22" i="8"/>
  <c r="O21" i="8"/>
  <c r="N21" i="8"/>
  <c r="M21" i="8"/>
  <c r="K21" i="8"/>
  <c r="J21" i="8"/>
  <c r="I21" i="8"/>
  <c r="O20" i="8"/>
  <c r="N20" i="8"/>
  <c r="M20" i="8"/>
  <c r="K20" i="8"/>
  <c r="J20" i="8"/>
  <c r="I20" i="8"/>
  <c r="O19" i="8"/>
  <c r="N19" i="8"/>
  <c r="M19" i="8"/>
  <c r="K19" i="8"/>
  <c r="J19" i="8"/>
  <c r="I19" i="8"/>
  <c r="O18" i="8"/>
  <c r="N18" i="8"/>
  <c r="M18" i="8"/>
  <c r="K18" i="8"/>
  <c r="J18" i="8"/>
  <c r="I18" i="8"/>
  <c r="O17" i="8"/>
  <c r="N17" i="8"/>
  <c r="M17" i="8"/>
  <c r="K17" i="8"/>
  <c r="J17" i="8"/>
  <c r="I17" i="8"/>
  <c r="O16" i="8"/>
  <c r="N16" i="8"/>
  <c r="M16" i="8"/>
  <c r="K16" i="8"/>
  <c r="J16" i="8"/>
  <c r="I16" i="8"/>
  <c r="O15" i="8"/>
  <c r="N15" i="8"/>
  <c r="M15" i="8"/>
  <c r="K15" i="8"/>
  <c r="J15" i="8"/>
  <c r="I15" i="8"/>
  <c r="O14" i="8"/>
  <c r="N14" i="8"/>
  <c r="M14" i="8"/>
  <c r="K14" i="8"/>
  <c r="J14" i="8"/>
  <c r="I14" i="8"/>
  <c r="O13" i="8"/>
  <c r="N13" i="8"/>
  <c r="M13" i="8"/>
  <c r="K13" i="8"/>
  <c r="J13" i="8"/>
  <c r="I13" i="8"/>
  <c r="O12" i="8"/>
  <c r="N12" i="8"/>
  <c r="M12" i="8"/>
  <c r="K12" i="8"/>
  <c r="J12" i="8"/>
  <c r="I12" i="8"/>
  <c r="O11" i="8"/>
  <c r="N11" i="8"/>
  <c r="M11" i="8"/>
  <c r="K11" i="8"/>
  <c r="J11" i="8"/>
  <c r="I11" i="8"/>
  <c r="O10" i="8"/>
  <c r="N10" i="8"/>
  <c r="M10" i="8"/>
  <c r="K10" i="8"/>
  <c r="J10" i="8"/>
  <c r="I10" i="8"/>
  <c r="O9" i="8"/>
  <c r="N9" i="8"/>
  <c r="M9" i="8"/>
  <c r="K9" i="8"/>
  <c r="J9" i="8"/>
  <c r="I9" i="8"/>
  <c r="O8" i="8"/>
  <c r="N8" i="8"/>
  <c r="M8" i="8"/>
  <c r="K8" i="8"/>
  <c r="J8" i="8"/>
  <c r="I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I4" i="8"/>
  <c r="O3" i="8"/>
  <c r="N3" i="8"/>
  <c r="M3" i="8"/>
  <c r="L3" i="8"/>
  <c r="K3" i="8"/>
  <c r="J3" i="8"/>
  <c r="I3" i="8"/>
  <c r="O2" i="8"/>
  <c r="N2" i="8"/>
  <c r="M2" i="8"/>
  <c r="L2" i="8"/>
  <c r="K2" i="8"/>
  <c r="J2" i="8"/>
  <c r="I2" i="8"/>
  <c r="O27" i="4"/>
  <c r="N27" i="4"/>
  <c r="M27" i="4"/>
  <c r="L27" i="4"/>
  <c r="K27" i="4"/>
  <c r="I27" i="4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N2" i="4"/>
  <c r="M2" i="4"/>
  <c r="L2" i="4"/>
  <c r="K2" i="4"/>
  <c r="J2" i="4"/>
  <c r="I2" i="4"/>
  <c r="O27" i="3"/>
  <c r="N27" i="3"/>
  <c r="M27" i="3"/>
  <c r="L27" i="3"/>
  <c r="K27" i="3"/>
  <c r="J27" i="3"/>
  <c r="I27" i="3"/>
  <c r="O26" i="3"/>
  <c r="N26" i="3"/>
  <c r="M26" i="3"/>
  <c r="L26" i="3"/>
  <c r="K26" i="3"/>
  <c r="J26" i="3"/>
  <c r="I26" i="3"/>
  <c r="O25" i="3"/>
  <c r="N25" i="3"/>
  <c r="M25" i="3"/>
  <c r="L25" i="3"/>
  <c r="K25" i="3"/>
  <c r="J25" i="3"/>
  <c r="I25" i="3"/>
  <c r="O24" i="3"/>
  <c r="N24" i="3"/>
  <c r="M24" i="3"/>
  <c r="L24" i="3"/>
  <c r="K24" i="3"/>
  <c r="J24" i="3"/>
  <c r="I24" i="3"/>
  <c r="O23" i="3"/>
  <c r="N23" i="3"/>
  <c r="M23" i="3"/>
  <c r="L23" i="3"/>
  <c r="K23" i="3"/>
  <c r="J23" i="3"/>
  <c r="I23" i="3"/>
  <c r="O22" i="3"/>
  <c r="N22" i="3"/>
  <c r="M22" i="3"/>
  <c r="L22" i="3"/>
  <c r="K22" i="3"/>
  <c r="J22" i="3"/>
  <c r="I22" i="3"/>
  <c r="O21" i="3"/>
  <c r="N21" i="3"/>
  <c r="M21" i="3"/>
  <c r="L21" i="3"/>
  <c r="K21" i="3"/>
  <c r="J21" i="3"/>
  <c r="I21" i="3"/>
  <c r="O20" i="3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M2" i="3"/>
  <c r="L2" i="3"/>
  <c r="K2" i="3"/>
  <c r="J2" i="3"/>
  <c r="I2" i="3"/>
  <c r="L2" i="2"/>
  <c r="M2" i="2"/>
  <c r="N2" i="2"/>
  <c r="O2" i="2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L27" i="8" s="1"/>
  <c r="T6" i="2" l="1"/>
  <c r="S6" i="2"/>
  <c r="U5" i="2"/>
  <c r="V5" i="2"/>
  <c r="T5" i="2"/>
  <c r="V4" i="2"/>
  <c r="Q5" i="2"/>
  <c r="P4" i="2"/>
  <c r="L13" i="8"/>
  <c r="L26" i="8"/>
  <c r="L21" i="8"/>
  <c r="L12" i="8"/>
  <c r="L19" i="8"/>
  <c r="L10" i="8"/>
  <c r="L18" i="8"/>
  <c r="L24" i="8"/>
  <c r="L20" i="8"/>
  <c r="L11" i="8"/>
  <c r="L9" i="8"/>
  <c r="L17" i="8"/>
  <c r="L25" i="8"/>
  <c r="L8" i="8"/>
  <c r="L16" i="8"/>
  <c r="L15" i="8"/>
  <c r="L23" i="8"/>
  <c r="L14" i="8"/>
  <c r="L22" i="8"/>
  <c r="E8" i="5"/>
  <c r="E8" i="6"/>
  <c r="V6" i="2" l="1"/>
  <c r="U6" i="2"/>
  <c r="S7" i="2"/>
  <c r="R6" i="2"/>
  <c r="T7" i="2"/>
  <c r="Q6" i="2"/>
  <c r="P5" i="2"/>
  <c r="E9" i="5"/>
  <c r="L8" i="5"/>
  <c r="E9" i="6"/>
  <c r="L8" i="6"/>
  <c r="R7" i="2" l="1"/>
  <c r="S8" i="2"/>
  <c r="U7" i="2"/>
  <c r="V7" i="2"/>
  <c r="T8" i="2"/>
  <c r="Q7" i="2"/>
  <c r="P6" i="2"/>
  <c r="E10" i="5"/>
  <c r="L9" i="5"/>
  <c r="E10" i="6"/>
  <c r="L9" i="6"/>
  <c r="R8" i="2" l="1"/>
  <c r="V8" i="2"/>
  <c r="U8" i="2"/>
  <c r="S9" i="2"/>
  <c r="T9" i="2"/>
  <c r="Q8" i="2"/>
  <c r="P7" i="2"/>
  <c r="E11" i="5"/>
  <c r="L10" i="5"/>
  <c r="E11" i="6"/>
  <c r="L10" i="6"/>
  <c r="S10" i="2" l="1"/>
  <c r="U9" i="2"/>
  <c r="V9" i="2"/>
  <c r="T10" i="2"/>
  <c r="R9" i="2"/>
  <c r="Q9" i="2"/>
  <c r="P8" i="2"/>
  <c r="E12" i="5"/>
  <c r="L11" i="5"/>
  <c r="E12" i="6"/>
  <c r="L11" i="6"/>
  <c r="S11" i="2" l="1"/>
  <c r="R10" i="2"/>
  <c r="T11" i="2"/>
  <c r="V10" i="2"/>
  <c r="U10" i="2"/>
  <c r="Q10" i="2"/>
  <c r="P9" i="2"/>
  <c r="E13" i="5"/>
  <c r="L12" i="5"/>
  <c r="E13" i="6"/>
  <c r="L12" i="6"/>
  <c r="T12" i="2" l="1"/>
  <c r="V11" i="2"/>
  <c r="R11" i="2"/>
  <c r="U11" i="2"/>
  <c r="S12" i="2"/>
  <c r="Q11" i="2"/>
  <c r="P10" i="2"/>
  <c r="E14" i="5"/>
  <c r="L13" i="5"/>
  <c r="E14" i="6"/>
  <c r="L13" i="6"/>
  <c r="U12" i="2" l="1"/>
  <c r="R12" i="2"/>
  <c r="V12" i="2"/>
  <c r="S13" i="2"/>
  <c r="T13" i="2"/>
  <c r="Q12" i="2"/>
  <c r="P11" i="2"/>
  <c r="E15" i="5"/>
  <c r="L14" i="5"/>
  <c r="E15" i="6"/>
  <c r="L14" i="6"/>
  <c r="S14" i="2" l="1"/>
  <c r="V13" i="2"/>
  <c r="R13" i="2"/>
  <c r="T14" i="2"/>
  <c r="U13" i="2"/>
  <c r="Q13" i="2"/>
  <c r="P12" i="2"/>
  <c r="E16" i="5"/>
  <c r="L15" i="5"/>
  <c r="E16" i="6"/>
  <c r="L15" i="6"/>
  <c r="T15" i="2" l="1"/>
  <c r="R14" i="2"/>
  <c r="V14" i="2"/>
  <c r="U14" i="2"/>
  <c r="S15" i="2"/>
  <c r="Q14" i="2"/>
  <c r="P13" i="2"/>
  <c r="E17" i="5"/>
  <c r="L16" i="5"/>
  <c r="E17" i="6"/>
  <c r="L16" i="6"/>
  <c r="S16" i="2" l="1"/>
  <c r="U15" i="2"/>
  <c r="V15" i="2"/>
  <c r="R15" i="2"/>
  <c r="T16" i="2"/>
  <c r="Q15" i="2"/>
  <c r="P14" i="2"/>
  <c r="E18" i="5"/>
  <c r="L17" i="5"/>
  <c r="E18" i="6"/>
  <c r="L17" i="6"/>
  <c r="R16" i="2" l="1"/>
  <c r="U16" i="2"/>
  <c r="V16" i="2"/>
  <c r="T17" i="2"/>
  <c r="S17" i="2"/>
  <c r="Q16" i="2"/>
  <c r="P15" i="2"/>
  <c r="E19" i="5"/>
  <c r="L18" i="5"/>
  <c r="E19" i="6"/>
  <c r="L18" i="6"/>
  <c r="T18" i="2" l="1"/>
  <c r="V17" i="2"/>
  <c r="U17" i="2"/>
  <c r="S18" i="2"/>
  <c r="R17" i="2"/>
  <c r="Q17" i="2"/>
  <c r="P16" i="2"/>
  <c r="E20" i="5"/>
  <c r="L19" i="5"/>
  <c r="E20" i="6"/>
  <c r="L19" i="6"/>
  <c r="S19" i="2" l="1"/>
  <c r="U18" i="2"/>
  <c r="V18" i="2"/>
  <c r="T19" i="2"/>
  <c r="R18" i="2"/>
  <c r="Q18" i="2"/>
  <c r="P17" i="2"/>
  <c r="E21" i="5"/>
  <c r="L20" i="5"/>
  <c r="E21" i="6"/>
  <c r="L20" i="6"/>
  <c r="U19" i="2" l="1"/>
  <c r="T20" i="2"/>
  <c r="V19" i="2"/>
  <c r="R19" i="2"/>
  <c r="S20" i="2"/>
  <c r="Q19" i="2"/>
  <c r="P18" i="2"/>
  <c r="E22" i="5"/>
  <c r="L21" i="5"/>
  <c r="E22" i="6"/>
  <c r="L21" i="6"/>
  <c r="R20" i="2" l="1"/>
  <c r="V20" i="2"/>
  <c r="T21" i="2"/>
  <c r="S21" i="2"/>
  <c r="U20" i="2"/>
  <c r="Q20" i="2"/>
  <c r="P19" i="2"/>
  <c r="E23" i="5"/>
  <c r="L22" i="5"/>
  <c r="E23" i="6"/>
  <c r="L22" i="6"/>
  <c r="T22" i="2" l="1"/>
  <c r="V21" i="2"/>
  <c r="S22" i="2"/>
  <c r="U21" i="2"/>
  <c r="R21" i="2"/>
  <c r="Q21" i="2"/>
  <c r="P20" i="2"/>
  <c r="E24" i="5"/>
  <c r="L23" i="5"/>
  <c r="E24" i="6"/>
  <c r="L23" i="6"/>
  <c r="U22" i="2" l="1"/>
  <c r="S23" i="2"/>
  <c r="V22" i="2"/>
  <c r="R22" i="2"/>
  <c r="T23" i="2"/>
  <c r="Q22" i="2"/>
  <c r="P21" i="2"/>
  <c r="E25" i="5"/>
  <c r="L24" i="5"/>
  <c r="E25" i="6"/>
  <c r="L24" i="6"/>
  <c r="V23" i="2" l="1"/>
  <c r="U23" i="2"/>
  <c r="R23" i="2"/>
  <c r="S24" i="2"/>
  <c r="T24" i="2"/>
  <c r="Q23" i="2"/>
  <c r="P22" i="2"/>
  <c r="E26" i="5"/>
  <c r="L25" i="5"/>
  <c r="E26" i="6"/>
  <c r="L25" i="6"/>
  <c r="V24" i="2" l="1"/>
  <c r="S25" i="2"/>
  <c r="R24" i="2"/>
  <c r="U24" i="2"/>
  <c r="T25" i="2"/>
  <c r="Q24" i="2"/>
  <c r="P23" i="2"/>
  <c r="E27" i="5"/>
  <c r="L27" i="5" s="1"/>
  <c r="L26" i="5"/>
  <c r="E27" i="6"/>
  <c r="L27" i="6" s="1"/>
  <c r="L26" i="6"/>
  <c r="S26" i="2" l="1"/>
  <c r="S27" i="2"/>
  <c r="U25" i="2"/>
  <c r="R25" i="2"/>
  <c r="T26" i="2"/>
  <c r="T27" i="2"/>
  <c r="V25" i="2"/>
  <c r="Q25" i="2"/>
  <c r="P24" i="2"/>
  <c r="V27" i="2" l="1"/>
  <c r="V26" i="2"/>
  <c r="R27" i="2"/>
  <c r="R26" i="2"/>
  <c r="U26" i="2"/>
  <c r="U27" i="2"/>
  <c r="Q26" i="2"/>
  <c r="Q27" i="2"/>
  <c r="P25" i="2"/>
  <c r="P27" i="2" l="1"/>
  <c r="P26" i="2"/>
</calcChain>
</file>

<file path=xl/sharedStrings.xml><?xml version="1.0" encoding="utf-8"?>
<sst xmlns="http://schemas.openxmlformats.org/spreadsheetml/2006/main" count="178" uniqueCount="24">
  <si>
    <t>Year</t>
  </si>
  <si>
    <t>Offshore Wind</t>
  </si>
  <si>
    <t>Onshore Wind</t>
  </si>
  <si>
    <t>Solar</t>
  </si>
  <si>
    <t>SMR</t>
  </si>
  <si>
    <t>Imports QC</t>
  </si>
  <si>
    <t>Imports NYISO</t>
  </si>
  <si>
    <t>New NG</t>
  </si>
  <si>
    <t>Solar land use (ha)</t>
  </si>
  <si>
    <t>Offshore Wind land use (ha)</t>
  </si>
  <si>
    <t>SMR land use (ha)</t>
  </si>
  <si>
    <t>New NG land use (ha)</t>
  </si>
  <si>
    <t>Imports QC land use (ha)</t>
  </si>
  <si>
    <t>Imports NYISO land use (ha)</t>
  </si>
  <si>
    <t>Solar additions (MW)</t>
  </si>
  <si>
    <t>Onshore Wind additions (MW)</t>
  </si>
  <si>
    <t>Offshore Wind additions (MW)</t>
  </si>
  <si>
    <t>SMR additions (MW)</t>
  </si>
  <si>
    <t>New NG additions (MW)</t>
  </si>
  <si>
    <t>Imports QC additions (MW)</t>
  </si>
  <si>
    <t>Imports NYISO additions (MW)</t>
  </si>
  <si>
    <t>Canadian hydro additions (MW)</t>
  </si>
  <si>
    <t>Canadian hydro land use (ha)</t>
  </si>
  <si>
    <t xml:space="preserve">Onshore Wind land use (ha)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</si>
</sst>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7115-997F-5141-9DC7-4BF02E329104}">
  <dimension ref="A1:V28"/>
  <sheetViews>
    <sheetView zoomScale="75" workbookViewId="0">
      <selection activeCell="Q19" sqref="Q19"/>
    </sheetView>
  </sheetViews>
  <sheetFormatPr baseColWidth="10" defaultRowHeight="16" x14ac:dyDescent="0.2"/>
  <cols>
    <col min="9" max="9" width="14.1640625" customWidth="1"/>
    <col min="10" max="10" width="30.5" bestFit="1" customWidth="1"/>
    <col min="11" max="11" width="20.5" bestFit="1" customWidth="1"/>
    <col min="15" max="15" width="25.83203125" bestFit="1" customWidth="1"/>
    <col min="16" max="16" width="16" bestFit="1" customWidth="1"/>
    <col min="17" max="17" width="16" customWidth="1"/>
    <col min="18" max="18" width="23.5" bestFit="1" customWidth="1"/>
    <col min="19" max="19" width="15.5" bestFit="1" customWidth="1"/>
    <col min="20" max="20" width="18.6640625" bestFit="1" customWidth="1"/>
    <col min="21" max="21" width="21.1640625" bestFit="1" customWidth="1"/>
    <col min="22" max="22" width="23.83203125" bestFit="1" customWidth="1"/>
  </cols>
  <sheetData>
    <row r="1" spans="1:22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8</v>
      </c>
      <c r="Q1" s="1" t="s">
        <v>23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</row>
    <row r="2" spans="1:22" x14ac:dyDescent="0.2">
      <c r="A2">
        <v>2025</v>
      </c>
      <c r="B2" s="1">
        <v>9027</v>
      </c>
      <c r="C2" s="1">
        <v>3233</v>
      </c>
      <c r="D2" s="1">
        <v>974</v>
      </c>
      <c r="E2" s="1">
        <v>0</v>
      </c>
      <c r="F2" s="1">
        <v>0</v>
      </c>
      <c r="G2">
        <v>2125</v>
      </c>
      <c r="H2">
        <v>3200</v>
      </c>
      <c r="I2" s="1">
        <f>B2-A!B2</f>
        <v>0</v>
      </c>
      <c r="J2" s="1">
        <f>C2-A!C2</f>
        <v>0</v>
      </c>
      <c r="K2" s="1">
        <f>D2-A!D2</f>
        <v>0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>
        <f>I2*17.6</f>
        <v>0</v>
      </c>
      <c r="Q2">
        <f>J2*28.58</f>
        <v>0</v>
      </c>
      <c r="R2">
        <f>K2*10</f>
        <v>0</v>
      </c>
      <c r="S2">
        <f>L2*4.791</f>
        <v>0</v>
      </c>
      <c r="T2">
        <f>M2*5.02</f>
        <v>0</v>
      </c>
      <c r="U2">
        <f>N2*4.19</f>
        <v>0</v>
      </c>
      <c r="V2">
        <f>O2*4.19</f>
        <v>0</v>
      </c>
    </row>
    <row r="3" spans="1:22" x14ac:dyDescent="0.2">
      <c r="A3">
        <v>2026</v>
      </c>
      <c r="B3" s="1">
        <v>9027</v>
      </c>
      <c r="C3" s="1">
        <v>3233</v>
      </c>
      <c r="D3" s="1">
        <v>974</v>
      </c>
      <c r="E3" s="1">
        <v>0</v>
      </c>
      <c r="F3" s="1">
        <v>0</v>
      </c>
      <c r="G3">
        <v>2125</v>
      </c>
      <c r="H3">
        <v>3200</v>
      </c>
      <c r="I3" s="1">
        <f>B3-A!B3</f>
        <v>0</v>
      </c>
      <c r="J3" s="1">
        <f>C3-A!C3</f>
        <v>0</v>
      </c>
      <c r="K3" s="1">
        <f>D3-A!D3</f>
        <v>0</v>
      </c>
      <c r="L3" s="1">
        <f>E3-A!E3</f>
        <v>0</v>
      </c>
      <c r="M3" s="1">
        <f>F3-A!F3</f>
        <v>0</v>
      </c>
      <c r="N3" s="1">
        <f>G3-A!G3</f>
        <v>0</v>
      </c>
      <c r="O3" s="1">
        <f>H3-A!H3</f>
        <v>0</v>
      </c>
      <c r="P3">
        <f t="shared" ref="P3:P27" si="0">I3*17.6</f>
        <v>0</v>
      </c>
      <c r="Q3">
        <f t="shared" ref="Q3:Q27" si="1">J3*28.58</f>
        <v>0</v>
      </c>
      <c r="R3">
        <f t="shared" ref="R3:R27" si="2">K3*10</f>
        <v>0</v>
      </c>
      <c r="S3">
        <f t="shared" ref="S3:S27" si="3">L3*4.791</f>
        <v>0</v>
      </c>
      <c r="T3">
        <f t="shared" ref="T3:T27" si="4">M3*5.02</f>
        <v>0</v>
      </c>
      <c r="U3">
        <f t="shared" ref="U3:U27" si="5">N3*4.19</f>
        <v>0</v>
      </c>
      <c r="V3">
        <f t="shared" ref="V3:V27" si="6">O3*4.19</f>
        <v>0</v>
      </c>
    </row>
    <row r="4" spans="1:22" x14ac:dyDescent="0.2">
      <c r="A4">
        <v>2027</v>
      </c>
      <c r="B4" s="1">
        <v>9027</v>
      </c>
      <c r="C4" s="1">
        <v>3233</v>
      </c>
      <c r="D4" s="1">
        <v>974</v>
      </c>
      <c r="E4" s="1">
        <v>0</v>
      </c>
      <c r="F4" s="1">
        <v>0</v>
      </c>
      <c r="G4">
        <v>2125</v>
      </c>
      <c r="H4">
        <v>3200</v>
      </c>
      <c r="I4" s="1">
        <f>B4-A!B4</f>
        <v>0</v>
      </c>
      <c r="J4" s="1">
        <f>C4-A!C4</f>
        <v>0</v>
      </c>
      <c r="K4" s="1">
        <f>D4-A!D4</f>
        <v>0</v>
      </c>
      <c r="L4" s="1">
        <f>E4-A!E4</f>
        <v>0</v>
      </c>
      <c r="M4" s="1">
        <f>F4-A!F4</f>
        <v>0</v>
      </c>
      <c r="N4" s="1">
        <f>G4-A!G4</f>
        <v>0</v>
      </c>
      <c r="O4" s="1">
        <f>H4-A!H4</f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</row>
    <row r="5" spans="1:22" x14ac:dyDescent="0.2">
      <c r="A5">
        <v>2028</v>
      </c>
      <c r="B5" s="1">
        <v>9027</v>
      </c>
      <c r="C5" s="1">
        <v>3233</v>
      </c>
      <c r="D5" s="1">
        <v>974</v>
      </c>
      <c r="E5" s="1">
        <v>0</v>
      </c>
      <c r="F5" s="1">
        <v>0</v>
      </c>
      <c r="G5">
        <v>2125</v>
      </c>
      <c r="H5">
        <v>3200</v>
      </c>
      <c r="I5" s="1">
        <f>B5-A!B5</f>
        <v>0</v>
      </c>
      <c r="J5" s="1">
        <f>C5-A!C5</f>
        <v>0</v>
      </c>
      <c r="K5" s="1">
        <f>D5-A!D5</f>
        <v>0</v>
      </c>
      <c r="L5" s="1">
        <f>E5-A!E5</f>
        <v>0</v>
      </c>
      <c r="M5" s="1">
        <f>F5-A!F5</f>
        <v>0</v>
      </c>
      <c r="N5" s="1">
        <f>G5-A!G5</f>
        <v>0</v>
      </c>
      <c r="O5" s="1">
        <f>H5-A!H5</f>
        <v>0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</row>
    <row r="6" spans="1:22" x14ac:dyDescent="0.2">
      <c r="A6">
        <v>2029</v>
      </c>
      <c r="B6" s="1">
        <v>9027</v>
      </c>
      <c r="C6" s="1">
        <v>3233</v>
      </c>
      <c r="D6" s="1">
        <v>974</v>
      </c>
      <c r="E6" s="1">
        <v>0</v>
      </c>
      <c r="F6" s="1">
        <v>0</v>
      </c>
      <c r="G6">
        <v>2125</v>
      </c>
      <c r="H6">
        <v>3200</v>
      </c>
      <c r="I6" s="1">
        <f>B6-A!B6</f>
        <v>0</v>
      </c>
      <c r="J6" s="1">
        <f>C6-A!C6</f>
        <v>0</v>
      </c>
      <c r="K6" s="1">
        <f>D6-A!D6</f>
        <v>0</v>
      </c>
      <c r="L6" s="1">
        <f>E6-A!E6</f>
        <v>0</v>
      </c>
      <c r="M6" s="1">
        <f>F6-A!F6</f>
        <v>0</v>
      </c>
      <c r="N6" s="1">
        <f>G6-A!G6</f>
        <v>0</v>
      </c>
      <c r="O6" s="1">
        <f>H6-A!H6</f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</row>
    <row r="7" spans="1:22" x14ac:dyDescent="0.2">
      <c r="A7">
        <v>2030</v>
      </c>
      <c r="B7" s="1">
        <v>9027</v>
      </c>
      <c r="C7" s="1">
        <v>3233</v>
      </c>
      <c r="D7" s="1">
        <v>974</v>
      </c>
      <c r="E7" s="1">
        <v>0</v>
      </c>
      <c r="F7" s="1">
        <v>0</v>
      </c>
      <c r="G7">
        <v>2125</v>
      </c>
      <c r="H7">
        <v>3200</v>
      </c>
      <c r="I7" s="1">
        <f>B7-A!B7</f>
        <v>0</v>
      </c>
      <c r="J7" s="1">
        <f>C7-A!C7</f>
        <v>0</v>
      </c>
      <c r="K7" s="1">
        <f>D7-A!D7</f>
        <v>0</v>
      </c>
      <c r="L7" s="1">
        <f>E7-A!E7</f>
        <v>0</v>
      </c>
      <c r="M7" s="1">
        <f>F7-A!F7</f>
        <v>0</v>
      </c>
      <c r="N7" s="1">
        <f>G7-A!G7</f>
        <v>0</v>
      </c>
      <c r="O7" s="1">
        <f>H7-A!H7</f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</row>
    <row r="8" spans="1:22" x14ac:dyDescent="0.2">
      <c r="A8">
        <v>2031</v>
      </c>
      <c r="B8" s="1">
        <v>9027</v>
      </c>
      <c r="C8" s="1">
        <v>3233</v>
      </c>
      <c r="D8" s="1">
        <v>974</v>
      </c>
      <c r="E8" s="1">
        <v>0</v>
      </c>
      <c r="F8" s="1">
        <v>0</v>
      </c>
      <c r="G8">
        <v>2125</v>
      </c>
      <c r="H8">
        <v>3200</v>
      </c>
      <c r="I8" s="1">
        <f>B8-A!B8</f>
        <v>0</v>
      </c>
      <c r="J8" s="1">
        <f>C8-A!C8</f>
        <v>0</v>
      </c>
      <c r="K8" s="1">
        <f>D8-A!D8</f>
        <v>0</v>
      </c>
      <c r="L8" s="1">
        <f>E8-A!E8</f>
        <v>0</v>
      </c>
      <c r="M8" s="1">
        <f>F8-A!F8</f>
        <v>0</v>
      </c>
      <c r="N8" s="1">
        <f>G8-A!G8</f>
        <v>0</v>
      </c>
      <c r="O8" s="1">
        <f>H8-A!H8</f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</row>
    <row r="9" spans="1:22" x14ac:dyDescent="0.2">
      <c r="A9">
        <v>2032</v>
      </c>
      <c r="B9" s="1">
        <v>9027</v>
      </c>
      <c r="C9" s="1">
        <v>3233</v>
      </c>
      <c r="D9" s="1">
        <v>974</v>
      </c>
      <c r="E9" s="1">
        <v>0</v>
      </c>
      <c r="F9" s="1">
        <v>0</v>
      </c>
      <c r="G9">
        <v>2125</v>
      </c>
      <c r="H9">
        <v>3200</v>
      </c>
      <c r="I9" s="1">
        <f>B9-A!B9</f>
        <v>0</v>
      </c>
      <c r="J9" s="1">
        <f>C9-A!C9</f>
        <v>0</v>
      </c>
      <c r="K9" s="1">
        <f>D9-A!D9</f>
        <v>0</v>
      </c>
      <c r="L9" s="1">
        <f>E9-A!E9</f>
        <v>0</v>
      </c>
      <c r="M9" s="1">
        <f>F9-A!F9</f>
        <v>0</v>
      </c>
      <c r="N9" s="1">
        <f>G9-A!G9</f>
        <v>0</v>
      </c>
      <c r="O9" s="1">
        <f>H9-A!H9</f>
        <v>0</v>
      </c>
      <c r="P9">
        <f t="shared" si="0"/>
        <v>0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</row>
    <row r="10" spans="1:22" x14ac:dyDescent="0.2">
      <c r="A10">
        <v>2033</v>
      </c>
      <c r="B10" s="1">
        <v>9027</v>
      </c>
      <c r="C10" s="1">
        <v>3233</v>
      </c>
      <c r="D10" s="1">
        <v>974</v>
      </c>
      <c r="E10" s="1">
        <v>0</v>
      </c>
      <c r="F10" s="1">
        <v>0</v>
      </c>
      <c r="G10">
        <v>2125</v>
      </c>
      <c r="H10">
        <v>3200</v>
      </c>
      <c r="I10" s="1">
        <f>B10-A!B10</f>
        <v>0</v>
      </c>
      <c r="J10" s="1">
        <f>C10-A!C10</f>
        <v>0</v>
      </c>
      <c r="K10" s="1">
        <f>D10-A!D10</f>
        <v>0</v>
      </c>
      <c r="L10" s="1">
        <f>E10-A!E10</f>
        <v>0</v>
      </c>
      <c r="M10" s="1">
        <f>F10-A!F10</f>
        <v>0</v>
      </c>
      <c r="N10" s="1">
        <f>G10-A!G10</f>
        <v>0</v>
      </c>
      <c r="O10" s="1">
        <f>H10-A!H10</f>
        <v>0</v>
      </c>
      <c r="P10">
        <f t="shared" si="0"/>
        <v>0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</row>
    <row r="11" spans="1:22" x14ac:dyDescent="0.2">
      <c r="A11">
        <v>2034</v>
      </c>
      <c r="B11" s="1">
        <v>9027</v>
      </c>
      <c r="C11" s="1">
        <v>3233</v>
      </c>
      <c r="D11" s="1">
        <v>974</v>
      </c>
      <c r="E11" s="1">
        <v>0</v>
      </c>
      <c r="F11" s="1">
        <v>0</v>
      </c>
      <c r="G11">
        <v>2125</v>
      </c>
      <c r="H11">
        <v>3200</v>
      </c>
      <c r="I11" s="1">
        <f>B11-A!B11</f>
        <v>0</v>
      </c>
      <c r="J11" s="1">
        <f>C11-A!C11</f>
        <v>0</v>
      </c>
      <c r="K11" s="1">
        <f>D11-A!D11</f>
        <v>0</v>
      </c>
      <c r="L11" s="1">
        <f>E11-A!E11</f>
        <v>0</v>
      </c>
      <c r="M11" s="1">
        <f>F11-A!F11</f>
        <v>0</v>
      </c>
      <c r="N11" s="1">
        <f>G11-A!G11</f>
        <v>0</v>
      </c>
      <c r="O11" s="1">
        <f>H11-A!H11</f>
        <v>0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</row>
    <row r="12" spans="1:22" x14ac:dyDescent="0.2">
      <c r="A12">
        <v>2035</v>
      </c>
      <c r="B12" s="1">
        <v>9027</v>
      </c>
      <c r="C12" s="1">
        <v>3233</v>
      </c>
      <c r="D12" s="1">
        <v>974</v>
      </c>
      <c r="E12" s="1">
        <v>0</v>
      </c>
      <c r="F12" s="1">
        <v>0</v>
      </c>
      <c r="G12">
        <v>2125</v>
      </c>
      <c r="H12">
        <v>3200</v>
      </c>
      <c r="I12" s="1">
        <f>B12-A!B12</f>
        <v>0</v>
      </c>
      <c r="J12" s="1">
        <f>C12-A!C12</f>
        <v>0</v>
      </c>
      <c r="K12" s="1">
        <f>D12-A!D12</f>
        <v>0</v>
      </c>
      <c r="L12" s="1">
        <f>E12-A!E12</f>
        <v>0</v>
      </c>
      <c r="M12" s="1">
        <f>F12-A!F12</f>
        <v>0</v>
      </c>
      <c r="N12" s="1">
        <f>G12-A!G12</f>
        <v>0</v>
      </c>
      <c r="O12" s="1">
        <f>H12-A!H12</f>
        <v>0</v>
      </c>
      <c r="P12">
        <f t="shared" si="0"/>
        <v>0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</row>
    <row r="13" spans="1:22" x14ac:dyDescent="0.2">
      <c r="A13">
        <v>2036</v>
      </c>
      <c r="B13" s="1">
        <v>9027</v>
      </c>
      <c r="C13" s="1">
        <v>3233</v>
      </c>
      <c r="D13" s="1">
        <v>974</v>
      </c>
      <c r="E13" s="1">
        <v>0</v>
      </c>
      <c r="F13" s="1">
        <v>0</v>
      </c>
      <c r="G13">
        <v>2125</v>
      </c>
      <c r="H13">
        <v>3200</v>
      </c>
      <c r="I13" s="1">
        <f>B13-A!B13</f>
        <v>0</v>
      </c>
      <c r="J13" s="1">
        <f>C13-A!C13</f>
        <v>0</v>
      </c>
      <c r="K13" s="1">
        <f>D13-A!D13</f>
        <v>0</v>
      </c>
      <c r="L13" s="1">
        <f>E13-A!E13</f>
        <v>0</v>
      </c>
      <c r="M13" s="1">
        <f>F13-A!F13</f>
        <v>0</v>
      </c>
      <c r="N13" s="1">
        <f>G13-A!G13</f>
        <v>0</v>
      </c>
      <c r="O13" s="1">
        <f>H13-A!H13</f>
        <v>0</v>
      </c>
      <c r="P13">
        <f t="shared" si="0"/>
        <v>0</v>
      </c>
      <c r="Q13">
        <f t="shared" si="1"/>
        <v>0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</row>
    <row r="14" spans="1:22" x14ac:dyDescent="0.2">
      <c r="A14">
        <v>2037</v>
      </c>
      <c r="B14" s="1">
        <v>9027</v>
      </c>
      <c r="C14" s="1">
        <v>3233</v>
      </c>
      <c r="D14" s="1">
        <v>974</v>
      </c>
      <c r="E14" s="1">
        <v>0</v>
      </c>
      <c r="F14" s="1">
        <v>0</v>
      </c>
      <c r="G14">
        <v>2125</v>
      </c>
      <c r="H14">
        <v>3200</v>
      </c>
      <c r="I14" s="1">
        <f>B14-A!B14</f>
        <v>0</v>
      </c>
      <c r="J14" s="1">
        <f>C14-A!C14</f>
        <v>0</v>
      </c>
      <c r="K14" s="1">
        <f>D14-A!D14</f>
        <v>0</v>
      </c>
      <c r="L14" s="1">
        <f>E14-A!E14</f>
        <v>0</v>
      </c>
      <c r="M14" s="1">
        <f>F14-A!F14</f>
        <v>0</v>
      </c>
      <c r="N14" s="1">
        <f>G14-A!G14</f>
        <v>0</v>
      </c>
      <c r="O14" s="1">
        <f>H14-A!H14</f>
        <v>0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2" x14ac:dyDescent="0.2">
      <c r="A15">
        <v>2038</v>
      </c>
      <c r="B15" s="1">
        <v>9027</v>
      </c>
      <c r="C15" s="1">
        <v>3233</v>
      </c>
      <c r="D15" s="1">
        <v>974</v>
      </c>
      <c r="E15" s="1">
        <v>0</v>
      </c>
      <c r="F15" s="1">
        <v>0</v>
      </c>
      <c r="G15">
        <v>2125</v>
      </c>
      <c r="H15">
        <v>3200</v>
      </c>
      <c r="I15" s="1">
        <f>B15-A!B15</f>
        <v>0</v>
      </c>
      <c r="J15" s="1">
        <f>C15-A!C15</f>
        <v>0</v>
      </c>
      <c r="K15" s="1">
        <f>D15-A!D15</f>
        <v>0</v>
      </c>
      <c r="L15" s="1">
        <f>E15-A!E15</f>
        <v>0</v>
      </c>
      <c r="M15" s="1">
        <f>F15-A!F15</f>
        <v>0</v>
      </c>
      <c r="N15" s="1">
        <f>G15-A!G15</f>
        <v>0</v>
      </c>
      <c r="O15" s="1">
        <f>H15-A!H15</f>
        <v>0</v>
      </c>
      <c r="P15">
        <f t="shared" si="0"/>
        <v>0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</row>
    <row r="16" spans="1:22" x14ac:dyDescent="0.2">
      <c r="A16">
        <v>2039</v>
      </c>
      <c r="B16" s="1">
        <v>9027</v>
      </c>
      <c r="C16" s="1">
        <v>3233</v>
      </c>
      <c r="D16" s="1">
        <v>974</v>
      </c>
      <c r="E16" s="1">
        <v>0</v>
      </c>
      <c r="F16" s="1">
        <v>0</v>
      </c>
      <c r="G16">
        <v>2125</v>
      </c>
      <c r="H16">
        <v>3200</v>
      </c>
      <c r="I16" s="1">
        <f>B16-A!B16</f>
        <v>0</v>
      </c>
      <c r="J16" s="1">
        <f>C16-A!C16</f>
        <v>0</v>
      </c>
      <c r="K16" s="1">
        <f>D16-A!D16</f>
        <v>0</v>
      </c>
      <c r="L16" s="1">
        <f>E16-A!E16</f>
        <v>0</v>
      </c>
      <c r="M16" s="1">
        <f>F16-A!F16</f>
        <v>0</v>
      </c>
      <c r="N16" s="1">
        <f>G16-A!G16</f>
        <v>0</v>
      </c>
      <c r="O16" s="1">
        <f>H16-A!H16</f>
        <v>0</v>
      </c>
      <c r="P16">
        <f t="shared" si="0"/>
        <v>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</row>
    <row r="17" spans="1:22" x14ac:dyDescent="0.2">
      <c r="A17">
        <v>2040</v>
      </c>
      <c r="B17" s="1">
        <v>9027</v>
      </c>
      <c r="C17" s="1">
        <v>3233</v>
      </c>
      <c r="D17" s="1">
        <v>974</v>
      </c>
      <c r="E17" s="1">
        <v>0</v>
      </c>
      <c r="F17" s="1">
        <v>0</v>
      </c>
      <c r="G17">
        <v>2125</v>
      </c>
      <c r="H17">
        <v>3200</v>
      </c>
      <c r="I17" s="1">
        <f>B17-A!B17</f>
        <v>0</v>
      </c>
      <c r="J17" s="1">
        <f>C17-A!C17</f>
        <v>0</v>
      </c>
      <c r="K17" s="1">
        <f>D17-A!D17</f>
        <v>0</v>
      </c>
      <c r="L17" s="1">
        <f>E17-A!E17</f>
        <v>0</v>
      </c>
      <c r="M17" s="1">
        <f>F17-A!F17</f>
        <v>0</v>
      </c>
      <c r="N17" s="1">
        <f>G17-A!G17</f>
        <v>0</v>
      </c>
      <c r="O17" s="1">
        <f>H17-A!H17</f>
        <v>0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</row>
    <row r="18" spans="1:22" x14ac:dyDescent="0.2">
      <c r="A18">
        <v>2041</v>
      </c>
      <c r="B18" s="1">
        <v>9027</v>
      </c>
      <c r="C18" s="1">
        <v>3233</v>
      </c>
      <c r="D18" s="1">
        <v>974</v>
      </c>
      <c r="E18" s="1">
        <v>0</v>
      </c>
      <c r="F18" s="1">
        <v>0</v>
      </c>
      <c r="G18">
        <v>2125</v>
      </c>
      <c r="H18">
        <v>3200</v>
      </c>
      <c r="I18" s="1">
        <f>B18-A!B18</f>
        <v>0</v>
      </c>
      <c r="J18" s="1">
        <f>C18-A!C18</f>
        <v>0</v>
      </c>
      <c r="K18" s="1">
        <f>D18-A!D18</f>
        <v>0</v>
      </c>
      <c r="L18" s="1">
        <f>E18-A!E18</f>
        <v>0</v>
      </c>
      <c r="M18" s="1">
        <f>F18-A!F18</f>
        <v>0</v>
      </c>
      <c r="N18" s="1">
        <f>G18-A!G18</f>
        <v>0</v>
      </c>
      <c r="O18" s="1">
        <f>H18-A!H18</f>
        <v>0</v>
      </c>
      <c r="P18">
        <f t="shared" si="0"/>
        <v>0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</row>
    <row r="19" spans="1:22" x14ac:dyDescent="0.2">
      <c r="A19">
        <v>2042</v>
      </c>
      <c r="B19" s="1">
        <v>9027</v>
      </c>
      <c r="C19" s="1">
        <v>3233</v>
      </c>
      <c r="D19" s="1">
        <v>974</v>
      </c>
      <c r="E19" s="1">
        <v>0</v>
      </c>
      <c r="F19" s="1">
        <v>0</v>
      </c>
      <c r="G19">
        <v>2125</v>
      </c>
      <c r="H19">
        <v>3200</v>
      </c>
      <c r="I19" s="1">
        <f>B19-A!B19</f>
        <v>0</v>
      </c>
      <c r="J19" s="1">
        <f>C19-A!C19</f>
        <v>0</v>
      </c>
      <c r="K19" s="1">
        <f>D19-A!D19</f>
        <v>0</v>
      </c>
      <c r="L19" s="1">
        <f>E19-A!E19</f>
        <v>0</v>
      </c>
      <c r="M19" s="1">
        <f>F19-A!F19</f>
        <v>0</v>
      </c>
      <c r="N19" s="1">
        <f>G19-A!G19</f>
        <v>0</v>
      </c>
      <c r="O19" s="1">
        <f>H19-A!H19</f>
        <v>0</v>
      </c>
      <c r="P19">
        <f t="shared" si="0"/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</row>
    <row r="20" spans="1:22" x14ac:dyDescent="0.2">
      <c r="A20">
        <v>2043</v>
      </c>
      <c r="B20" s="1">
        <v>9027</v>
      </c>
      <c r="C20" s="1">
        <v>3233</v>
      </c>
      <c r="D20" s="1">
        <v>974</v>
      </c>
      <c r="E20" s="1">
        <v>0</v>
      </c>
      <c r="F20" s="1">
        <v>0</v>
      </c>
      <c r="G20">
        <v>2125</v>
      </c>
      <c r="H20">
        <v>3200</v>
      </c>
      <c r="I20" s="1">
        <f>B20-A!B20</f>
        <v>0</v>
      </c>
      <c r="J20" s="1">
        <f>C20-A!C20</f>
        <v>0</v>
      </c>
      <c r="K20" s="1">
        <f>D20-A!D20</f>
        <v>0</v>
      </c>
      <c r="L20" s="1">
        <f>E20-A!E20</f>
        <v>0</v>
      </c>
      <c r="M20" s="1">
        <f>F20-A!F20</f>
        <v>0</v>
      </c>
      <c r="N20" s="1">
        <f>G20-A!G20</f>
        <v>0</v>
      </c>
      <c r="O20" s="1">
        <f>H20-A!H20</f>
        <v>0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</row>
    <row r="21" spans="1:22" x14ac:dyDescent="0.2">
      <c r="A21">
        <v>2044</v>
      </c>
      <c r="B21" s="1">
        <v>9027</v>
      </c>
      <c r="C21" s="1">
        <v>3233</v>
      </c>
      <c r="D21" s="1">
        <v>974</v>
      </c>
      <c r="E21" s="1">
        <v>0</v>
      </c>
      <c r="F21" s="1">
        <v>0</v>
      </c>
      <c r="G21">
        <v>2125</v>
      </c>
      <c r="H21">
        <v>3200</v>
      </c>
      <c r="I21" s="1">
        <f>B21-A!B21</f>
        <v>0</v>
      </c>
      <c r="J21" s="1">
        <f>C21-A!C21</f>
        <v>0</v>
      </c>
      <c r="K21" s="1">
        <f>D21-A!D21</f>
        <v>0</v>
      </c>
      <c r="L21" s="1">
        <f>E21-A!E21</f>
        <v>0</v>
      </c>
      <c r="M21" s="1">
        <f>F21-A!F21</f>
        <v>0</v>
      </c>
      <c r="N21" s="1">
        <f>G21-A!G21</f>
        <v>0</v>
      </c>
      <c r="O21" s="1">
        <f>H21-A!H21</f>
        <v>0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</row>
    <row r="22" spans="1:22" x14ac:dyDescent="0.2">
      <c r="A22">
        <v>2045</v>
      </c>
      <c r="B22" s="1">
        <v>9027</v>
      </c>
      <c r="C22" s="1">
        <v>3233</v>
      </c>
      <c r="D22" s="1">
        <v>974</v>
      </c>
      <c r="E22" s="1">
        <v>0</v>
      </c>
      <c r="F22" s="1">
        <v>0</v>
      </c>
      <c r="G22">
        <v>2125</v>
      </c>
      <c r="H22">
        <v>3200</v>
      </c>
      <c r="I22" s="1">
        <f>B22-A!B22</f>
        <v>0</v>
      </c>
      <c r="J22" s="1">
        <f>C22-A!C22</f>
        <v>0</v>
      </c>
      <c r="K22" s="1">
        <f>D22-A!D22</f>
        <v>0</v>
      </c>
      <c r="L22" s="1">
        <f>E22-A!E22</f>
        <v>0</v>
      </c>
      <c r="M22" s="1">
        <f>F22-A!F22</f>
        <v>0</v>
      </c>
      <c r="N22" s="1">
        <f>G22-A!G22</f>
        <v>0</v>
      </c>
      <c r="O22" s="1">
        <f>H22-A!H22</f>
        <v>0</v>
      </c>
      <c r="P22">
        <f t="shared" si="0"/>
        <v>0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</row>
    <row r="23" spans="1:22" x14ac:dyDescent="0.2">
      <c r="A23">
        <v>2046</v>
      </c>
      <c r="B23" s="1">
        <v>9027</v>
      </c>
      <c r="C23" s="1">
        <v>3233</v>
      </c>
      <c r="D23" s="1">
        <v>974</v>
      </c>
      <c r="E23" s="1">
        <v>0</v>
      </c>
      <c r="F23" s="1">
        <v>0</v>
      </c>
      <c r="G23">
        <v>2125</v>
      </c>
      <c r="H23">
        <v>3200</v>
      </c>
      <c r="I23" s="1">
        <f>B23-A!B23</f>
        <v>0</v>
      </c>
      <c r="J23" s="1">
        <f>C23-A!C23</f>
        <v>0</v>
      </c>
      <c r="K23" s="1">
        <f>D23-A!D23</f>
        <v>0</v>
      </c>
      <c r="L23" s="1">
        <f>E23-A!E23</f>
        <v>0</v>
      </c>
      <c r="M23" s="1">
        <f>F23-A!F23</f>
        <v>0</v>
      </c>
      <c r="N23" s="1">
        <f>G23-A!G23</f>
        <v>0</v>
      </c>
      <c r="O23" s="1">
        <f>H23-A!H23</f>
        <v>0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</row>
    <row r="24" spans="1:22" x14ac:dyDescent="0.2">
      <c r="A24">
        <v>2047</v>
      </c>
      <c r="B24" s="1">
        <v>9027</v>
      </c>
      <c r="C24" s="1">
        <v>3233</v>
      </c>
      <c r="D24" s="1">
        <v>974</v>
      </c>
      <c r="E24" s="1">
        <v>0</v>
      </c>
      <c r="F24" s="1">
        <v>0</v>
      </c>
      <c r="G24">
        <v>2125</v>
      </c>
      <c r="H24">
        <v>3200</v>
      </c>
      <c r="I24" s="1">
        <f>B24-A!B24</f>
        <v>0</v>
      </c>
      <c r="J24" s="1">
        <f>C24-A!C24</f>
        <v>0</v>
      </c>
      <c r="K24" s="1">
        <f>D24-A!D24</f>
        <v>0</v>
      </c>
      <c r="L24" s="1">
        <f>E24-A!E24</f>
        <v>0</v>
      </c>
      <c r="M24" s="1">
        <f>F24-A!F24</f>
        <v>0</v>
      </c>
      <c r="N24" s="1">
        <f>G24-A!G24</f>
        <v>0</v>
      </c>
      <c r="O24" s="1">
        <f>H24-A!H24</f>
        <v>0</v>
      </c>
      <c r="P24">
        <f t="shared" si="0"/>
        <v>0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</row>
    <row r="25" spans="1:22" x14ac:dyDescent="0.2">
      <c r="A25">
        <v>2048</v>
      </c>
      <c r="B25" s="1">
        <v>9027</v>
      </c>
      <c r="C25" s="1">
        <v>3233</v>
      </c>
      <c r="D25" s="1">
        <v>974</v>
      </c>
      <c r="E25" s="1">
        <v>0</v>
      </c>
      <c r="F25" s="1">
        <v>0</v>
      </c>
      <c r="G25">
        <v>2125</v>
      </c>
      <c r="H25">
        <v>3200</v>
      </c>
      <c r="I25" s="1">
        <f>B25-A!B25</f>
        <v>0</v>
      </c>
      <c r="J25" s="1">
        <f>C25-A!C25</f>
        <v>0</v>
      </c>
      <c r="K25" s="1">
        <f>D25-A!D25</f>
        <v>0</v>
      </c>
      <c r="L25" s="1">
        <f>E25-A!E25</f>
        <v>0</v>
      </c>
      <c r="M25" s="1">
        <f>F25-A!F25</f>
        <v>0</v>
      </c>
      <c r="N25" s="1">
        <f>G25-A!G25</f>
        <v>0</v>
      </c>
      <c r="O25" s="1">
        <f>H25-A!H25</f>
        <v>0</v>
      </c>
      <c r="P25">
        <f t="shared" si="0"/>
        <v>0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</row>
    <row r="26" spans="1:22" x14ac:dyDescent="0.2">
      <c r="A26">
        <v>2049</v>
      </c>
      <c r="B26" s="1">
        <v>9027</v>
      </c>
      <c r="C26" s="1">
        <v>3233</v>
      </c>
      <c r="D26" s="1">
        <v>974</v>
      </c>
      <c r="E26" s="1">
        <v>0</v>
      </c>
      <c r="F26" s="1">
        <v>0</v>
      </c>
      <c r="G26">
        <v>2125</v>
      </c>
      <c r="H26">
        <v>3200</v>
      </c>
      <c r="I26" s="1">
        <f>B26-A!B26</f>
        <v>0</v>
      </c>
      <c r="J26" s="1">
        <f>C26-A!C26</f>
        <v>0</v>
      </c>
      <c r="K26" s="1">
        <f>D26-A!D26</f>
        <v>0</v>
      </c>
      <c r="L26" s="1">
        <f>E26-A!E26</f>
        <v>0</v>
      </c>
      <c r="M26" s="1">
        <f>F26-A!F26</f>
        <v>0</v>
      </c>
      <c r="N26" s="1">
        <f>G26-A!G26</f>
        <v>0</v>
      </c>
      <c r="O26" s="1">
        <f>H26-A!H26</f>
        <v>0</v>
      </c>
      <c r="P26">
        <f t="shared" si="0"/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</row>
    <row r="27" spans="1:22" x14ac:dyDescent="0.2">
      <c r="A27">
        <v>2050</v>
      </c>
      <c r="B27" s="1">
        <v>9027</v>
      </c>
      <c r="C27" s="1">
        <v>3233</v>
      </c>
      <c r="D27" s="1">
        <v>974</v>
      </c>
      <c r="E27" s="1">
        <v>0</v>
      </c>
      <c r="F27" s="1">
        <v>0</v>
      </c>
      <c r="G27">
        <v>2125</v>
      </c>
      <c r="H27">
        <v>3200</v>
      </c>
      <c r="I27" s="1">
        <f>B27-A!B27</f>
        <v>0</v>
      </c>
      <c r="J27" s="1">
        <f>C27-A!C27</f>
        <v>0</v>
      </c>
      <c r="K27" s="1">
        <f>D27-A!D27</f>
        <v>0</v>
      </c>
      <c r="L27" s="1">
        <f>E27-A!E27</f>
        <v>0</v>
      </c>
      <c r="M27" s="1">
        <f>F27-A!F27</f>
        <v>0</v>
      </c>
      <c r="N27" s="1">
        <f>G27-A!G27</f>
        <v>0</v>
      </c>
      <c r="O27" s="1">
        <f>H27-A!H27</f>
        <v>0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</row>
    <row r="28" spans="1:22" x14ac:dyDescent="0.2">
      <c r="E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96F0-AAC7-FC4E-8E1A-E627C0ED7895}">
  <dimension ref="A1:W28"/>
  <sheetViews>
    <sheetView tabSelected="1" topLeftCell="C1" zoomScale="125" workbookViewId="0">
      <selection activeCell="I3" sqref="I3"/>
    </sheetView>
  </sheetViews>
  <sheetFormatPr baseColWidth="10" defaultRowHeight="16" x14ac:dyDescent="0.2"/>
  <cols>
    <col min="1" max="1" width="13.6640625" customWidth="1"/>
    <col min="3" max="4" width="12.5" bestFit="1" customWidth="1"/>
    <col min="7" max="7" width="12.6640625" customWidth="1"/>
    <col min="8" max="8" width="14.5" customWidth="1"/>
    <col min="9" max="9" width="14.1640625" customWidth="1"/>
    <col min="10" max="11" width="20.5" bestFit="1" customWidth="1"/>
    <col min="16" max="16" width="16" bestFit="1" customWidth="1"/>
    <col min="17" max="17" width="16" customWidth="1"/>
    <col min="18" max="18" width="23.5" bestFit="1" customWidth="1"/>
    <col min="19" max="19" width="15.5" bestFit="1" customWidth="1"/>
    <col min="20" max="20" width="18.6640625" bestFit="1" customWidth="1"/>
    <col min="21" max="21" width="21.1640625" bestFit="1" customWidth="1"/>
    <col min="22" max="23" width="23.83203125" bestFit="1" customWidth="1"/>
  </cols>
  <sheetData>
    <row r="1" spans="1:23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8</v>
      </c>
      <c r="Q1" s="1" t="s">
        <v>23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/>
    </row>
    <row r="2" spans="1:23" x14ac:dyDescent="0.2">
      <c r="A2">
        <v>2025</v>
      </c>
      <c r="B2" s="1">
        <v>10315</v>
      </c>
      <c r="C2" s="1">
        <v>3563</v>
      </c>
      <c r="D2" s="1">
        <v>1471</v>
      </c>
      <c r="E2" s="1">
        <v>0</v>
      </c>
      <c r="F2" s="1">
        <v>0</v>
      </c>
      <c r="G2">
        <v>2125</v>
      </c>
      <c r="H2">
        <v>3200</v>
      </c>
      <c r="I2" s="1">
        <f>B2-A!B2</f>
        <v>1288</v>
      </c>
      <c r="J2" s="1">
        <f>C2-A!C2</f>
        <v>330</v>
      </c>
      <c r="K2" s="1">
        <f>D2-A!D2</f>
        <v>497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>
        <f>I2*17.6</f>
        <v>22668.800000000003</v>
      </c>
      <c r="Q2">
        <f>J2*28.58</f>
        <v>9431.4</v>
      </c>
      <c r="R2">
        <f>K2*10</f>
        <v>4970</v>
      </c>
      <c r="S2">
        <f>L2*4.791</f>
        <v>0</v>
      </c>
      <c r="T2">
        <f>M2*5.02</f>
        <v>0</v>
      </c>
      <c r="U2">
        <f>N2*4.19</f>
        <v>0</v>
      </c>
      <c r="V2">
        <f>O2*4.19</f>
        <v>0</v>
      </c>
    </row>
    <row r="3" spans="1:23" x14ac:dyDescent="0.2">
      <c r="A3">
        <v>2026</v>
      </c>
      <c r="B3" s="1">
        <v>11833</v>
      </c>
      <c r="C3" s="1">
        <v>3903</v>
      </c>
      <c r="D3" s="1">
        <v>2029</v>
      </c>
      <c r="E3" s="1">
        <v>0</v>
      </c>
      <c r="F3" s="1">
        <v>0</v>
      </c>
      <c r="G3">
        <v>3325</v>
      </c>
      <c r="H3">
        <v>3200</v>
      </c>
      <c r="I3" s="1">
        <f>B3-A!B3</f>
        <v>2806</v>
      </c>
      <c r="J3" s="1">
        <f>C3-A!C3</f>
        <v>670</v>
      </c>
      <c r="K3" s="1">
        <f>D3-A!D3</f>
        <v>1055</v>
      </c>
      <c r="L3" s="1">
        <f>E3-A!E3</f>
        <v>0</v>
      </c>
      <c r="M3" s="1">
        <f>F3-A!F3</f>
        <v>0</v>
      </c>
      <c r="N3" s="1">
        <f>G3-A!G3</f>
        <v>1200</v>
      </c>
      <c r="O3" s="1">
        <f>H3-A!H3</f>
        <v>0</v>
      </c>
      <c r="P3">
        <f t="shared" ref="P3:P27" si="0">I3*17.6</f>
        <v>49385.600000000006</v>
      </c>
      <c r="Q3">
        <f t="shared" ref="Q3:Q27" si="1">J3*28.58</f>
        <v>19148.599999999999</v>
      </c>
      <c r="R3">
        <f t="shared" ref="R3:R27" si="2">K3*10</f>
        <v>10550</v>
      </c>
      <c r="S3">
        <f t="shared" ref="S3:S27" si="3">L3*4.791</f>
        <v>0</v>
      </c>
      <c r="T3">
        <f t="shared" ref="T3:T27" si="4">M3*5.02</f>
        <v>0</v>
      </c>
      <c r="U3">
        <f t="shared" ref="U3:V27" si="5">N3*4.19</f>
        <v>5028.0000000000009</v>
      </c>
      <c r="V3">
        <f t="shared" si="5"/>
        <v>0</v>
      </c>
    </row>
    <row r="4" spans="1:23" x14ac:dyDescent="0.2">
      <c r="A4">
        <v>2027</v>
      </c>
      <c r="B4" s="1">
        <v>13563</v>
      </c>
      <c r="C4" s="1">
        <v>4254</v>
      </c>
      <c r="D4" s="1">
        <v>2648</v>
      </c>
      <c r="E4" s="1">
        <v>0</v>
      </c>
      <c r="F4" s="1">
        <v>0</v>
      </c>
      <c r="G4">
        <v>3325</v>
      </c>
      <c r="H4">
        <v>3200</v>
      </c>
      <c r="I4" s="1">
        <f>B4-A!B4</f>
        <v>4536</v>
      </c>
      <c r="J4" s="1">
        <f>C4-A!C4</f>
        <v>1021</v>
      </c>
      <c r="K4" s="1">
        <f>D4-A!D4</f>
        <v>1674</v>
      </c>
      <c r="L4" s="1">
        <f>E4-A!E4</f>
        <v>0</v>
      </c>
      <c r="M4" s="1">
        <f>F4-A!F4</f>
        <v>0</v>
      </c>
      <c r="N4" s="1">
        <f>G4-A!G4</f>
        <v>1200</v>
      </c>
      <c r="O4" s="1">
        <f>H4-A!H4</f>
        <v>0</v>
      </c>
      <c r="P4">
        <f t="shared" si="0"/>
        <v>79833.600000000006</v>
      </c>
      <c r="Q4">
        <f t="shared" si="1"/>
        <v>29180.179999999997</v>
      </c>
      <c r="R4">
        <f t="shared" si="2"/>
        <v>16740</v>
      </c>
      <c r="S4">
        <f t="shared" si="3"/>
        <v>0</v>
      </c>
      <c r="T4">
        <f t="shared" si="4"/>
        <v>0</v>
      </c>
      <c r="U4">
        <f t="shared" si="5"/>
        <v>5028.0000000000009</v>
      </c>
      <c r="V4">
        <f t="shared" si="5"/>
        <v>0</v>
      </c>
    </row>
    <row r="5" spans="1:23" x14ac:dyDescent="0.2">
      <c r="A5">
        <v>2028</v>
      </c>
      <c r="B5" s="1">
        <v>15490</v>
      </c>
      <c r="C5" s="1">
        <v>4615</v>
      </c>
      <c r="D5" s="1">
        <v>3327</v>
      </c>
      <c r="E5" s="1">
        <v>0</v>
      </c>
      <c r="F5" s="1">
        <v>0</v>
      </c>
      <c r="G5">
        <v>3325</v>
      </c>
      <c r="H5">
        <v>3200</v>
      </c>
      <c r="I5" s="1">
        <f>B5-A!B5</f>
        <v>6463</v>
      </c>
      <c r="J5" s="1">
        <f>C5-A!C5</f>
        <v>1382</v>
      </c>
      <c r="K5" s="1">
        <f>D5-A!D5</f>
        <v>2353</v>
      </c>
      <c r="L5" s="1">
        <f>E5-A!E5</f>
        <v>0</v>
      </c>
      <c r="M5" s="1">
        <f>F5-A!F5</f>
        <v>0</v>
      </c>
      <c r="N5" s="1">
        <f>G5-A!G5</f>
        <v>1200</v>
      </c>
      <c r="O5" s="1">
        <f>H5-A!H5</f>
        <v>0</v>
      </c>
      <c r="P5">
        <f t="shared" si="0"/>
        <v>113748.8</v>
      </c>
      <c r="Q5">
        <f t="shared" si="1"/>
        <v>39497.56</v>
      </c>
      <c r="R5">
        <f t="shared" si="2"/>
        <v>23530</v>
      </c>
      <c r="S5">
        <f t="shared" si="3"/>
        <v>0</v>
      </c>
      <c r="T5">
        <f t="shared" si="4"/>
        <v>0</v>
      </c>
      <c r="U5">
        <f t="shared" si="5"/>
        <v>5028.0000000000009</v>
      </c>
      <c r="V5">
        <f t="shared" si="5"/>
        <v>0</v>
      </c>
    </row>
    <row r="6" spans="1:23" x14ac:dyDescent="0.2">
      <c r="A6">
        <v>2029</v>
      </c>
      <c r="B6" s="1">
        <v>17596</v>
      </c>
      <c r="C6" s="1">
        <v>4988</v>
      </c>
      <c r="D6" s="1">
        <v>4067</v>
      </c>
      <c r="E6" s="1">
        <v>0</v>
      </c>
      <c r="F6" s="1">
        <v>0</v>
      </c>
      <c r="G6">
        <v>3325</v>
      </c>
      <c r="H6">
        <v>3200</v>
      </c>
      <c r="I6" s="1">
        <f>B6-A!B6</f>
        <v>8569</v>
      </c>
      <c r="J6" s="1">
        <f>C6-A!C6</f>
        <v>1755</v>
      </c>
      <c r="K6" s="1">
        <f>D6-A!D6</f>
        <v>3093</v>
      </c>
      <c r="L6" s="1">
        <f>E6-A!E6</f>
        <v>0</v>
      </c>
      <c r="M6" s="1">
        <f>F6-A!F6</f>
        <v>0</v>
      </c>
      <c r="N6" s="1">
        <f>G6-A!G6</f>
        <v>1200</v>
      </c>
      <c r="O6" s="1">
        <f>H6-A!H6</f>
        <v>0</v>
      </c>
      <c r="P6">
        <f t="shared" si="0"/>
        <v>150814.40000000002</v>
      </c>
      <c r="Q6">
        <f t="shared" si="1"/>
        <v>50157.899999999994</v>
      </c>
      <c r="R6">
        <f t="shared" si="2"/>
        <v>30930</v>
      </c>
      <c r="S6">
        <f t="shared" si="3"/>
        <v>0</v>
      </c>
      <c r="T6">
        <f t="shared" si="4"/>
        <v>0</v>
      </c>
      <c r="U6">
        <f t="shared" si="5"/>
        <v>5028.0000000000009</v>
      </c>
      <c r="V6">
        <f t="shared" si="5"/>
        <v>0</v>
      </c>
    </row>
    <row r="7" spans="1:23" x14ac:dyDescent="0.2">
      <c r="A7">
        <v>2030</v>
      </c>
      <c r="B7" s="1">
        <v>19864</v>
      </c>
      <c r="C7" s="1">
        <v>5371</v>
      </c>
      <c r="D7" s="1">
        <v>4867</v>
      </c>
      <c r="E7" s="1">
        <v>0</v>
      </c>
      <c r="F7" s="1">
        <v>0</v>
      </c>
      <c r="G7">
        <v>3325</v>
      </c>
      <c r="H7">
        <v>3200</v>
      </c>
      <c r="I7" s="1">
        <f>B7-A!B7</f>
        <v>10837</v>
      </c>
      <c r="J7" s="1">
        <f>C7-A!C7</f>
        <v>2138</v>
      </c>
      <c r="K7" s="1">
        <f>D7-A!D7</f>
        <v>3893</v>
      </c>
      <c r="L7" s="1">
        <f>E7-A!E7</f>
        <v>0</v>
      </c>
      <c r="M7" s="1">
        <f>F7-A!F7</f>
        <v>0</v>
      </c>
      <c r="N7" s="1">
        <f>G7-A!G7</f>
        <v>1200</v>
      </c>
      <c r="O7" s="1">
        <f>H7-A!H7</f>
        <v>0</v>
      </c>
      <c r="P7">
        <f t="shared" si="0"/>
        <v>190731.2</v>
      </c>
      <c r="Q7">
        <f t="shared" si="1"/>
        <v>61104.039999999994</v>
      </c>
      <c r="R7">
        <f t="shared" si="2"/>
        <v>38930</v>
      </c>
      <c r="S7">
        <f t="shared" si="3"/>
        <v>0</v>
      </c>
      <c r="T7">
        <f t="shared" si="4"/>
        <v>0</v>
      </c>
      <c r="U7">
        <f t="shared" si="5"/>
        <v>5028.0000000000009</v>
      </c>
      <c r="V7">
        <f t="shared" si="5"/>
        <v>0</v>
      </c>
    </row>
    <row r="8" spans="1:23" x14ac:dyDescent="0.2">
      <c r="A8">
        <v>2031</v>
      </c>
      <c r="B8" s="1">
        <v>22277</v>
      </c>
      <c r="C8" s="1">
        <v>5764</v>
      </c>
      <c r="D8" s="1">
        <v>5728</v>
      </c>
      <c r="E8" s="1">
        <v>0</v>
      </c>
      <c r="F8" s="1">
        <v>0</v>
      </c>
      <c r="G8">
        <v>4525</v>
      </c>
      <c r="H8">
        <v>4000</v>
      </c>
      <c r="I8" s="1">
        <f>B8-A!B8</f>
        <v>13250</v>
      </c>
      <c r="J8" s="1">
        <f>C8-A!C8</f>
        <v>2531</v>
      </c>
      <c r="K8" s="1">
        <f>D8-A!D8</f>
        <v>4754</v>
      </c>
      <c r="L8" s="1">
        <f>E8-A!E8</f>
        <v>0</v>
      </c>
      <c r="M8" s="1">
        <f>F8-A!F8</f>
        <v>0</v>
      </c>
      <c r="N8" s="1">
        <f>G8-A!G8</f>
        <v>2400</v>
      </c>
      <c r="O8" s="1">
        <f>H8-A!H8</f>
        <v>800</v>
      </c>
      <c r="P8">
        <f t="shared" si="0"/>
        <v>233200.00000000003</v>
      </c>
      <c r="Q8">
        <f t="shared" si="1"/>
        <v>72335.98</v>
      </c>
      <c r="R8">
        <f t="shared" si="2"/>
        <v>47540</v>
      </c>
      <c r="S8">
        <f t="shared" si="3"/>
        <v>0</v>
      </c>
      <c r="T8">
        <f t="shared" si="4"/>
        <v>0</v>
      </c>
      <c r="U8">
        <f t="shared" si="5"/>
        <v>10056.000000000002</v>
      </c>
      <c r="V8">
        <f t="shared" si="5"/>
        <v>3352.0000000000005</v>
      </c>
    </row>
    <row r="9" spans="1:23" x14ac:dyDescent="0.2">
      <c r="A9">
        <v>2032</v>
      </c>
      <c r="B9" s="1">
        <v>24819</v>
      </c>
      <c r="C9" s="1">
        <v>6169</v>
      </c>
      <c r="D9" s="1">
        <v>6650</v>
      </c>
      <c r="E9" s="1">
        <v>0</v>
      </c>
      <c r="F9" s="1">
        <v>0</v>
      </c>
      <c r="G9">
        <v>4525</v>
      </c>
      <c r="H9">
        <v>4000</v>
      </c>
      <c r="I9" s="1">
        <f>B9-A!B9</f>
        <v>15792</v>
      </c>
      <c r="J9" s="1">
        <f>C9-A!C9</f>
        <v>2936</v>
      </c>
      <c r="K9" s="1">
        <f>D9-A!D9</f>
        <v>5676</v>
      </c>
      <c r="L9" s="1">
        <f>E9-A!E9</f>
        <v>0</v>
      </c>
      <c r="M9" s="1">
        <f>F9-A!F9</f>
        <v>0</v>
      </c>
      <c r="N9" s="1">
        <f>G9-A!G9</f>
        <v>2400</v>
      </c>
      <c r="O9" s="1">
        <f>H9-A!H9</f>
        <v>800</v>
      </c>
      <c r="P9">
        <f t="shared" si="0"/>
        <v>277939.20000000001</v>
      </c>
      <c r="Q9">
        <f t="shared" si="1"/>
        <v>83910.87999999999</v>
      </c>
      <c r="R9">
        <f t="shared" si="2"/>
        <v>56760</v>
      </c>
      <c r="S9">
        <f t="shared" si="3"/>
        <v>0</v>
      </c>
      <c r="T9">
        <f t="shared" si="4"/>
        <v>0</v>
      </c>
      <c r="U9">
        <f t="shared" si="5"/>
        <v>10056.000000000002</v>
      </c>
      <c r="V9">
        <f t="shared" si="5"/>
        <v>3352.0000000000005</v>
      </c>
    </row>
    <row r="10" spans="1:23" x14ac:dyDescent="0.2">
      <c r="A10">
        <v>2033</v>
      </c>
      <c r="B10" s="1">
        <v>27473</v>
      </c>
      <c r="C10" s="1">
        <v>6584</v>
      </c>
      <c r="D10" s="1">
        <v>7633</v>
      </c>
      <c r="E10" s="1">
        <v>0</v>
      </c>
      <c r="F10" s="1">
        <v>0</v>
      </c>
      <c r="G10">
        <v>4525</v>
      </c>
      <c r="H10">
        <v>4000</v>
      </c>
      <c r="I10" s="1">
        <f>B10-A!B10</f>
        <v>18446</v>
      </c>
      <c r="J10" s="1">
        <f>C10-A!C10</f>
        <v>3351</v>
      </c>
      <c r="K10" s="1">
        <f>D10-A!D10</f>
        <v>6659</v>
      </c>
      <c r="L10" s="1">
        <f>E10-A!E10</f>
        <v>0</v>
      </c>
      <c r="M10" s="1">
        <f>F10-A!F10</f>
        <v>0</v>
      </c>
      <c r="N10" s="1">
        <f>G10-A!G10</f>
        <v>2400</v>
      </c>
      <c r="O10" s="1">
        <f>H10-A!H10</f>
        <v>800</v>
      </c>
      <c r="P10">
        <f t="shared" si="0"/>
        <v>324649.60000000003</v>
      </c>
      <c r="Q10">
        <f t="shared" si="1"/>
        <v>95771.579999999987</v>
      </c>
      <c r="R10">
        <f t="shared" si="2"/>
        <v>66590</v>
      </c>
      <c r="S10">
        <f t="shared" si="3"/>
        <v>0</v>
      </c>
      <c r="T10">
        <f t="shared" si="4"/>
        <v>0</v>
      </c>
      <c r="U10">
        <f t="shared" si="5"/>
        <v>10056.000000000002</v>
      </c>
      <c r="V10">
        <f t="shared" si="5"/>
        <v>3352.0000000000005</v>
      </c>
    </row>
    <row r="11" spans="1:23" x14ac:dyDescent="0.2">
      <c r="A11">
        <v>2034</v>
      </c>
      <c r="B11" s="1">
        <v>30221</v>
      </c>
      <c r="C11" s="1">
        <v>7010</v>
      </c>
      <c r="D11" s="1">
        <v>8676</v>
      </c>
      <c r="E11" s="1">
        <v>0</v>
      </c>
      <c r="F11" s="1">
        <v>0</v>
      </c>
      <c r="G11">
        <v>4525</v>
      </c>
      <c r="H11">
        <v>4000</v>
      </c>
      <c r="I11" s="1">
        <f>B11-A!B11</f>
        <v>21194</v>
      </c>
      <c r="J11" s="1">
        <f>C11-A!C11</f>
        <v>3777</v>
      </c>
      <c r="K11" s="1">
        <f>D11-A!D11</f>
        <v>7702</v>
      </c>
      <c r="L11" s="1">
        <f>E11-A!E11</f>
        <v>0</v>
      </c>
      <c r="M11" s="1">
        <f>F11-A!F11</f>
        <v>0</v>
      </c>
      <c r="N11" s="1">
        <f>G11-A!G11</f>
        <v>2400</v>
      </c>
      <c r="O11" s="1">
        <f>H11-A!H11</f>
        <v>800</v>
      </c>
      <c r="P11">
        <f t="shared" si="0"/>
        <v>373014.4</v>
      </c>
      <c r="Q11">
        <f t="shared" si="1"/>
        <v>107946.65999999999</v>
      </c>
      <c r="R11">
        <f t="shared" si="2"/>
        <v>77020</v>
      </c>
      <c r="S11">
        <f t="shared" si="3"/>
        <v>0</v>
      </c>
      <c r="T11">
        <f t="shared" si="4"/>
        <v>0</v>
      </c>
      <c r="U11">
        <f t="shared" si="5"/>
        <v>10056.000000000002</v>
      </c>
      <c r="V11">
        <f t="shared" si="5"/>
        <v>3352.0000000000005</v>
      </c>
    </row>
    <row r="12" spans="1:23" x14ac:dyDescent="0.2">
      <c r="A12">
        <v>2035</v>
      </c>
      <c r="B12" s="1">
        <v>33047</v>
      </c>
      <c r="C12" s="1">
        <v>7446</v>
      </c>
      <c r="D12" s="1">
        <v>9780</v>
      </c>
      <c r="E12" s="1">
        <v>0</v>
      </c>
      <c r="F12" s="1">
        <v>0</v>
      </c>
      <c r="G12">
        <v>4525</v>
      </c>
      <c r="H12">
        <v>4000</v>
      </c>
      <c r="I12" s="1">
        <f>B12-A!B12</f>
        <v>24020</v>
      </c>
      <c r="J12" s="1">
        <f>C12-A!C12</f>
        <v>4213</v>
      </c>
      <c r="K12" s="1">
        <f>D12-A!D12</f>
        <v>8806</v>
      </c>
      <c r="L12" s="1">
        <f>E12-A!E12</f>
        <v>0</v>
      </c>
      <c r="M12" s="1">
        <f>F12-A!F12</f>
        <v>0</v>
      </c>
      <c r="N12" s="1">
        <f>G12-A!G12</f>
        <v>2400</v>
      </c>
      <c r="O12" s="1">
        <f>H12-A!H12</f>
        <v>800</v>
      </c>
      <c r="P12">
        <f t="shared" si="0"/>
        <v>422752.00000000006</v>
      </c>
      <c r="Q12">
        <f t="shared" si="1"/>
        <v>120407.54</v>
      </c>
      <c r="R12">
        <f t="shared" si="2"/>
        <v>88060</v>
      </c>
      <c r="S12">
        <f t="shared" si="3"/>
        <v>0</v>
      </c>
      <c r="T12">
        <f t="shared" si="4"/>
        <v>0</v>
      </c>
      <c r="U12">
        <f t="shared" si="5"/>
        <v>10056.000000000002</v>
      </c>
      <c r="V12">
        <f t="shared" si="5"/>
        <v>3352.0000000000005</v>
      </c>
    </row>
    <row r="13" spans="1:23" x14ac:dyDescent="0.2">
      <c r="A13">
        <v>2036</v>
      </c>
      <c r="B13" s="1">
        <v>35934</v>
      </c>
      <c r="C13" s="1">
        <v>7893</v>
      </c>
      <c r="D13" s="1">
        <v>10944</v>
      </c>
      <c r="E13" s="1">
        <v>0</v>
      </c>
      <c r="F13" s="1">
        <v>0</v>
      </c>
      <c r="G13">
        <v>4525</v>
      </c>
      <c r="H13">
        <v>4000</v>
      </c>
      <c r="I13" s="1">
        <f>B13-A!B13</f>
        <v>26907</v>
      </c>
      <c r="J13" s="1">
        <f>C13-A!C13</f>
        <v>4660</v>
      </c>
      <c r="K13" s="1">
        <f>D13-A!D13</f>
        <v>9970</v>
      </c>
      <c r="L13" s="1">
        <f>E13-A!E13</f>
        <v>0</v>
      </c>
      <c r="M13" s="1">
        <f>F13-A!F13</f>
        <v>0</v>
      </c>
      <c r="N13" s="1">
        <f>G13-A!G13</f>
        <v>2400</v>
      </c>
      <c r="O13" s="1">
        <f>H13-A!H13</f>
        <v>800</v>
      </c>
      <c r="P13">
        <f t="shared" si="0"/>
        <v>473563.2</v>
      </c>
      <c r="Q13">
        <f t="shared" si="1"/>
        <v>133182.79999999999</v>
      </c>
      <c r="R13">
        <f t="shared" si="2"/>
        <v>99700</v>
      </c>
      <c r="S13">
        <f t="shared" si="3"/>
        <v>0</v>
      </c>
      <c r="T13">
        <f t="shared" si="4"/>
        <v>0</v>
      </c>
      <c r="U13">
        <f t="shared" si="5"/>
        <v>10056.000000000002</v>
      </c>
      <c r="V13">
        <f t="shared" si="5"/>
        <v>3352.0000000000005</v>
      </c>
    </row>
    <row r="14" spans="1:23" x14ac:dyDescent="0.2">
      <c r="A14">
        <v>2037</v>
      </c>
      <c r="B14" s="1">
        <v>38866</v>
      </c>
      <c r="C14" s="1">
        <v>8351</v>
      </c>
      <c r="D14" s="1">
        <v>12169</v>
      </c>
      <c r="E14" s="1">
        <v>0</v>
      </c>
      <c r="F14" s="1">
        <v>0</v>
      </c>
      <c r="G14">
        <v>4525</v>
      </c>
      <c r="H14">
        <v>4000</v>
      </c>
      <c r="I14" s="1">
        <f>B14-A!B14</f>
        <v>29839</v>
      </c>
      <c r="J14" s="1">
        <f>C14-A!C14</f>
        <v>5118</v>
      </c>
      <c r="K14" s="1">
        <f>D14-A!D14</f>
        <v>11195</v>
      </c>
      <c r="L14" s="1">
        <f>E14-A!E14</f>
        <v>0</v>
      </c>
      <c r="M14" s="1">
        <f>F14-A!F14</f>
        <v>0</v>
      </c>
      <c r="N14" s="1">
        <f>G14-A!G14</f>
        <v>2400</v>
      </c>
      <c r="O14" s="1">
        <f>H14-A!H14</f>
        <v>800</v>
      </c>
      <c r="P14">
        <f t="shared" si="0"/>
        <v>525166.4</v>
      </c>
      <c r="Q14">
        <f t="shared" si="1"/>
        <v>146272.44</v>
      </c>
      <c r="R14">
        <f t="shared" si="2"/>
        <v>111950</v>
      </c>
      <c r="S14">
        <f t="shared" si="3"/>
        <v>0</v>
      </c>
      <c r="T14">
        <f t="shared" si="4"/>
        <v>0</v>
      </c>
      <c r="U14">
        <f t="shared" si="5"/>
        <v>10056.000000000002</v>
      </c>
      <c r="V14">
        <f t="shared" si="5"/>
        <v>3352.0000000000005</v>
      </c>
    </row>
    <row r="15" spans="1:23" x14ac:dyDescent="0.2">
      <c r="A15">
        <v>2038</v>
      </c>
      <c r="B15" s="1">
        <v>41824</v>
      </c>
      <c r="C15" s="1">
        <v>8820</v>
      </c>
      <c r="D15" s="1">
        <v>13455</v>
      </c>
      <c r="E15" s="1">
        <v>0</v>
      </c>
      <c r="F15" s="1">
        <v>0</v>
      </c>
      <c r="G15">
        <v>4525</v>
      </c>
      <c r="H15">
        <v>4000</v>
      </c>
      <c r="I15" s="1">
        <f>B15-A!B15</f>
        <v>32797</v>
      </c>
      <c r="J15" s="1">
        <f>C15-A!C15</f>
        <v>5587</v>
      </c>
      <c r="K15" s="1">
        <f>D15-A!D15</f>
        <v>12481</v>
      </c>
      <c r="L15" s="1">
        <f>E15-A!E15</f>
        <v>0</v>
      </c>
      <c r="M15" s="1">
        <f>F15-A!F15</f>
        <v>0</v>
      </c>
      <c r="N15" s="1">
        <f>G15-A!G15</f>
        <v>2400</v>
      </c>
      <c r="O15" s="1">
        <f>H15-A!H15</f>
        <v>800</v>
      </c>
      <c r="P15">
        <f t="shared" si="0"/>
        <v>577227.20000000007</v>
      </c>
      <c r="Q15">
        <f t="shared" si="1"/>
        <v>159676.46</v>
      </c>
      <c r="R15">
        <f t="shared" si="2"/>
        <v>124810</v>
      </c>
      <c r="S15">
        <f t="shared" si="3"/>
        <v>0</v>
      </c>
      <c r="T15">
        <f t="shared" si="4"/>
        <v>0</v>
      </c>
      <c r="U15">
        <f t="shared" si="5"/>
        <v>10056.000000000002</v>
      </c>
      <c r="V15">
        <f t="shared" si="5"/>
        <v>3352.0000000000005</v>
      </c>
    </row>
    <row r="16" spans="1:23" x14ac:dyDescent="0.2">
      <c r="A16">
        <v>2039</v>
      </c>
      <c r="B16" s="1">
        <v>44793</v>
      </c>
      <c r="C16" s="1">
        <v>9299</v>
      </c>
      <c r="D16" s="1">
        <v>14801</v>
      </c>
      <c r="E16" s="1">
        <v>0</v>
      </c>
      <c r="F16" s="1">
        <v>0</v>
      </c>
      <c r="G16">
        <v>4525</v>
      </c>
      <c r="H16">
        <v>4000</v>
      </c>
      <c r="I16" s="1">
        <f>B16-A!B16</f>
        <v>35766</v>
      </c>
      <c r="J16" s="1">
        <f>C16-A!C16</f>
        <v>6066</v>
      </c>
      <c r="K16" s="1">
        <f>D16-A!D16</f>
        <v>13827</v>
      </c>
      <c r="L16" s="1">
        <f>E16-A!E16</f>
        <v>0</v>
      </c>
      <c r="M16" s="1">
        <f>F16-A!F16</f>
        <v>0</v>
      </c>
      <c r="N16" s="1">
        <f>G16-A!G16</f>
        <v>2400</v>
      </c>
      <c r="O16" s="1">
        <f>H16-A!H16</f>
        <v>800</v>
      </c>
      <c r="P16">
        <f t="shared" si="0"/>
        <v>629481.60000000009</v>
      </c>
      <c r="Q16">
        <f t="shared" si="1"/>
        <v>173366.28</v>
      </c>
      <c r="R16">
        <f t="shared" si="2"/>
        <v>138270</v>
      </c>
      <c r="S16">
        <f t="shared" si="3"/>
        <v>0</v>
      </c>
      <c r="T16">
        <f t="shared" si="4"/>
        <v>0</v>
      </c>
      <c r="U16">
        <f t="shared" si="5"/>
        <v>10056.000000000002</v>
      </c>
      <c r="V16">
        <f t="shared" si="5"/>
        <v>3352.0000000000005</v>
      </c>
    </row>
    <row r="17" spans="1:22" x14ac:dyDescent="0.2">
      <c r="A17">
        <v>2040</v>
      </c>
      <c r="B17" s="1">
        <v>47756</v>
      </c>
      <c r="C17" s="1">
        <v>9789</v>
      </c>
      <c r="D17" s="1">
        <v>16209</v>
      </c>
      <c r="E17" s="1">
        <v>0</v>
      </c>
      <c r="F17" s="1">
        <v>0</v>
      </c>
      <c r="G17">
        <v>4525</v>
      </c>
      <c r="H17">
        <v>4000</v>
      </c>
      <c r="I17" s="1">
        <f>B17-A!B17</f>
        <v>38729</v>
      </c>
      <c r="J17" s="1">
        <f>C17-A!C17</f>
        <v>6556</v>
      </c>
      <c r="K17" s="1">
        <f>D17-A!D17</f>
        <v>15235</v>
      </c>
      <c r="L17" s="1">
        <f>E17-A!E17</f>
        <v>0</v>
      </c>
      <c r="M17" s="1">
        <f>F17-A!F17</f>
        <v>0</v>
      </c>
      <c r="N17" s="1">
        <f>G17-A!G17</f>
        <v>2400</v>
      </c>
      <c r="O17" s="1">
        <f>H17-A!H17</f>
        <v>800</v>
      </c>
      <c r="P17">
        <f t="shared" si="0"/>
        <v>681630.4</v>
      </c>
      <c r="Q17">
        <f t="shared" si="1"/>
        <v>187370.47999999998</v>
      </c>
      <c r="R17">
        <f t="shared" si="2"/>
        <v>152350</v>
      </c>
      <c r="S17">
        <f t="shared" si="3"/>
        <v>0</v>
      </c>
      <c r="T17">
        <f t="shared" si="4"/>
        <v>0</v>
      </c>
      <c r="U17">
        <f t="shared" si="5"/>
        <v>10056.000000000002</v>
      </c>
      <c r="V17">
        <f t="shared" si="5"/>
        <v>3352.0000000000005</v>
      </c>
    </row>
    <row r="18" spans="1:22" x14ac:dyDescent="0.2">
      <c r="A18">
        <v>2041</v>
      </c>
      <c r="B18" s="1">
        <v>50695</v>
      </c>
      <c r="C18" s="1">
        <v>10290</v>
      </c>
      <c r="D18" s="1">
        <v>17676</v>
      </c>
      <c r="E18" s="1">
        <v>0</v>
      </c>
      <c r="F18" s="1">
        <v>0</v>
      </c>
      <c r="G18">
        <v>6225.0000000000009</v>
      </c>
      <c r="H18">
        <v>4800</v>
      </c>
      <c r="I18" s="1">
        <f>B18-A!B18</f>
        <v>41668</v>
      </c>
      <c r="J18" s="1">
        <f>C18-A!C18</f>
        <v>7057</v>
      </c>
      <c r="K18" s="1">
        <f>D18-A!D18</f>
        <v>16702</v>
      </c>
      <c r="L18" s="1">
        <f>E18-A!E18</f>
        <v>0</v>
      </c>
      <c r="M18" s="1">
        <f>F18-A!F18</f>
        <v>0</v>
      </c>
      <c r="N18" s="1">
        <f>G18-A!G18</f>
        <v>4100.0000000000009</v>
      </c>
      <c r="O18" s="1">
        <f>H18-A!H18</f>
        <v>1600</v>
      </c>
      <c r="P18">
        <f t="shared" si="0"/>
        <v>733356.8</v>
      </c>
      <c r="Q18">
        <f t="shared" si="1"/>
        <v>201689.06</v>
      </c>
      <c r="R18">
        <f t="shared" si="2"/>
        <v>167020</v>
      </c>
      <c r="S18">
        <f t="shared" si="3"/>
        <v>0</v>
      </c>
      <c r="T18">
        <f t="shared" si="4"/>
        <v>0</v>
      </c>
      <c r="U18">
        <f t="shared" si="5"/>
        <v>17179.000000000004</v>
      </c>
      <c r="V18">
        <f t="shared" si="5"/>
        <v>6704.0000000000009</v>
      </c>
    </row>
    <row r="19" spans="1:22" x14ac:dyDescent="0.2">
      <c r="A19">
        <v>2042</v>
      </c>
      <c r="B19" s="1">
        <v>53593</v>
      </c>
      <c r="C19" s="1">
        <v>10801</v>
      </c>
      <c r="D19" s="1">
        <v>19205</v>
      </c>
      <c r="E19" s="1">
        <v>0</v>
      </c>
      <c r="F19" s="1">
        <v>0</v>
      </c>
      <c r="G19">
        <v>6225.0000000000009</v>
      </c>
      <c r="H19">
        <v>4800</v>
      </c>
      <c r="I19" s="1">
        <f>B19-A!B19</f>
        <v>44566</v>
      </c>
      <c r="J19" s="1">
        <f>C19-A!C19</f>
        <v>7568</v>
      </c>
      <c r="K19" s="1">
        <f>D19-A!D19</f>
        <v>18231</v>
      </c>
      <c r="L19" s="1">
        <f>E19-A!E19</f>
        <v>0</v>
      </c>
      <c r="M19" s="1">
        <f>F19-A!F19</f>
        <v>0</v>
      </c>
      <c r="N19" s="1">
        <f>G19-A!G19</f>
        <v>4100.0000000000009</v>
      </c>
      <c r="O19" s="1">
        <f>H19-A!H19</f>
        <v>1600</v>
      </c>
      <c r="P19">
        <f t="shared" si="0"/>
        <v>784361.60000000009</v>
      </c>
      <c r="Q19">
        <f t="shared" si="1"/>
        <v>216293.43999999997</v>
      </c>
      <c r="R19">
        <f t="shared" si="2"/>
        <v>182310</v>
      </c>
      <c r="S19">
        <f t="shared" si="3"/>
        <v>0</v>
      </c>
      <c r="T19">
        <f t="shared" si="4"/>
        <v>0</v>
      </c>
      <c r="U19">
        <f t="shared" si="5"/>
        <v>17179.000000000004</v>
      </c>
      <c r="V19">
        <f t="shared" si="5"/>
        <v>6704.0000000000009</v>
      </c>
    </row>
    <row r="20" spans="1:22" x14ac:dyDescent="0.2">
      <c r="A20">
        <v>2043</v>
      </c>
      <c r="B20" s="1">
        <v>56435</v>
      </c>
      <c r="C20" s="1">
        <v>11324</v>
      </c>
      <c r="D20" s="1">
        <v>20794</v>
      </c>
      <c r="E20" s="1">
        <v>0</v>
      </c>
      <c r="F20" s="1">
        <v>0</v>
      </c>
      <c r="G20">
        <v>6225.0000000000009</v>
      </c>
      <c r="H20">
        <v>4800</v>
      </c>
      <c r="I20" s="1">
        <f>B20-A!B20</f>
        <v>47408</v>
      </c>
      <c r="J20" s="1">
        <f>C20-A!C20</f>
        <v>8091</v>
      </c>
      <c r="K20" s="1">
        <f>D20-A!D20</f>
        <v>19820</v>
      </c>
      <c r="L20" s="1">
        <f>E20-A!E20</f>
        <v>0</v>
      </c>
      <c r="M20" s="1">
        <f>F20-A!F20</f>
        <v>0</v>
      </c>
      <c r="N20" s="1">
        <f>G20-A!G20</f>
        <v>4100.0000000000009</v>
      </c>
      <c r="O20" s="1">
        <f>H20-A!H20</f>
        <v>1600</v>
      </c>
      <c r="P20">
        <f t="shared" si="0"/>
        <v>834380.80000000005</v>
      </c>
      <c r="Q20">
        <f t="shared" si="1"/>
        <v>231240.78</v>
      </c>
      <c r="R20">
        <f t="shared" si="2"/>
        <v>198200</v>
      </c>
      <c r="S20">
        <f t="shared" si="3"/>
        <v>0</v>
      </c>
      <c r="T20">
        <f t="shared" si="4"/>
        <v>0</v>
      </c>
      <c r="U20">
        <f t="shared" si="5"/>
        <v>17179.000000000004</v>
      </c>
      <c r="V20">
        <f t="shared" si="5"/>
        <v>6704.0000000000009</v>
      </c>
    </row>
    <row r="21" spans="1:22" x14ac:dyDescent="0.2">
      <c r="A21">
        <v>2044</v>
      </c>
      <c r="B21" s="1">
        <v>59203</v>
      </c>
      <c r="C21" s="1">
        <v>11856</v>
      </c>
      <c r="D21" s="1">
        <v>22444</v>
      </c>
      <c r="E21" s="1">
        <v>0</v>
      </c>
      <c r="F21" s="1">
        <v>0</v>
      </c>
      <c r="G21">
        <v>6225.0000000000009</v>
      </c>
      <c r="H21">
        <v>4800</v>
      </c>
      <c r="I21" s="1">
        <f>B21-A!B21</f>
        <v>50176</v>
      </c>
      <c r="J21" s="1">
        <f>C21-A!C21</f>
        <v>8623</v>
      </c>
      <c r="K21" s="1">
        <f>D21-A!D21</f>
        <v>21470</v>
      </c>
      <c r="L21" s="1">
        <f>E21-A!E21</f>
        <v>0</v>
      </c>
      <c r="M21" s="1">
        <f>F21-A!F21</f>
        <v>0</v>
      </c>
      <c r="N21" s="1">
        <f>G21-A!G21</f>
        <v>4100.0000000000009</v>
      </c>
      <c r="O21" s="1">
        <f>H21-A!H21</f>
        <v>1600</v>
      </c>
      <c r="P21">
        <f t="shared" si="0"/>
        <v>883097.60000000009</v>
      </c>
      <c r="Q21">
        <f t="shared" si="1"/>
        <v>246445.34</v>
      </c>
      <c r="R21">
        <f t="shared" si="2"/>
        <v>214700</v>
      </c>
      <c r="S21">
        <f t="shared" si="3"/>
        <v>0</v>
      </c>
      <c r="T21">
        <f t="shared" si="4"/>
        <v>0</v>
      </c>
      <c r="U21">
        <f t="shared" si="5"/>
        <v>17179.000000000004</v>
      </c>
      <c r="V21">
        <f t="shared" si="5"/>
        <v>6704.0000000000009</v>
      </c>
    </row>
    <row r="22" spans="1:22" x14ac:dyDescent="0.2">
      <c r="A22">
        <v>2045</v>
      </c>
      <c r="B22" s="1">
        <v>61879</v>
      </c>
      <c r="C22" s="1">
        <v>12400</v>
      </c>
      <c r="D22" s="1">
        <v>24154</v>
      </c>
      <c r="E22" s="1">
        <v>0</v>
      </c>
      <c r="F22" s="1">
        <v>0</v>
      </c>
      <c r="G22">
        <v>6225.0000000000009</v>
      </c>
      <c r="H22">
        <v>4800</v>
      </c>
      <c r="I22" s="1">
        <f>B22-A!B22</f>
        <v>52852</v>
      </c>
      <c r="J22" s="1">
        <f>C22-A!C22</f>
        <v>9167</v>
      </c>
      <c r="K22" s="1">
        <f>D22-A!D22</f>
        <v>23180</v>
      </c>
      <c r="L22" s="1">
        <f>E22-A!E22</f>
        <v>0</v>
      </c>
      <c r="M22" s="1">
        <f>F22-A!F22</f>
        <v>0</v>
      </c>
      <c r="N22" s="1">
        <f>G22-A!G22</f>
        <v>4100.0000000000009</v>
      </c>
      <c r="O22" s="1">
        <f>H22-A!H22</f>
        <v>1600</v>
      </c>
      <c r="P22">
        <f t="shared" si="0"/>
        <v>930195.20000000007</v>
      </c>
      <c r="Q22">
        <f t="shared" si="1"/>
        <v>261992.86</v>
      </c>
      <c r="R22">
        <f t="shared" si="2"/>
        <v>231800</v>
      </c>
      <c r="S22">
        <f t="shared" si="3"/>
        <v>0</v>
      </c>
      <c r="T22">
        <f t="shared" si="4"/>
        <v>0</v>
      </c>
      <c r="U22">
        <f t="shared" si="5"/>
        <v>17179.000000000004</v>
      </c>
      <c r="V22">
        <f t="shared" si="5"/>
        <v>6704.0000000000009</v>
      </c>
    </row>
    <row r="23" spans="1:22" x14ac:dyDescent="0.2">
      <c r="A23">
        <v>2046</v>
      </c>
      <c r="B23" s="1">
        <v>64448</v>
      </c>
      <c r="C23" s="1">
        <v>12954</v>
      </c>
      <c r="D23" s="1">
        <v>25925</v>
      </c>
      <c r="E23" s="1">
        <v>0</v>
      </c>
      <c r="F23" s="1">
        <v>0</v>
      </c>
      <c r="G23">
        <v>6225.0000000000009</v>
      </c>
      <c r="H23">
        <v>4800</v>
      </c>
      <c r="I23" s="1">
        <f>B23-A!B23</f>
        <v>55421</v>
      </c>
      <c r="J23" s="1">
        <f>C23-A!C23</f>
        <v>9721</v>
      </c>
      <c r="K23" s="1">
        <f>D23-A!D23</f>
        <v>24951</v>
      </c>
      <c r="L23" s="1">
        <f>E23-A!E23</f>
        <v>0</v>
      </c>
      <c r="M23" s="1">
        <f>F23-A!F23</f>
        <v>0</v>
      </c>
      <c r="N23" s="1">
        <f>G23-A!G23</f>
        <v>4100.0000000000009</v>
      </c>
      <c r="O23" s="1">
        <f>H23-A!H23</f>
        <v>1600</v>
      </c>
      <c r="P23">
        <f t="shared" si="0"/>
        <v>975409.60000000009</v>
      </c>
      <c r="Q23">
        <f t="shared" si="1"/>
        <v>277826.18</v>
      </c>
      <c r="R23">
        <f t="shared" si="2"/>
        <v>249510</v>
      </c>
      <c r="S23">
        <f t="shared" si="3"/>
        <v>0</v>
      </c>
      <c r="T23">
        <f t="shared" si="4"/>
        <v>0</v>
      </c>
      <c r="U23">
        <f t="shared" si="5"/>
        <v>17179.000000000004</v>
      </c>
      <c r="V23">
        <f t="shared" si="5"/>
        <v>6704.0000000000009</v>
      </c>
    </row>
    <row r="24" spans="1:22" x14ac:dyDescent="0.2">
      <c r="A24">
        <v>2047</v>
      </c>
      <c r="B24" s="1">
        <v>66892</v>
      </c>
      <c r="C24" s="1">
        <v>13519</v>
      </c>
      <c r="D24" s="1">
        <v>27757</v>
      </c>
      <c r="E24" s="1">
        <v>0</v>
      </c>
      <c r="F24" s="1">
        <v>0</v>
      </c>
      <c r="G24">
        <v>6225.0000000000009</v>
      </c>
      <c r="H24">
        <v>4800</v>
      </c>
      <c r="I24" s="1">
        <f>B24-A!B24</f>
        <v>57865</v>
      </c>
      <c r="J24" s="1">
        <f>C24-A!C24</f>
        <v>10286</v>
      </c>
      <c r="K24" s="1">
        <f>D24-A!D24</f>
        <v>26783</v>
      </c>
      <c r="L24" s="1">
        <f>E24-A!E24</f>
        <v>0</v>
      </c>
      <c r="M24" s="1">
        <f>F24-A!F24</f>
        <v>0</v>
      </c>
      <c r="N24" s="1">
        <f>G24-A!G24</f>
        <v>4100.0000000000009</v>
      </c>
      <c r="O24" s="1">
        <f>H24-A!H24</f>
        <v>1600</v>
      </c>
      <c r="P24">
        <f t="shared" si="0"/>
        <v>1018424.0000000001</v>
      </c>
      <c r="Q24">
        <f t="shared" si="1"/>
        <v>293973.88</v>
      </c>
      <c r="R24">
        <f t="shared" si="2"/>
        <v>267830</v>
      </c>
      <c r="S24">
        <f t="shared" si="3"/>
        <v>0</v>
      </c>
      <c r="T24">
        <f t="shared" si="4"/>
        <v>0</v>
      </c>
      <c r="U24">
        <f t="shared" si="5"/>
        <v>17179.000000000004</v>
      </c>
      <c r="V24">
        <f t="shared" si="5"/>
        <v>6704.0000000000009</v>
      </c>
    </row>
    <row r="25" spans="1:22" x14ac:dyDescent="0.2">
      <c r="A25">
        <v>2048</v>
      </c>
      <c r="B25" s="1">
        <v>69195</v>
      </c>
      <c r="C25" s="1">
        <v>14095</v>
      </c>
      <c r="D25" s="1">
        <v>29650</v>
      </c>
      <c r="E25" s="1">
        <v>0</v>
      </c>
      <c r="F25" s="1">
        <v>0</v>
      </c>
      <c r="G25">
        <v>6225.0000000000009</v>
      </c>
      <c r="H25">
        <v>4800</v>
      </c>
      <c r="I25" s="1">
        <f>B25-A!B25</f>
        <v>60168</v>
      </c>
      <c r="J25" s="1">
        <f>C25-A!C25</f>
        <v>10862</v>
      </c>
      <c r="K25" s="1">
        <f>D25-A!D25</f>
        <v>28676</v>
      </c>
      <c r="L25" s="1">
        <f>E25-A!E25</f>
        <v>0</v>
      </c>
      <c r="M25" s="1">
        <f>F25-A!F25</f>
        <v>0</v>
      </c>
      <c r="N25" s="1">
        <f>G25-A!G25</f>
        <v>4100.0000000000009</v>
      </c>
      <c r="O25" s="1">
        <f>H25-A!H25</f>
        <v>1600</v>
      </c>
      <c r="P25">
        <f t="shared" si="0"/>
        <v>1058956.8</v>
      </c>
      <c r="Q25">
        <f t="shared" si="1"/>
        <v>310435.95999999996</v>
      </c>
      <c r="R25">
        <f t="shared" si="2"/>
        <v>286760</v>
      </c>
      <c r="S25">
        <f t="shared" si="3"/>
        <v>0</v>
      </c>
      <c r="T25">
        <f t="shared" si="4"/>
        <v>0</v>
      </c>
      <c r="U25">
        <f t="shared" si="5"/>
        <v>17179.000000000004</v>
      </c>
      <c r="V25">
        <f t="shared" si="5"/>
        <v>6704.0000000000009</v>
      </c>
    </row>
    <row r="26" spans="1:22" x14ac:dyDescent="0.2">
      <c r="A26">
        <v>2049</v>
      </c>
      <c r="B26" s="1">
        <v>71339</v>
      </c>
      <c r="C26" s="1">
        <v>14681</v>
      </c>
      <c r="D26" s="1">
        <v>31603</v>
      </c>
      <c r="E26" s="1">
        <v>0</v>
      </c>
      <c r="F26" s="1">
        <v>0</v>
      </c>
      <c r="G26">
        <v>6225.0000000000009</v>
      </c>
      <c r="H26">
        <v>4800</v>
      </c>
      <c r="I26" s="1">
        <f>B26-A!B26</f>
        <v>62312</v>
      </c>
      <c r="J26" s="1">
        <f>C26-A!C26</f>
        <v>11448</v>
      </c>
      <c r="K26" s="1">
        <f>D26-A!D26</f>
        <v>30629</v>
      </c>
      <c r="L26" s="1">
        <f>E26-A!E26</f>
        <v>0</v>
      </c>
      <c r="M26" s="1">
        <f>F26-A!F26</f>
        <v>0</v>
      </c>
      <c r="N26" s="1">
        <f>G26-A!G26</f>
        <v>4100.0000000000009</v>
      </c>
      <c r="O26" s="1">
        <f>H26-A!H26</f>
        <v>1600</v>
      </c>
      <c r="P26">
        <f t="shared" si="0"/>
        <v>1096691.2000000002</v>
      </c>
      <c r="Q26">
        <f t="shared" si="1"/>
        <v>327183.83999999997</v>
      </c>
      <c r="R26">
        <f t="shared" si="2"/>
        <v>306290</v>
      </c>
      <c r="S26">
        <f t="shared" si="3"/>
        <v>0</v>
      </c>
      <c r="T26">
        <f t="shared" si="4"/>
        <v>0</v>
      </c>
      <c r="U26">
        <f t="shared" si="5"/>
        <v>17179.000000000004</v>
      </c>
      <c r="V26">
        <f t="shared" si="5"/>
        <v>6704.0000000000009</v>
      </c>
    </row>
    <row r="27" spans="1:22" x14ac:dyDescent="0.2">
      <c r="A27">
        <v>2050</v>
      </c>
      <c r="B27" s="1">
        <v>73308</v>
      </c>
      <c r="C27" s="1">
        <v>15278</v>
      </c>
      <c r="D27" s="1">
        <v>33617</v>
      </c>
      <c r="E27" s="1">
        <v>0</v>
      </c>
      <c r="F27" s="1">
        <v>0</v>
      </c>
      <c r="G27">
        <v>6225</v>
      </c>
      <c r="H27">
        <v>4800.0000000000009</v>
      </c>
      <c r="I27" s="1">
        <f>B27-A!B27</f>
        <v>64281</v>
      </c>
      <c r="J27" s="1">
        <f>C27-A!C27</f>
        <v>12045</v>
      </c>
      <c r="K27" s="1">
        <f>D27-A!D27</f>
        <v>32643</v>
      </c>
      <c r="L27" s="1">
        <f>E27-A!E27</f>
        <v>0</v>
      </c>
      <c r="M27" s="1">
        <f>F27-A!F27</f>
        <v>0</v>
      </c>
      <c r="N27" s="1">
        <f>G27-A!G27</f>
        <v>4100</v>
      </c>
      <c r="O27" s="1">
        <f>H27-A!H27</f>
        <v>1600.0000000000009</v>
      </c>
      <c r="P27">
        <f t="shared" si="0"/>
        <v>1131345.6000000001</v>
      </c>
      <c r="Q27">
        <f t="shared" si="1"/>
        <v>344246.1</v>
      </c>
      <c r="R27">
        <f t="shared" si="2"/>
        <v>326430</v>
      </c>
      <c r="S27">
        <f t="shared" si="3"/>
        <v>0</v>
      </c>
      <c r="T27">
        <f t="shared" si="4"/>
        <v>0</v>
      </c>
      <c r="U27">
        <f t="shared" si="5"/>
        <v>17179</v>
      </c>
      <c r="V27">
        <f t="shared" si="5"/>
        <v>6704.0000000000045</v>
      </c>
    </row>
    <row r="28" spans="1:22" x14ac:dyDescent="0.2">
      <c r="E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89B-2FD6-DA43-9E8E-23C3FEAFA676}">
  <dimension ref="A1:W28"/>
  <sheetViews>
    <sheetView topLeftCell="I1" zoomScale="75" workbookViewId="0">
      <selection activeCell="P1" sqref="P1:V1048576"/>
    </sheetView>
  </sheetViews>
  <sheetFormatPr baseColWidth="10" defaultRowHeight="16" x14ac:dyDescent="0.2"/>
  <cols>
    <col min="9" max="9" width="14.1640625" customWidth="1"/>
    <col min="10" max="11" width="20.5" bestFit="1" customWidth="1"/>
    <col min="16" max="16" width="16" bestFit="1" customWidth="1"/>
    <col min="17" max="17" width="16" customWidth="1"/>
    <col min="18" max="18" width="23.5" bestFit="1" customWidth="1"/>
    <col min="19" max="19" width="15.5" bestFit="1" customWidth="1"/>
    <col min="20" max="20" width="18.6640625" bestFit="1" customWidth="1"/>
    <col min="21" max="21" width="21.1640625" bestFit="1" customWidth="1"/>
    <col min="22" max="23" width="23.83203125" bestFit="1" customWidth="1"/>
  </cols>
  <sheetData>
    <row r="1" spans="1:23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8</v>
      </c>
      <c r="Q1" s="1" t="s">
        <v>23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/>
    </row>
    <row r="2" spans="1:23" x14ac:dyDescent="0.2">
      <c r="A2">
        <v>2025</v>
      </c>
      <c r="B2" s="1">
        <v>10315</v>
      </c>
      <c r="C2" s="1">
        <v>3563</v>
      </c>
      <c r="D2" s="1">
        <v>1820</v>
      </c>
      <c r="E2" s="1">
        <v>0</v>
      </c>
      <c r="F2" s="1">
        <v>0</v>
      </c>
      <c r="G2">
        <v>2125</v>
      </c>
      <c r="H2">
        <v>3200</v>
      </c>
      <c r="I2" s="1">
        <f>B2-A!B2</f>
        <v>1288</v>
      </c>
      <c r="J2" s="1">
        <f>C2-A!C2</f>
        <v>330</v>
      </c>
      <c r="K2" s="1">
        <f>D2-A!D2</f>
        <v>846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>
        <f>I2*17.6</f>
        <v>22668.800000000003</v>
      </c>
      <c r="Q2">
        <f>J2*28.58</f>
        <v>9431.4</v>
      </c>
      <c r="R2">
        <f>K2*10</f>
        <v>8460</v>
      </c>
      <c r="S2">
        <f>L2*4.791</f>
        <v>0</v>
      </c>
      <c r="T2">
        <f>M2*5.02</f>
        <v>0</v>
      </c>
      <c r="U2">
        <f>N2*4.19</f>
        <v>0</v>
      </c>
      <c r="V2">
        <f>O2*4.19</f>
        <v>0</v>
      </c>
    </row>
    <row r="3" spans="1:23" x14ac:dyDescent="0.2">
      <c r="A3">
        <v>2026</v>
      </c>
      <c r="B3" s="1">
        <v>11833</v>
      </c>
      <c r="C3" s="1">
        <v>3903</v>
      </c>
      <c r="D3" s="1">
        <v>2533</v>
      </c>
      <c r="E3" s="1">
        <v>0</v>
      </c>
      <c r="F3" s="1">
        <v>0</v>
      </c>
      <c r="G3">
        <v>2125</v>
      </c>
      <c r="H3">
        <v>3200</v>
      </c>
      <c r="I3" s="1">
        <f>B3-A!B3</f>
        <v>2806</v>
      </c>
      <c r="J3" s="1">
        <f>C3-A!C3</f>
        <v>670</v>
      </c>
      <c r="K3" s="1">
        <f>D3-A!D3</f>
        <v>1559</v>
      </c>
      <c r="L3" s="1">
        <f>E3-A!E3</f>
        <v>0</v>
      </c>
      <c r="M3" s="1">
        <f>F3-A!F3</f>
        <v>0</v>
      </c>
      <c r="N3" s="1">
        <f>G3-A!G3</f>
        <v>0</v>
      </c>
      <c r="O3" s="1">
        <f>H3-A!H3</f>
        <v>0</v>
      </c>
      <c r="P3">
        <f t="shared" ref="P3:P27" si="0">I3*17.6</f>
        <v>49385.600000000006</v>
      </c>
      <c r="Q3">
        <f t="shared" ref="Q3:Q27" si="1">J3*28.58</f>
        <v>19148.599999999999</v>
      </c>
      <c r="R3">
        <f t="shared" ref="R3:R27" si="2">K3*10</f>
        <v>15590</v>
      </c>
      <c r="S3">
        <f t="shared" ref="S3:S27" si="3">L3*4.791</f>
        <v>0</v>
      </c>
      <c r="T3">
        <f t="shared" ref="T3:T27" si="4">M3*5.02</f>
        <v>0</v>
      </c>
      <c r="U3">
        <f t="shared" ref="U3:V27" si="5">N3*4.19</f>
        <v>0</v>
      </c>
      <c r="V3">
        <f t="shared" si="5"/>
        <v>0</v>
      </c>
    </row>
    <row r="4" spans="1:23" x14ac:dyDescent="0.2">
      <c r="A4">
        <v>2027</v>
      </c>
      <c r="B4" s="1">
        <v>13563</v>
      </c>
      <c r="C4" s="1">
        <v>4254</v>
      </c>
      <c r="D4" s="1">
        <v>3322</v>
      </c>
      <c r="E4" s="1">
        <v>0</v>
      </c>
      <c r="F4" s="1">
        <v>0</v>
      </c>
      <c r="G4">
        <v>2125</v>
      </c>
      <c r="H4">
        <v>3200</v>
      </c>
      <c r="I4" s="1">
        <f>B4-A!B4</f>
        <v>4536</v>
      </c>
      <c r="J4" s="1">
        <f>C4-A!C4</f>
        <v>1021</v>
      </c>
      <c r="K4" s="1">
        <f>D4-A!D4</f>
        <v>2348</v>
      </c>
      <c r="L4" s="1">
        <f>E4-A!E4</f>
        <v>0</v>
      </c>
      <c r="M4" s="1">
        <f>F4-A!F4</f>
        <v>0</v>
      </c>
      <c r="N4" s="1">
        <f>G4-A!G4</f>
        <v>0</v>
      </c>
      <c r="O4" s="1">
        <f>H4-A!H4</f>
        <v>0</v>
      </c>
      <c r="P4">
        <f t="shared" si="0"/>
        <v>79833.600000000006</v>
      </c>
      <c r="Q4">
        <f t="shared" si="1"/>
        <v>29180.179999999997</v>
      </c>
      <c r="R4">
        <f t="shared" si="2"/>
        <v>23480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5"/>
        <v>0</v>
      </c>
    </row>
    <row r="5" spans="1:23" x14ac:dyDescent="0.2">
      <c r="A5">
        <v>2028</v>
      </c>
      <c r="B5" s="1">
        <v>15490</v>
      </c>
      <c r="C5" s="1">
        <v>4615</v>
      </c>
      <c r="D5" s="1">
        <v>4189</v>
      </c>
      <c r="E5" s="1">
        <v>0</v>
      </c>
      <c r="F5" s="1">
        <v>0</v>
      </c>
      <c r="G5">
        <v>2125</v>
      </c>
      <c r="H5">
        <v>3200</v>
      </c>
      <c r="I5" s="1">
        <f>B5-A!B5</f>
        <v>6463</v>
      </c>
      <c r="J5" s="1">
        <f>C5-A!C5</f>
        <v>1382</v>
      </c>
      <c r="K5" s="1">
        <f>D5-A!D5</f>
        <v>3215</v>
      </c>
      <c r="L5" s="1">
        <f>E5-A!E5</f>
        <v>0</v>
      </c>
      <c r="M5" s="1">
        <f>F5-A!F5</f>
        <v>0</v>
      </c>
      <c r="N5" s="1">
        <f>G5-A!G5</f>
        <v>0</v>
      </c>
      <c r="O5" s="1">
        <f>H5-A!H5</f>
        <v>0</v>
      </c>
      <c r="P5">
        <f t="shared" si="0"/>
        <v>113748.8</v>
      </c>
      <c r="Q5">
        <f t="shared" si="1"/>
        <v>39497.56</v>
      </c>
      <c r="R5">
        <f t="shared" si="2"/>
        <v>32150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5"/>
        <v>0</v>
      </c>
    </row>
    <row r="6" spans="1:23" x14ac:dyDescent="0.2">
      <c r="A6">
        <v>2029</v>
      </c>
      <c r="B6" s="1">
        <v>17596</v>
      </c>
      <c r="C6" s="1">
        <v>4988</v>
      </c>
      <c r="D6" s="1">
        <v>5133</v>
      </c>
      <c r="E6" s="1">
        <v>0</v>
      </c>
      <c r="F6" s="1">
        <v>0</v>
      </c>
      <c r="G6">
        <v>2125</v>
      </c>
      <c r="H6">
        <v>3200</v>
      </c>
      <c r="I6" s="1">
        <f>B6-A!B6</f>
        <v>8569</v>
      </c>
      <c r="J6" s="1">
        <f>C6-A!C6</f>
        <v>1755</v>
      </c>
      <c r="K6" s="1">
        <f>D6-A!D6</f>
        <v>4159</v>
      </c>
      <c r="L6" s="1">
        <f>E6-A!E6</f>
        <v>0</v>
      </c>
      <c r="M6" s="1">
        <f>F6-A!F6</f>
        <v>0</v>
      </c>
      <c r="N6" s="1">
        <f>G6-A!G6</f>
        <v>0</v>
      </c>
      <c r="O6" s="1">
        <f>H6-A!H6</f>
        <v>0</v>
      </c>
      <c r="P6">
        <f t="shared" si="0"/>
        <v>150814.40000000002</v>
      </c>
      <c r="Q6">
        <f t="shared" si="1"/>
        <v>50157.899999999994</v>
      </c>
      <c r="R6">
        <f t="shared" si="2"/>
        <v>41590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5"/>
        <v>0</v>
      </c>
    </row>
    <row r="7" spans="1:23" x14ac:dyDescent="0.2">
      <c r="A7">
        <v>2030</v>
      </c>
      <c r="B7" s="1">
        <v>19864</v>
      </c>
      <c r="C7" s="1">
        <v>5371</v>
      </c>
      <c r="D7" s="1">
        <v>6155</v>
      </c>
      <c r="E7" s="1">
        <v>0</v>
      </c>
      <c r="F7" s="1">
        <v>0</v>
      </c>
      <c r="G7">
        <v>2125</v>
      </c>
      <c r="H7">
        <v>3200</v>
      </c>
      <c r="I7" s="1">
        <f>B7-A!B7</f>
        <v>10837</v>
      </c>
      <c r="J7" s="1">
        <f>C7-A!C7</f>
        <v>2138</v>
      </c>
      <c r="K7" s="1">
        <f>D7-A!D7</f>
        <v>5181</v>
      </c>
      <c r="L7" s="1">
        <f>E7-A!E7</f>
        <v>0</v>
      </c>
      <c r="M7" s="1">
        <f>F7-A!F7</f>
        <v>0</v>
      </c>
      <c r="N7" s="1">
        <f>G7-A!G7</f>
        <v>0</v>
      </c>
      <c r="O7" s="1">
        <f>H7-A!H7</f>
        <v>0</v>
      </c>
      <c r="P7">
        <f t="shared" si="0"/>
        <v>190731.2</v>
      </c>
      <c r="Q7">
        <f t="shared" si="1"/>
        <v>61104.039999999994</v>
      </c>
      <c r="R7">
        <f t="shared" si="2"/>
        <v>51810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5"/>
        <v>0</v>
      </c>
    </row>
    <row r="8" spans="1:23" x14ac:dyDescent="0.2">
      <c r="A8">
        <v>2031</v>
      </c>
      <c r="B8" s="1">
        <v>22277</v>
      </c>
      <c r="C8" s="1">
        <v>5764</v>
      </c>
      <c r="D8" s="1">
        <v>7253</v>
      </c>
      <c r="E8" s="1">
        <v>0</v>
      </c>
      <c r="F8" s="1">
        <v>0</v>
      </c>
      <c r="G8">
        <v>2125</v>
      </c>
      <c r="H8">
        <v>4000</v>
      </c>
      <c r="I8" s="1">
        <f>B8-A!B8</f>
        <v>13250</v>
      </c>
      <c r="J8" s="1">
        <f>C8-A!C8</f>
        <v>2531</v>
      </c>
      <c r="K8" s="1">
        <f>D8-A!D8</f>
        <v>6279</v>
      </c>
      <c r="L8" s="1">
        <f>E8-A!E8</f>
        <v>0</v>
      </c>
      <c r="M8" s="1">
        <f>F8-A!F8</f>
        <v>0</v>
      </c>
      <c r="N8" s="1">
        <f>G8-A!G8</f>
        <v>0</v>
      </c>
      <c r="O8" s="1">
        <f>H8-A!H8</f>
        <v>800</v>
      </c>
      <c r="P8">
        <f t="shared" si="0"/>
        <v>233200.00000000003</v>
      </c>
      <c r="Q8">
        <f t="shared" si="1"/>
        <v>72335.98</v>
      </c>
      <c r="R8">
        <f t="shared" si="2"/>
        <v>62790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5"/>
        <v>3352.0000000000005</v>
      </c>
    </row>
    <row r="9" spans="1:23" x14ac:dyDescent="0.2">
      <c r="A9">
        <v>2032</v>
      </c>
      <c r="B9" s="1">
        <v>24819</v>
      </c>
      <c r="C9" s="1">
        <v>6169</v>
      </c>
      <c r="D9" s="1">
        <v>8428</v>
      </c>
      <c r="E9" s="1">
        <v>0</v>
      </c>
      <c r="F9" s="1">
        <v>0</v>
      </c>
      <c r="G9">
        <v>2125</v>
      </c>
      <c r="H9">
        <v>4000</v>
      </c>
      <c r="I9" s="1">
        <f>B9-A!B9</f>
        <v>15792</v>
      </c>
      <c r="J9" s="1">
        <f>C9-A!C9</f>
        <v>2936</v>
      </c>
      <c r="K9" s="1">
        <f>D9-A!D9</f>
        <v>7454</v>
      </c>
      <c r="L9" s="1">
        <f>E9-A!E9</f>
        <v>0</v>
      </c>
      <c r="M9" s="1">
        <f>F9-A!F9</f>
        <v>0</v>
      </c>
      <c r="N9" s="1">
        <f>G9-A!G9</f>
        <v>0</v>
      </c>
      <c r="O9" s="1">
        <f>H9-A!H9</f>
        <v>800</v>
      </c>
      <c r="P9">
        <f t="shared" si="0"/>
        <v>277939.20000000001</v>
      </c>
      <c r="Q9">
        <f t="shared" si="1"/>
        <v>83910.87999999999</v>
      </c>
      <c r="R9">
        <f t="shared" si="2"/>
        <v>74540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5"/>
        <v>3352.0000000000005</v>
      </c>
    </row>
    <row r="10" spans="1:23" x14ac:dyDescent="0.2">
      <c r="A10">
        <v>2033</v>
      </c>
      <c r="B10" s="1">
        <v>27473</v>
      </c>
      <c r="C10" s="1">
        <v>6584</v>
      </c>
      <c r="D10" s="1">
        <v>9681</v>
      </c>
      <c r="E10" s="1">
        <v>0</v>
      </c>
      <c r="F10" s="1">
        <v>0</v>
      </c>
      <c r="G10">
        <v>2125</v>
      </c>
      <c r="H10">
        <v>4000</v>
      </c>
      <c r="I10" s="1">
        <f>B10-A!B10</f>
        <v>18446</v>
      </c>
      <c r="J10" s="1">
        <f>C10-A!C10</f>
        <v>3351</v>
      </c>
      <c r="K10" s="1">
        <f>D10-A!D10</f>
        <v>8707</v>
      </c>
      <c r="L10" s="1">
        <f>E10-A!E10</f>
        <v>0</v>
      </c>
      <c r="M10" s="1">
        <f>F10-A!F10</f>
        <v>0</v>
      </c>
      <c r="N10" s="1">
        <f>G10-A!G10</f>
        <v>0</v>
      </c>
      <c r="O10" s="1">
        <f>H10-A!H10</f>
        <v>800</v>
      </c>
      <c r="P10">
        <f t="shared" si="0"/>
        <v>324649.60000000003</v>
      </c>
      <c r="Q10">
        <f t="shared" si="1"/>
        <v>95771.579999999987</v>
      </c>
      <c r="R10">
        <f t="shared" si="2"/>
        <v>87070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5"/>
        <v>3352.0000000000005</v>
      </c>
    </row>
    <row r="11" spans="1:23" x14ac:dyDescent="0.2">
      <c r="A11">
        <v>2034</v>
      </c>
      <c r="B11" s="1">
        <v>30221</v>
      </c>
      <c r="C11" s="1">
        <v>7010</v>
      </c>
      <c r="D11" s="1">
        <v>11011</v>
      </c>
      <c r="E11" s="1">
        <v>0</v>
      </c>
      <c r="F11" s="1">
        <v>0</v>
      </c>
      <c r="G11">
        <v>2125</v>
      </c>
      <c r="H11">
        <v>4000</v>
      </c>
      <c r="I11" s="1">
        <f>B11-A!B11</f>
        <v>21194</v>
      </c>
      <c r="J11" s="1">
        <f>C11-A!C11</f>
        <v>3777</v>
      </c>
      <c r="K11" s="1">
        <f>D11-A!D11</f>
        <v>10037</v>
      </c>
      <c r="L11" s="1">
        <f>E11-A!E11</f>
        <v>0</v>
      </c>
      <c r="M11" s="1">
        <f>F11-A!F11</f>
        <v>0</v>
      </c>
      <c r="N11" s="1">
        <f>G11-A!G11</f>
        <v>0</v>
      </c>
      <c r="O11" s="1">
        <f>H11-A!H11</f>
        <v>800</v>
      </c>
      <c r="P11">
        <f t="shared" si="0"/>
        <v>373014.4</v>
      </c>
      <c r="Q11">
        <f t="shared" si="1"/>
        <v>107946.65999999999</v>
      </c>
      <c r="R11">
        <f t="shared" si="2"/>
        <v>100370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5"/>
        <v>3352.0000000000005</v>
      </c>
    </row>
    <row r="12" spans="1:23" x14ac:dyDescent="0.2">
      <c r="A12">
        <v>2035</v>
      </c>
      <c r="B12" s="1">
        <v>33047</v>
      </c>
      <c r="C12" s="1">
        <v>7446</v>
      </c>
      <c r="D12" s="1">
        <v>12418</v>
      </c>
      <c r="E12" s="1">
        <v>0</v>
      </c>
      <c r="F12" s="1">
        <v>0</v>
      </c>
      <c r="G12">
        <v>2125</v>
      </c>
      <c r="H12">
        <v>4000</v>
      </c>
      <c r="I12" s="1">
        <f>B12-A!B12</f>
        <v>24020</v>
      </c>
      <c r="J12" s="1">
        <f>C12-A!C12</f>
        <v>4213</v>
      </c>
      <c r="K12" s="1">
        <f>D12-A!D12</f>
        <v>11444</v>
      </c>
      <c r="L12" s="1">
        <f>E12-A!E12</f>
        <v>0</v>
      </c>
      <c r="M12" s="1">
        <f>F12-A!F12</f>
        <v>0</v>
      </c>
      <c r="N12" s="1">
        <f>G12-A!G12</f>
        <v>0</v>
      </c>
      <c r="O12" s="1">
        <f>H12-A!H12</f>
        <v>800</v>
      </c>
      <c r="P12">
        <f t="shared" si="0"/>
        <v>422752.00000000006</v>
      </c>
      <c r="Q12">
        <f t="shared" si="1"/>
        <v>120407.54</v>
      </c>
      <c r="R12">
        <f t="shared" si="2"/>
        <v>114440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5"/>
        <v>3352.0000000000005</v>
      </c>
    </row>
    <row r="13" spans="1:23" x14ac:dyDescent="0.2">
      <c r="A13">
        <v>2036</v>
      </c>
      <c r="B13" s="1">
        <v>35934</v>
      </c>
      <c r="C13" s="1">
        <v>7893</v>
      </c>
      <c r="D13" s="1">
        <v>13902</v>
      </c>
      <c r="E13" s="1">
        <v>0</v>
      </c>
      <c r="F13" s="1">
        <v>0</v>
      </c>
      <c r="G13">
        <v>2125</v>
      </c>
      <c r="H13">
        <v>4000</v>
      </c>
      <c r="I13" s="1">
        <f>B13-A!B13</f>
        <v>26907</v>
      </c>
      <c r="J13" s="1">
        <f>C13-A!C13</f>
        <v>4660</v>
      </c>
      <c r="K13" s="1">
        <f>D13-A!D13</f>
        <v>12928</v>
      </c>
      <c r="L13" s="1">
        <f>E13-A!E13</f>
        <v>0</v>
      </c>
      <c r="M13" s="1">
        <f>F13-A!F13</f>
        <v>0</v>
      </c>
      <c r="N13" s="1">
        <f>G13-A!G13</f>
        <v>0</v>
      </c>
      <c r="O13" s="1">
        <f>H13-A!H13</f>
        <v>800</v>
      </c>
      <c r="P13">
        <f t="shared" si="0"/>
        <v>473563.2</v>
      </c>
      <c r="Q13">
        <f t="shared" si="1"/>
        <v>133182.79999999999</v>
      </c>
      <c r="R13">
        <f t="shared" si="2"/>
        <v>129280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5"/>
        <v>3352.0000000000005</v>
      </c>
    </row>
    <row r="14" spans="1:23" x14ac:dyDescent="0.2">
      <c r="A14">
        <v>2037</v>
      </c>
      <c r="B14" s="1">
        <v>38866</v>
      </c>
      <c r="C14" s="1">
        <v>8351</v>
      </c>
      <c r="D14" s="1">
        <v>15463</v>
      </c>
      <c r="E14" s="1">
        <v>0</v>
      </c>
      <c r="F14" s="1">
        <v>0</v>
      </c>
      <c r="G14">
        <v>2125</v>
      </c>
      <c r="H14">
        <v>4000</v>
      </c>
      <c r="I14" s="1">
        <f>B14-A!B14</f>
        <v>29839</v>
      </c>
      <c r="J14" s="1">
        <f>C14-A!C14</f>
        <v>5118</v>
      </c>
      <c r="K14" s="1">
        <f>D14-A!D14</f>
        <v>14489</v>
      </c>
      <c r="L14" s="1">
        <f>E14-A!E14</f>
        <v>0</v>
      </c>
      <c r="M14" s="1">
        <f>F14-A!F14</f>
        <v>0</v>
      </c>
      <c r="N14" s="1">
        <f>G14-A!G14</f>
        <v>0</v>
      </c>
      <c r="O14" s="1">
        <f>H14-A!H14</f>
        <v>800</v>
      </c>
      <c r="P14">
        <f t="shared" si="0"/>
        <v>525166.4</v>
      </c>
      <c r="Q14">
        <f t="shared" si="1"/>
        <v>146272.44</v>
      </c>
      <c r="R14">
        <f t="shared" si="2"/>
        <v>144890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5"/>
        <v>3352.0000000000005</v>
      </c>
    </row>
    <row r="15" spans="1:23" x14ac:dyDescent="0.2">
      <c r="A15">
        <v>2038</v>
      </c>
      <c r="B15" s="1">
        <v>41824</v>
      </c>
      <c r="C15" s="1">
        <v>8820</v>
      </c>
      <c r="D15" s="1">
        <v>17101</v>
      </c>
      <c r="E15" s="1">
        <v>0</v>
      </c>
      <c r="F15" s="1">
        <v>0</v>
      </c>
      <c r="G15">
        <v>2125</v>
      </c>
      <c r="H15">
        <v>4000</v>
      </c>
      <c r="I15" s="1">
        <f>B15-A!B15</f>
        <v>32797</v>
      </c>
      <c r="J15" s="1">
        <f>C15-A!C15</f>
        <v>5587</v>
      </c>
      <c r="K15" s="1">
        <f>D15-A!D15</f>
        <v>16127</v>
      </c>
      <c r="L15" s="1">
        <f>E15-A!E15</f>
        <v>0</v>
      </c>
      <c r="M15" s="1">
        <f>F15-A!F15</f>
        <v>0</v>
      </c>
      <c r="N15" s="1">
        <f>G15-A!G15</f>
        <v>0</v>
      </c>
      <c r="O15" s="1">
        <f>H15-A!H15</f>
        <v>800</v>
      </c>
      <c r="P15">
        <f t="shared" si="0"/>
        <v>577227.20000000007</v>
      </c>
      <c r="Q15">
        <f t="shared" si="1"/>
        <v>159676.46</v>
      </c>
      <c r="R15">
        <f t="shared" si="2"/>
        <v>161270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5"/>
        <v>3352.0000000000005</v>
      </c>
    </row>
    <row r="16" spans="1:23" x14ac:dyDescent="0.2">
      <c r="A16">
        <v>2039</v>
      </c>
      <c r="B16" s="1">
        <v>44793</v>
      </c>
      <c r="C16" s="1">
        <v>9299</v>
      </c>
      <c r="D16" s="1">
        <v>18817</v>
      </c>
      <c r="E16" s="1">
        <v>0</v>
      </c>
      <c r="F16" s="1">
        <v>0</v>
      </c>
      <c r="G16">
        <v>2125</v>
      </c>
      <c r="H16">
        <v>4000</v>
      </c>
      <c r="I16" s="1">
        <f>B16-A!B16</f>
        <v>35766</v>
      </c>
      <c r="J16" s="1">
        <f>C16-A!C16</f>
        <v>6066</v>
      </c>
      <c r="K16" s="1">
        <f>D16-A!D16</f>
        <v>17843</v>
      </c>
      <c r="L16" s="1">
        <f>E16-A!E16</f>
        <v>0</v>
      </c>
      <c r="M16" s="1">
        <f>F16-A!F16</f>
        <v>0</v>
      </c>
      <c r="N16" s="1">
        <f>G16-A!G16</f>
        <v>0</v>
      </c>
      <c r="O16" s="1">
        <f>H16-A!H16</f>
        <v>800</v>
      </c>
      <c r="P16">
        <f t="shared" si="0"/>
        <v>629481.60000000009</v>
      </c>
      <c r="Q16">
        <f t="shared" si="1"/>
        <v>173366.28</v>
      </c>
      <c r="R16">
        <f t="shared" si="2"/>
        <v>178430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5"/>
        <v>3352.0000000000005</v>
      </c>
    </row>
    <row r="17" spans="1:22" x14ac:dyDescent="0.2">
      <c r="A17">
        <v>2040</v>
      </c>
      <c r="B17" s="1">
        <v>47756</v>
      </c>
      <c r="C17" s="1">
        <v>9789</v>
      </c>
      <c r="D17" s="1">
        <v>20609</v>
      </c>
      <c r="E17" s="1">
        <v>0</v>
      </c>
      <c r="F17" s="1">
        <v>0</v>
      </c>
      <c r="G17">
        <v>2125</v>
      </c>
      <c r="H17">
        <v>4000</v>
      </c>
      <c r="I17" s="1">
        <f>B17-A!B17</f>
        <v>38729</v>
      </c>
      <c r="J17" s="1">
        <f>C17-A!C17</f>
        <v>6556</v>
      </c>
      <c r="K17" s="1">
        <f>D17-A!D17</f>
        <v>19635</v>
      </c>
      <c r="L17" s="1">
        <f>E17-A!E17</f>
        <v>0</v>
      </c>
      <c r="M17" s="1">
        <f>F17-A!F17</f>
        <v>0</v>
      </c>
      <c r="N17" s="1">
        <f>G17-A!G17</f>
        <v>0</v>
      </c>
      <c r="O17" s="1">
        <f>H17-A!H17</f>
        <v>800</v>
      </c>
      <c r="P17">
        <f t="shared" si="0"/>
        <v>681630.4</v>
      </c>
      <c r="Q17">
        <f t="shared" si="1"/>
        <v>187370.47999999998</v>
      </c>
      <c r="R17">
        <f t="shared" si="2"/>
        <v>196350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5"/>
        <v>3352.0000000000005</v>
      </c>
    </row>
    <row r="18" spans="1:22" x14ac:dyDescent="0.2">
      <c r="A18">
        <v>2041</v>
      </c>
      <c r="B18" s="1">
        <v>50695</v>
      </c>
      <c r="C18" s="1">
        <v>10290</v>
      </c>
      <c r="D18" s="1">
        <v>22479</v>
      </c>
      <c r="E18" s="1">
        <v>0</v>
      </c>
      <c r="F18" s="1">
        <v>0</v>
      </c>
      <c r="G18">
        <v>2125</v>
      </c>
      <c r="H18">
        <v>4800</v>
      </c>
      <c r="I18" s="1">
        <f>B18-A!B18</f>
        <v>41668</v>
      </c>
      <c r="J18" s="1">
        <f>C18-A!C18</f>
        <v>7057</v>
      </c>
      <c r="K18" s="1">
        <f>D18-A!D18</f>
        <v>21505</v>
      </c>
      <c r="L18" s="1">
        <f>E18-A!E18</f>
        <v>0</v>
      </c>
      <c r="M18" s="1">
        <f>F18-A!F18</f>
        <v>0</v>
      </c>
      <c r="N18" s="1">
        <f>G18-A!G18</f>
        <v>0</v>
      </c>
      <c r="O18" s="1">
        <f>H18-A!H18</f>
        <v>1600</v>
      </c>
      <c r="P18">
        <f t="shared" si="0"/>
        <v>733356.8</v>
      </c>
      <c r="Q18">
        <f t="shared" si="1"/>
        <v>201689.06</v>
      </c>
      <c r="R18">
        <f t="shared" si="2"/>
        <v>215050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5"/>
        <v>6704.0000000000009</v>
      </c>
    </row>
    <row r="19" spans="1:22" x14ac:dyDescent="0.2">
      <c r="A19">
        <v>2042</v>
      </c>
      <c r="B19" s="1">
        <v>53593</v>
      </c>
      <c r="C19" s="1">
        <v>10801</v>
      </c>
      <c r="D19" s="1">
        <v>24426</v>
      </c>
      <c r="E19" s="1">
        <v>0</v>
      </c>
      <c r="F19" s="1">
        <v>0</v>
      </c>
      <c r="G19">
        <v>2125</v>
      </c>
      <c r="H19">
        <v>4800</v>
      </c>
      <c r="I19" s="1">
        <f>B19-A!B19</f>
        <v>44566</v>
      </c>
      <c r="J19" s="1">
        <f>C19-A!C19</f>
        <v>7568</v>
      </c>
      <c r="K19" s="1">
        <f>D19-A!D19</f>
        <v>23452</v>
      </c>
      <c r="L19" s="1">
        <f>E19-A!E19</f>
        <v>0</v>
      </c>
      <c r="M19" s="1">
        <f>F19-A!F19</f>
        <v>0</v>
      </c>
      <c r="N19" s="1">
        <f>G19-A!G19</f>
        <v>0</v>
      </c>
      <c r="O19" s="1">
        <f>H19-A!H19</f>
        <v>1600</v>
      </c>
      <c r="P19">
        <f t="shared" si="0"/>
        <v>784361.60000000009</v>
      </c>
      <c r="Q19">
        <f t="shared" si="1"/>
        <v>216293.43999999997</v>
      </c>
      <c r="R19">
        <f t="shared" si="2"/>
        <v>234520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5"/>
        <v>6704.0000000000009</v>
      </c>
    </row>
    <row r="20" spans="1:22" x14ac:dyDescent="0.2">
      <c r="A20">
        <v>2043</v>
      </c>
      <c r="B20" s="1">
        <v>56435</v>
      </c>
      <c r="C20" s="1">
        <v>11324</v>
      </c>
      <c r="D20" s="1">
        <v>26450</v>
      </c>
      <c r="E20" s="1">
        <v>0</v>
      </c>
      <c r="F20" s="1">
        <v>0</v>
      </c>
      <c r="G20">
        <v>2125</v>
      </c>
      <c r="H20">
        <v>4800</v>
      </c>
      <c r="I20" s="1">
        <f>B20-A!B20</f>
        <v>47408</v>
      </c>
      <c r="J20" s="1">
        <f>C20-A!C20</f>
        <v>8091</v>
      </c>
      <c r="K20" s="1">
        <f>D20-A!D20</f>
        <v>25476</v>
      </c>
      <c r="L20" s="1">
        <f>E20-A!E20</f>
        <v>0</v>
      </c>
      <c r="M20" s="1">
        <f>F20-A!F20</f>
        <v>0</v>
      </c>
      <c r="N20" s="1">
        <f>G20-A!G20</f>
        <v>0</v>
      </c>
      <c r="O20" s="1">
        <f>H20-A!H20</f>
        <v>1600</v>
      </c>
      <c r="P20">
        <f t="shared" si="0"/>
        <v>834380.80000000005</v>
      </c>
      <c r="Q20">
        <f t="shared" si="1"/>
        <v>231240.78</v>
      </c>
      <c r="R20">
        <f t="shared" si="2"/>
        <v>254760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5"/>
        <v>6704.0000000000009</v>
      </c>
    </row>
    <row r="21" spans="1:22" x14ac:dyDescent="0.2">
      <c r="A21">
        <v>2044</v>
      </c>
      <c r="B21" s="1">
        <v>59203</v>
      </c>
      <c r="C21" s="1">
        <v>11856</v>
      </c>
      <c r="D21" s="1">
        <v>28551</v>
      </c>
      <c r="E21" s="1">
        <v>0</v>
      </c>
      <c r="F21" s="1">
        <v>0</v>
      </c>
      <c r="G21">
        <v>2125</v>
      </c>
      <c r="H21">
        <v>4800</v>
      </c>
      <c r="I21" s="1">
        <f>B21-A!B21</f>
        <v>50176</v>
      </c>
      <c r="J21" s="1">
        <f>C21-A!C21</f>
        <v>8623</v>
      </c>
      <c r="K21" s="1">
        <f>D21-A!D21</f>
        <v>27577</v>
      </c>
      <c r="L21" s="1">
        <f>E21-A!E21</f>
        <v>0</v>
      </c>
      <c r="M21" s="1">
        <f>F21-A!F21</f>
        <v>0</v>
      </c>
      <c r="N21" s="1">
        <f>G21-A!G21</f>
        <v>0</v>
      </c>
      <c r="O21" s="1">
        <f>H21-A!H21</f>
        <v>1600</v>
      </c>
      <c r="P21">
        <f t="shared" si="0"/>
        <v>883097.60000000009</v>
      </c>
      <c r="Q21">
        <f t="shared" si="1"/>
        <v>246445.34</v>
      </c>
      <c r="R21">
        <f t="shared" si="2"/>
        <v>275770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5"/>
        <v>6704.0000000000009</v>
      </c>
    </row>
    <row r="22" spans="1:22" x14ac:dyDescent="0.2">
      <c r="A22">
        <v>2045</v>
      </c>
      <c r="B22" s="1">
        <v>61879</v>
      </c>
      <c r="C22" s="1">
        <v>12400</v>
      </c>
      <c r="D22" s="1">
        <v>30729</v>
      </c>
      <c r="E22" s="1">
        <v>0</v>
      </c>
      <c r="F22" s="1">
        <v>0</v>
      </c>
      <c r="G22">
        <v>2125</v>
      </c>
      <c r="H22">
        <v>4800</v>
      </c>
      <c r="I22" s="1">
        <f>B22-A!B22</f>
        <v>52852</v>
      </c>
      <c r="J22" s="1">
        <f>C22-A!C22</f>
        <v>9167</v>
      </c>
      <c r="K22" s="1">
        <f>D22-A!D22</f>
        <v>29755</v>
      </c>
      <c r="L22" s="1">
        <f>E22-A!E22</f>
        <v>0</v>
      </c>
      <c r="M22" s="1">
        <f>F22-A!F22</f>
        <v>0</v>
      </c>
      <c r="N22" s="1">
        <f>G22-A!G22</f>
        <v>0</v>
      </c>
      <c r="O22" s="1">
        <f>H22-A!H22</f>
        <v>1600</v>
      </c>
      <c r="P22">
        <f t="shared" si="0"/>
        <v>930195.20000000007</v>
      </c>
      <c r="Q22">
        <f t="shared" si="1"/>
        <v>261992.86</v>
      </c>
      <c r="R22">
        <f t="shared" si="2"/>
        <v>297550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5"/>
        <v>6704.0000000000009</v>
      </c>
    </row>
    <row r="23" spans="1:22" x14ac:dyDescent="0.2">
      <c r="A23">
        <v>2046</v>
      </c>
      <c r="B23" s="1">
        <v>64448</v>
      </c>
      <c r="C23" s="1">
        <v>12954</v>
      </c>
      <c r="D23" s="1">
        <v>32985</v>
      </c>
      <c r="E23" s="1">
        <v>0</v>
      </c>
      <c r="F23" s="1">
        <v>0</v>
      </c>
      <c r="G23">
        <v>2125</v>
      </c>
      <c r="H23">
        <v>4800</v>
      </c>
      <c r="I23" s="1">
        <f>B23-A!B23</f>
        <v>55421</v>
      </c>
      <c r="J23" s="1">
        <f>C23-A!C23</f>
        <v>9721</v>
      </c>
      <c r="K23" s="1">
        <f>D23-A!D23</f>
        <v>32011</v>
      </c>
      <c r="L23" s="1">
        <f>E23-A!E23</f>
        <v>0</v>
      </c>
      <c r="M23" s="1">
        <f>F23-A!F23</f>
        <v>0</v>
      </c>
      <c r="N23" s="1">
        <f>G23-A!G23</f>
        <v>0</v>
      </c>
      <c r="O23" s="1">
        <f>H23-A!H23</f>
        <v>1600</v>
      </c>
      <c r="P23">
        <f t="shared" si="0"/>
        <v>975409.60000000009</v>
      </c>
      <c r="Q23">
        <f t="shared" si="1"/>
        <v>277826.18</v>
      </c>
      <c r="R23">
        <f t="shared" si="2"/>
        <v>320110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5"/>
        <v>6704.0000000000009</v>
      </c>
    </row>
    <row r="24" spans="1:22" x14ac:dyDescent="0.2">
      <c r="A24">
        <v>2047</v>
      </c>
      <c r="B24" s="1">
        <v>66892</v>
      </c>
      <c r="C24" s="1">
        <v>13519</v>
      </c>
      <c r="D24" s="1">
        <v>35317</v>
      </c>
      <c r="E24" s="1">
        <v>0</v>
      </c>
      <c r="F24" s="1">
        <v>0</v>
      </c>
      <c r="G24">
        <v>2125</v>
      </c>
      <c r="H24">
        <v>4800</v>
      </c>
      <c r="I24" s="1">
        <f>B24-A!B24</f>
        <v>57865</v>
      </c>
      <c r="J24" s="1">
        <f>C24-A!C24</f>
        <v>10286</v>
      </c>
      <c r="K24" s="1">
        <f>D24-A!D24</f>
        <v>34343</v>
      </c>
      <c r="L24" s="1">
        <f>E24-A!E24</f>
        <v>0</v>
      </c>
      <c r="M24" s="1">
        <f>F24-A!F24</f>
        <v>0</v>
      </c>
      <c r="N24" s="1">
        <f>G24-A!G24</f>
        <v>0</v>
      </c>
      <c r="O24" s="1">
        <f>H24-A!H24</f>
        <v>1600</v>
      </c>
      <c r="P24">
        <f t="shared" si="0"/>
        <v>1018424.0000000001</v>
      </c>
      <c r="Q24">
        <f t="shared" si="1"/>
        <v>293973.88</v>
      </c>
      <c r="R24">
        <f t="shared" si="2"/>
        <v>343430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5"/>
        <v>6704.0000000000009</v>
      </c>
    </row>
    <row r="25" spans="1:22" x14ac:dyDescent="0.2">
      <c r="A25">
        <v>2048</v>
      </c>
      <c r="B25" s="1">
        <v>69195</v>
      </c>
      <c r="C25" s="1">
        <v>14095</v>
      </c>
      <c r="D25" s="1">
        <v>37727</v>
      </c>
      <c r="E25" s="1">
        <v>0</v>
      </c>
      <c r="F25" s="1">
        <v>0</v>
      </c>
      <c r="G25">
        <v>2125</v>
      </c>
      <c r="H25">
        <v>4800</v>
      </c>
      <c r="I25" s="1">
        <f>B25-A!B25</f>
        <v>60168</v>
      </c>
      <c r="J25" s="1">
        <f>C25-A!C25</f>
        <v>10862</v>
      </c>
      <c r="K25" s="1">
        <f>D25-A!D25</f>
        <v>36753</v>
      </c>
      <c r="L25" s="1">
        <f>E25-A!E25</f>
        <v>0</v>
      </c>
      <c r="M25" s="1">
        <f>F25-A!F25</f>
        <v>0</v>
      </c>
      <c r="N25" s="1">
        <f>G25-A!G25</f>
        <v>0</v>
      </c>
      <c r="O25" s="1">
        <f>H25-A!H25</f>
        <v>1600</v>
      </c>
      <c r="P25">
        <f t="shared" si="0"/>
        <v>1058956.8</v>
      </c>
      <c r="Q25">
        <f t="shared" si="1"/>
        <v>310435.95999999996</v>
      </c>
      <c r="R25">
        <f t="shared" si="2"/>
        <v>367530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5"/>
        <v>6704.0000000000009</v>
      </c>
    </row>
    <row r="26" spans="1:22" x14ac:dyDescent="0.2">
      <c r="A26">
        <v>2049</v>
      </c>
      <c r="B26" s="1">
        <v>71339</v>
      </c>
      <c r="C26" s="1">
        <v>14681</v>
      </c>
      <c r="D26" s="1">
        <v>40214</v>
      </c>
      <c r="E26" s="1">
        <v>0</v>
      </c>
      <c r="F26" s="1">
        <v>0</v>
      </c>
      <c r="G26">
        <v>2125</v>
      </c>
      <c r="H26">
        <v>4800</v>
      </c>
      <c r="I26" s="1">
        <f>B26-A!B26</f>
        <v>62312</v>
      </c>
      <c r="J26" s="1">
        <f>C26-A!C26</f>
        <v>11448</v>
      </c>
      <c r="K26" s="1">
        <f>D26-A!D26</f>
        <v>39240</v>
      </c>
      <c r="L26" s="1">
        <f>E26-A!E26</f>
        <v>0</v>
      </c>
      <c r="M26" s="1">
        <f>F26-A!F26</f>
        <v>0</v>
      </c>
      <c r="N26" s="1">
        <f>G26-A!G26</f>
        <v>0</v>
      </c>
      <c r="O26" s="1">
        <f>H26-A!H26</f>
        <v>1600</v>
      </c>
      <c r="P26">
        <f t="shared" si="0"/>
        <v>1096691.2000000002</v>
      </c>
      <c r="Q26">
        <f t="shared" si="1"/>
        <v>327183.83999999997</v>
      </c>
      <c r="R26">
        <f t="shared" si="2"/>
        <v>392400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5"/>
        <v>6704.0000000000009</v>
      </c>
    </row>
    <row r="27" spans="1:22" x14ac:dyDescent="0.2">
      <c r="A27">
        <v>2050</v>
      </c>
      <c r="B27" s="1">
        <v>73308</v>
      </c>
      <c r="C27" s="1">
        <v>15278</v>
      </c>
      <c r="D27" s="1">
        <v>42778</v>
      </c>
      <c r="E27" s="1">
        <v>0</v>
      </c>
      <c r="F27" s="1">
        <v>0</v>
      </c>
      <c r="G27">
        <v>2125</v>
      </c>
      <c r="H27">
        <v>4800.0000000000009</v>
      </c>
      <c r="I27" s="1">
        <f>B27-A!B27</f>
        <v>64281</v>
      </c>
      <c r="J27" s="1">
        <f>C27-A!C27</f>
        <v>12045</v>
      </c>
      <c r="K27" s="1">
        <f>D27-A!D27</f>
        <v>41804</v>
      </c>
      <c r="L27" s="1">
        <f>E27-A!E27</f>
        <v>0</v>
      </c>
      <c r="M27" s="1">
        <f>F27-A!F27</f>
        <v>0</v>
      </c>
      <c r="N27" s="1">
        <f>G27-A!G27</f>
        <v>0</v>
      </c>
      <c r="O27" s="1">
        <f>H27-A!H27</f>
        <v>1600.0000000000009</v>
      </c>
      <c r="P27">
        <f t="shared" si="0"/>
        <v>1131345.6000000001</v>
      </c>
      <c r="Q27">
        <f t="shared" si="1"/>
        <v>344246.1</v>
      </c>
      <c r="R27">
        <f t="shared" si="2"/>
        <v>418040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5"/>
        <v>6704.0000000000045</v>
      </c>
    </row>
    <row r="28" spans="1:22" x14ac:dyDescent="0.2">
      <c r="E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66CF-6A34-A948-A6CD-C8133D8084B6}">
  <dimension ref="A1:X28"/>
  <sheetViews>
    <sheetView zoomScale="88" workbookViewId="0">
      <selection activeCell="R28" sqref="R28"/>
    </sheetView>
  </sheetViews>
  <sheetFormatPr baseColWidth="10" defaultRowHeight="16" x14ac:dyDescent="0.2"/>
  <cols>
    <col min="3" max="4" width="12.5" bestFit="1" customWidth="1"/>
    <col min="8" max="8" width="12.83203125" bestFit="1" customWidth="1"/>
    <col min="9" max="9" width="14.1640625" customWidth="1"/>
    <col min="10" max="11" width="20.5" bestFit="1" customWidth="1"/>
    <col min="16" max="16" width="15.33203125" bestFit="1" customWidth="1"/>
    <col min="17" max="17" width="16" bestFit="1" customWidth="1"/>
    <col min="18" max="18" width="16" customWidth="1"/>
    <col min="19" max="19" width="23.5" bestFit="1" customWidth="1"/>
    <col min="20" max="20" width="15.5" bestFit="1" customWidth="1"/>
    <col min="21" max="21" width="18.6640625" bestFit="1" customWidth="1"/>
    <col min="22" max="22" width="21.1640625" bestFit="1" customWidth="1"/>
    <col min="23" max="23" width="23.83203125" bestFit="1" customWidth="1"/>
  </cols>
  <sheetData>
    <row r="1" spans="1:24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2" t="s">
        <v>21</v>
      </c>
      <c r="Q1" s="1" t="s">
        <v>8</v>
      </c>
      <c r="R1" s="1" t="s">
        <v>23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2" t="s">
        <v>22</v>
      </c>
    </row>
    <row r="2" spans="1:24" x14ac:dyDescent="0.2">
      <c r="A2">
        <v>2025</v>
      </c>
      <c r="B2" s="1">
        <v>10315</v>
      </c>
      <c r="C2" s="1">
        <v>3563</v>
      </c>
      <c r="D2" s="1">
        <v>1311</v>
      </c>
      <c r="E2" s="1">
        <v>0</v>
      </c>
      <c r="F2" s="1">
        <v>0</v>
      </c>
      <c r="G2">
        <v>2125</v>
      </c>
      <c r="H2">
        <v>3200</v>
      </c>
      <c r="I2" s="1">
        <f>B2-A!B2</f>
        <v>1288</v>
      </c>
      <c r="J2" s="1">
        <f>C2-A!C2</f>
        <v>330</v>
      </c>
      <c r="K2" s="1">
        <f>D2-A!D2</f>
        <v>337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 s="3">
        <v>0</v>
      </c>
      <c r="Q2">
        <f>I2*17.6</f>
        <v>22668.800000000003</v>
      </c>
      <c r="R2">
        <f>J2*28.58</f>
        <v>9431.4</v>
      </c>
      <c r="S2">
        <f>K2*10</f>
        <v>3370</v>
      </c>
      <c r="T2">
        <f>L2*4.791</f>
        <v>0</v>
      </c>
      <c r="U2">
        <f>M2*5.02</f>
        <v>0</v>
      </c>
      <c r="V2">
        <f>N2*4.19</f>
        <v>0</v>
      </c>
      <c r="W2">
        <f>O2*4.19</f>
        <v>0</v>
      </c>
      <c r="X2">
        <f>P2*127.56</f>
        <v>0</v>
      </c>
    </row>
    <row r="3" spans="1:24" x14ac:dyDescent="0.2">
      <c r="A3">
        <v>2026</v>
      </c>
      <c r="B3" s="1">
        <v>11833</v>
      </c>
      <c r="C3" s="1">
        <v>3903</v>
      </c>
      <c r="D3" s="1">
        <v>1798</v>
      </c>
      <c r="E3" s="1">
        <v>0</v>
      </c>
      <c r="F3" s="1">
        <v>0</v>
      </c>
      <c r="G3">
        <v>3325</v>
      </c>
      <c r="H3">
        <v>3200</v>
      </c>
      <c r="I3" s="1">
        <f>B3-A!B3</f>
        <v>2806</v>
      </c>
      <c r="J3" s="1">
        <f>C3-A!C3</f>
        <v>670</v>
      </c>
      <c r="K3" s="1">
        <f>D3-A!D3</f>
        <v>824</v>
      </c>
      <c r="L3" s="1">
        <f>E3-A!E3</f>
        <v>0</v>
      </c>
      <c r="M3" s="1">
        <f>F3-A!F3</f>
        <v>0</v>
      </c>
      <c r="N3" s="1">
        <f>G3-A!G3</f>
        <v>1200</v>
      </c>
      <c r="O3" s="1">
        <f>H3-A!H3</f>
        <v>0</v>
      </c>
      <c r="P3" s="3">
        <v>0</v>
      </c>
      <c r="Q3">
        <f t="shared" ref="Q3:Q27" si="0">I3*17.6</f>
        <v>49385.600000000006</v>
      </c>
      <c r="R3">
        <f t="shared" ref="R3:R27" si="1">J3*28.58</f>
        <v>19148.599999999999</v>
      </c>
      <c r="S3">
        <f t="shared" ref="S3:S27" si="2">K3*10</f>
        <v>8240</v>
      </c>
      <c r="T3">
        <f t="shared" ref="T3:T27" si="3">L3*4.791</f>
        <v>0</v>
      </c>
      <c r="U3">
        <f t="shared" ref="U3:U27" si="4">M3*5.02</f>
        <v>0</v>
      </c>
      <c r="V3">
        <f t="shared" ref="V3:V27" si="5">N3*4.19</f>
        <v>5028.0000000000009</v>
      </c>
      <c r="W3">
        <f t="shared" ref="W3:W27" si="6">O3*4.19</f>
        <v>0</v>
      </c>
      <c r="X3">
        <f t="shared" ref="X3:X27" si="7">P3*127.56</f>
        <v>0</v>
      </c>
    </row>
    <row r="4" spans="1:24" x14ac:dyDescent="0.2">
      <c r="A4">
        <v>2027</v>
      </c>
      <c r="B4" s="1">
        <v>13563</v>
      </c>
      <c r="C4" s="1">
        <v>4254</v>
      </c>
      <c r="D4" s="1">
        <v>2337</v>
      </c>
      <c r="E4" s="1">
        <v>0</v>
      </c>
      <c r="F4" s="1">
        <v>0</v>
      </c>
      <c r="G4">
        <v>3325</v>
      </c>
      <c r="H4">
        <v>3200</v>
      </c>
      <c r="I4" s="1">
        <f>B4-A!B4</f>
        <v>4536</v>
      </c>
      <c r="J4" s="1">
        <f>C4-A!C4</f>
        <v>1021</v>
      </c>
      <c r="K4" s="1">
        <f>D4-A!D4</f>
        <v>1363</v>
      </c>
      <c r="L4" s="1">
        <f>E4-A!E4</f>
        <v>0</v>
      </c>
      <c r="M4" s="1">
        <f>F4-A!F4</f>
        <v>0</v>
      </c>
      <c r="N4" s="1">
        <f>G4-A!G4</f>
        <v>1200</v>
      </c>
      <c r="O4" s="1">
        <f>H4-A!H4</f>
        <v>0</v>
      </c>
      <c r="P4" s="3">
        <v>0</v>
      </c>
      <c r="Q4">
        <f t="shared" si="0"/>
        <v>79833.600000000006</v>
      </c>
      <c r="R4">
        <f t="shared" si="1"/>
        <v>29180.179999999997</v>
      </c>
      <c r="S4">
        <f t="shared" si="2"/>
        <v>13630</v>
      </c>
      <c r="T4">
        <f t="shared" si="3"/>
        <v>0</v>
      </c>
      <c r="U4">
        <f t="shared" si="4"/>
        <v>0</v>
      </c>
      <c r="V4">
        <f t="shared" si="5"/>
        <v>5028.0000000000009</v>
      </c>
      <c r="W4">
        <f t="shared" si="6"/>
        <v>0</v>
      </c>
      <c r="X4">
        <f t="shared" si="7"/>
        <v>0</v>
      </c>
    </row>
    <row r="5" spans="1:24" x14ac:dyDescent="0.2">
      <c r="A5">
        <v>2028</v>
      </c>
      <c r="B5" s="1">
        <v>15490</v>
      </c>
      <c r="C5" s="1">
        <v>4615</v>
      </c>
      <c r="D5" s="1">
        <v>2930</v>
      </c>
      <c r="E5" s="1">
        <v>0</v>
      </c>
      <c r="F5" s="1">
        <v>0</v>
      </c>
      <c r="G5">
        <v>3325</v>
      </c>
      <c r="H5">
        <v>3200</v>
      </c>
      <c r="I5" s="1">
        <f>B5-A!B5</f>
        <v>6463</v>
      </c>
      <c r="J5" s="1">
        <f>C5-A!C5</f>
        <v>1382</v>
      </c>
      <c r="K5" s="1">
        <f>D5-A!D5</f>
        <v>1956</v>
      </c>
      <c r="L5" s="1">
        <f>E5-A!E5</f>
        <v>0</v>
      </c>
      <c r="M5" s="1">
        <f>F5-A!F5</f>
        <v>0</v>
      </c>
      <c r="N5" s="1">
        <f>G5-A!G5</f>
        <v>1200</v>
      </c>
      <c r="O5" s="1">
        <f>H5-A!H5</f>
        <v>0</v>
      </c>
      <c r="P5" s="3">
        <v>0</v>
      </c>
      <c r="Q5">
        <f t="shared" si="0"/>
        <v>113748.8</v>
      </c>
      <c r="R5">
        <f t="shared" si="1"/>
        <v>39497.56</v>
      </c>
      <c r="S5">
        <f t="shared" si="2"/>
        <v>19560</v>
      </c>
      <c r="T5">
        <f t="shared" si="3"/>
        <v>0</v>
      </c>
      <c r="U5">
        <f t="shared" si="4"/>
        <v>0</v>
      </c>
      <c r="V5">
        <f t="shared" si="5"/>
        <v>5028.0000000000009</v>
      </c>
      <c r="W5">
        <f t="shared" si="6"/>
        <v>0</v>
      </c>
      <c r="X5">
        <f t="shared" si="7"/>
        <v>0</v>
      </c>
    </row>
    <row r="6" spans="1:24" x14ac:dyDescent="0.2">
      <c r="A6">
        <v>2029</v>
      </c>
      <c r="B6" s="1">
        <v>17596</v>
      </c>
      <c r="C6" s="1">
        <v>4988</v>
      </c>
      <c r="D6" s="1">
        <v>3576</v>
      </c>
      <c r="E6" s="1">
        <v>0</v>
      </c>
      <c r="F6" s="1">
        <v>0</v>
      </c>
      <c r="G6">
        <v>3325</v>
      </c>
      <c r="H6">
        <v>3200</v>
      </c>
      <c r="I6" s="1">
        <f>B6-A!B6</f>
        <v>8569</v>
      </c>
      <c r="J6" s="1">
        <f>C6-A!C6</f>
        <v>1755</v>
      </c>
      <c r="K6" s="1">
        <f>D6-A!D6</f>
        <v>2602</v>
      </c>
      <c r="L6" s="1">
        <f>E6-A!E6</f>
        <v>0</v>
      </c>
      <c r="M6" s="1">
        <f>F6-A!F6</f>
        <v>0</v>
      </c>
      <c r="N6" s="1">
        <f>G6-A!G6</f>
        <v>1200</v>
      </c>
      <c r="O6" s="1">
        <f>H6-A!H6</f>
        <v>0</v>
      </c>
      <c r="P6" s="3">
        <v>0</v>
      </c>
      <c r="Q6">
        <f t="shared" si="0"/>
        <v>150814.40000000002</v>
      </c>
      <c r="R6">
        <f t="shared" si="1"/>
        <v>50157.899999999994</v>
      </c>
      <c r="S6">
        <f t="shared" si="2"/>
        <v>26020</v>
      </c>
      <c r="T6">
        <f t="shared" si="3"/>
        <v>0</v>
      </c>
      <c r="U6">
        <f t="shared" si="4"/>
        <v>0</v>
      </c>
      <c r="V6">
        <f t="shared" si="5"/>
        <v>5028.0000000000009</v>
      </c>
      <c r="W6">
        <f t="shared" si="6"/>
        <v>0</v>
      </c>
      <c r="X6">
        <f t="shared" si="7"/>
        <v>0</v>
      </c>
    </row>
    <row r="7" spans="1:24" x14ac:dyDescent="0.2">
      <c r="A7">
        <v>2030</v>
      </c>
      <c r="B7" s="1">
        <v>19864</v>
      </c>
      <c r="C7" s="1">
        <v>5371</v>
      </c>
      <c r="D7" s="1">
        <v>4275</v>
      </c>
      <c r="E7" s="1">
        <v>0</v>
      </c>
      <c r="F7" s="1">
        <v>0</v>
      </c>
      <c r="G7">
        <v>3325</v>
      </c>
      <c r="H7">
        <v>3200</v>
      </c>
      <c r="I7" s="1">
        <f>B7-A!B7</f>
        <v>10837</v>
      </c>
      <c r="J7" s="1">
        <f>C7-A!C7</f>
        <v>2138</v>
      </c>
      <c r="K7" s="1">
        <f>D7-A!D7</f>
        <v>3301</v>
      </c>
      <c r="L7" s="1">
        <f>E7-A!E7</f>
        <v>0</v>
      </c>
      <c r="M7" s="1">
        <f>F7-A!F7</f>
        <v>0</v>
      </c>
      <c r="N7" s="1">
        <f>G7-A!G7</f>
        <v>1200</v>
      </c>
      <c r="O7" s="1">
        <f>H7-A!H7</f>
        <v>0</v>
      </c>
      <c r="P7" s="3">
        <v>0</v>
      </c>
      <c r="Q7">
        <f t="shared" si="0"/>
        <v>190731.2</v>
      </c>
      <c r="R7">
        <f t="shared" si="1"/>
        <v>61104.039999999994</v>
      </c>
      <c r="S7">
        <f t="shared" si="2"/>
        <v>33010</v>
      </c>
      <c r="T7">
        <f t="shared" si="3"/>
        <v>0</v>
      </c>
      <c r="U7">
        <f t="shared" si="4"/>
        <v>0</v>
      </c>
      <c r="V7">
        <f t="shared" si="5"/>
        <v>5028.0000000000009</v>
      </c>
      <c r="W7">
        <f t="shared" si="6"/>
        <v>0</v>
      </c>
      <c r="X7">
        <f t="shared" si="7"/>
        <v>0</v>
      </c>
    </row>
    <row r="8" spans="1:24" x14ac:dyDescent="0.2">
      <c r="A8">
        <v>2031</v>
      </c>
      <c r="B8" s="1">
        <v>22277</v>
      </c>
      <c r="C8" s="1">
        <v>5764</v>
      </c>
      <c r="D8" s="1">
        <v>5027</v>
      </c>
      <c r="E8" s="1">
        <v>0</v>
      </c>
      <c r="F8" s="1">
        <v>0</v>
      </c>
      <c r="G8">
        <v>4525</v>
      </c>
      <c r="H8">
        <v>4000</v>
      </c>
      <c r="I8" s="1">
        <f>B8-A!B8</f>
        <v>13250</v>
      </c>
      <c r="J8" s="1">
        <f>C8-A!C8</f>
        <v>2531</v>
      </c>
      <c r="K8" s="1">
        <f>D8-A!D8</f>
        <v>4053</v>
      </c>
      <c r="L8" s="1">
        <f>E8-A!E8</f>
        <v>0</v>
      </c>
      <c r="M8" s="1">
        <f>F8-A!F8</f>
        <v>0</v>
      </c>
      <c r="N8" s="1">
        <f>G8-A!G8</f>
        <v>2400</v>
      </c>
      <c r="O8" s="1">
        <f>H8-A!H8</f>
        <v>800</v>
      </c>
      <c r="P8" s="3">
        <v>0</v>
      </c>
      <c r="Q8">
        <f t="shared" si="0"/>
        <v>233200.00000000003</v>
      </c>
      <c r="R8">
        <f t="shared" si="1"/>
        <v>72335.98</v>
      </c>
      <c r="S8">
        <f t="shared" si="2"/>
        <v>40530</v>
      </c>
      <c r="T8">
        <f t="shared" si="3"/>
        <v>0</v>
      </c>
      <c r="U8">
        <f t="shared" si="4"/>
        <v>0</v>
      </c>
      <c r="V8">
        <f t="shared" si="5"/>
        <v>10056.000000000002</v>
      </c>
      <c r="W8">
        <f t="shared" si="6"/>
        <v>3352.0000000000005</v>
      </c>
      <c r="X8">
        <f t="shared" si="7"/>
        <v>0</v>
      </c>
    </row>
    <row r="9" spans="1:24" x14ac:dyDescent="0.2">
      <c r="A9">
        <v>2032</v>
      </c>
      <c r="B9" s="1">
        <v>24819</v>
      </c>
      <c r="C9" s="1">
        <v>6169</v>
      </c>
      <c r="D9" s="1">
        <v>5832</v>
      </c>
      <c r="E9" s="1">
        <v>0</v>
      </c>
      <c r="F9" s="1">
        <v>0</v>
      </c>
      <c r="G9">
        <v>4525</v>
      </c>
      <c r="H9">
        <v>4000</v>
      </c>
      <c r="I9" s="1">
        <f>B9-A!B9</f>
        <v>15792</v>
      </c>
      <c r="J9" s="1">
        <f>C9-A!C9</f>
        <v>2936</v>
      </c>
      <c r="K9" s="1">
        <f>D9-A!D9</f>
        <v>4858</v>
      </c>
      <c r="L9" s="1">
        <f>E9-A!E9</f>
        <v>0</v>
      </c>
      <c r="M9" s="1">
        <f>F9-A!F9</f>
        <v>0</v>
      </c>
      <c r="N9" s="1">
        <f>G9-A!G9</f>
        <v>2400</v>
      </c>
      <c r="O9" s="1">
        <f>H9-A!H9</f>
        <v>800</v>
      </c>
      <c r="P9" s="3">
        <v>0</v>
      </c>
      <c r="Q9">
        <f t="shared" si="0"/>
        <v>277939.20000000001</v>
      </c>
      <c r="R9">
        <f t="shared" si="1"/>
        <v>83910.87999999999</v>
      </c>
      <c r="S9">
        <f t="shared" si="2"/>
        <v>48580</v>
      </c>
      <c r="T9">
        <f t="shared" si="3"/>
        <v>0</v>
      </c>
      <c r="U9">
        <f t="shared" si="4"/>
        <v>0</v>
      </c>
      <c r="V9">
        <f t="shared" si="5"/>
        <v>10056.000000000002</v>
      </c>
      <c r="W9">
        <f t="shared" si="6"/>
        <v>3352.0000000000005</v>
      </c>
      <c r="X9">
        <f t="shared" si="7"/>
        <v>0</v>
      </c>
    </row>
    <row r="10" spans="1:24" x14ac:dyDescent="0.2">
      <c r="A10">
        <v>2033</v>
      </c>
      <c r="B10" s="1">
        <v>27473</v>
      </c>
      <c r="C10" s="1">
        <v>6584</v>
      </c>
      <c r="D10" s="1">
        <v>6690</v>
      </c>
      <c r="E10" s="1">
        <v>0</v>
      </c>
      <c r="F10" s="1">
        <v>0</v>
      </c>
      <c r="G10">
        <v>4525</v>
      </c>
      <c r="H10">
        <v>4000</v>
      </c>
      <c r="I10" s="1">
        <f>B10-A!B10</f>
        <v>18446</v>
      </c>
      <c r="J10" s="1">
        <f>C10-A!C10</f>
        <v>3351</v>
      </c>
      <c r="K10" s="1">
        <f>D10-A!D10</f>
        <v>5716</v>
      </c>
      <c r="L10" s="1">
        <f>E10-A!E10</f>
        <v>0</v>
      </c>
      <c r="M10" s="1">
        <f>F10-A!F10</f>
        <v>0</v>
      </c>
      <c r="N10" s="1">
        <f>G10-A!G10</f>
        <v>2400</v>
      </c>
      <c r="O10" s="1">
        <f>H10-A!H10</f>
        <v>800</v>
      </c>
      <c r="P10" s="3">
        <v>0</v>
      </c>
      <c r="Q10">
        <f t="shared" si="0"/>
        <v>324649.60000000003</v>
      </c>
      <c r="R10">
        <f t="shared" si="1"/>
        <v>95771.579999999987</v>
      </c>
      <c r="S10">
        <f t="shared" si="2"/>
        <v>57160</v>
      </c>
      <c r="T10">
        <f t="shared" si="3"/>
        <v>0</v>
      </c>
      <c r="U10">
        <f t="shared" si="4"/>
        <v>0</v>
      </c>
      <c r="V10">
        <f t="shared" si="5"/>
        <v>10056.000000000002</v>
      </c>
      <c r="W10">
        <f t="shared" si="6"/>
        <v>3352.0000000000005</v>
      </c>
      <c r="X10">
        <f t="shared" si="7"/>
        <v>0</v>
      </c>
    </row>
    <row r="11" spans="1:24" x14ac:dyDescent="0.2">
      <c r="A11">
        <v>2034</v>
      </c>
      <c r="B11" s="1">
        <v>30221</v>
      </c>
      <c r="C11" s="1">
        <v>7010</v>
      </c>
      <c r="D11" s="1">
        <v>7601</v>
      </c>
      <c r="E11" s="1">
        <v>0</v>
      </c>
      <c r="F11" s="1">
        <v>0</v>
      </c>
      <c r="G11">
        <v>4525</v>
      </c>
      <c r="H11">
        <v>4000</v>
      </c>
      <c r="I11" s="1">
        <f>B11-A!B11</f>
        <v>21194</v>
      </c>
      <c r="J11" s="1">
        <f>C11-A!C11</f>
        <v>3777</v>
      </c>
      <c r="K11" s="1">
        <f>D11-A!D11</f>
        <v>6627</v>
      </c>
      <c r="L11" s="1">
        <f>E11-A!E11</f>
        <v>0</v>
      </c>
      <c r="M11" s="1">
        <f>F11-A!F11</f>
        <v>0</v>
      </c>
      <c r="N11" s="1">
        <f>G11-A!G11</f>
        <v>2400</v>
      </c>
      <c r="O11" s="1">
        <f>H11-A!H11</f>
        <v>800</v>
      </c>
      <c r="P11" s="3">
        <v>0</v>
      </c>
      <c r="Q11">
        <f t="shared" si="0"/>
        <v>373014.4</v>
      </c>
      <c r="R11">
        <f t="shared" si="1"/>
        <v>107946.65999999999</v>
      </c>
      <c r="S11">
        <f t="shared" si="2"/>
        <v>66270</v>
      </c>
      <c r="T11">
        <f t="shared" si="3"/>
        <v>0</v>
      </c>
      <c r="U11">
        <f t="shared" si="4"/>
        <v>0</v>
      </c>
      <c r="V11">
        <f t="shared" si="5"/>
        <v>10056.000000000002</v>
      </c>
      <c r="W11">
        <f t="shared" si="6"/>
        <v>3352.0000000000005</v>
      </c>
      <c r="X11">
        <f t="shared" si="7"/>
        <v>0</v>
      </c>
    </row>
    <row r="12" spans="1:24" x14ac:dyDescent="0.2">
      <c r="A12">
        <v>2035</v>
      </c>
      <c r="B12" s="1">
        <v>33047</v>
      </c>
      <c r="C12" s="1">
        <v>7446</v>
      </c>
      <c r="D12" s="1">
        <v>8566</v>
      </c>
      <c r="E12" s="1">
        <v>0</v>
      </c>
      <c r="F12" s="1">
        <v>0</v>
      </c>
      <c r="G12">
        <v>4525</v>
      </c>
      <c r="H12">
        <v>4000</v>
      </c>
      <c r="I12" s="1">
        <f>B12-A!B12</f>
        <v>24020</v>
      </c>
      <c r="J12" s="1">
        <f>C12-A!C12</f>
        <v>4213</v>
      </c>
      <c r="K12" s="1">
        <f>D12-A!D12</f>
        <v>7592</v>
      </c>
      <c r="L12" s="1">
        <f>E12-A!E12</f>
        <v>0</v>
      </c>
      <c r="M12" s="1">
        <f>F12-A!F12</f>
        <v>0</v>
      </c>
      <c r="N12" s="1">
        <f>G12-A!G12</f>
        <v>2400</v>
      </c>
      <c r="O12" s="1">
        <f>H12-A!H12</f>
        <v>800</v>
      </c>
      <c r="P12" s="3">
        <v>0</v>
      </c>
      <c r="Q12">
        <f t="shared" si="0"/>
        <v>422752.00000000006</v>
      </c>
      <c r="R12">
        <f t="shared" si="1"/>
        <v>120407.54</v>
      </c>
      <c r="S12">
        <f t="shared" si="2"/>
        <v>75920</v>
      </c>
      <c r="T12">
        <f t="shared" si="3"/>
        <v>0</v>
      </c>
      <c r="U12">
        <f t="shared" si="4"/>
        <v>0</v>
      </c>
      <c r="V12">
        <f t="shared" si="5"/>
        <v>10056.000000000002</v>
      </c>
      <c r="W12">
        <f t="shared" si="6"/>
        <v>3352.0000000000005</v>
      </c>
      <c r="X12">
        <f t="shared" si="7"/>
        <v>0</v>
      </c>
    </row>
    <row r="13" spans="1:24" x14ac:dyDescent="0.2">
      <c r="A13">
        <v>2036</v>
      </c>
      <c r="B13" s="1">
        <v>35934</v>
      </c>
      <c r="C13" s="1">
        <v>7893</v>
      </c>
      <c r="D13" s="1">
        <v>9583</v>
      </c>
      <c r="E13" s="1">
        <v>0</v>
      </c>
      <c r="F13" s="1">
        <v>0</v>
      </c>
      <c r="G13">
        <v>5725.0000000000009</v>
      </c>
      <c r="H13">
        <v>4000</v>
      </c>
      <c r="I13" s="1">
        <f>B13-A!B13</f>
        <v>26907</v>
      </c>
      <c r="J13" s="1">
        <f>C13-A!C13</f>
        <v>4660</v>
      </c>
      <c r="K13" s="1">
        <f>D13-A!D13</f>
        <v>8609</v>
      </c>
      <c r="L13" s="1">
        <f>E13-A!E13</f>
        <v>0</v>
      </c>
      <c r="M13" s="1">
        <f>F13-A!F13</f>
        <v>0</v>
      </c>
      <c r="N13" s="1">
        <f>G13-A!G13</f>
        <v>3600.0000000000009</v>
      </c>
      <c r="O13" s="1">
        <f>H13-A!H13</f>
        <v>800</v>
      </c>
      <c r="P13" s="3">
        <v>1846.154</v>
      </c>
      <c r="Q13">
        <f t="shared" si="0"/>
        <v>473563.2</v>
      </c>
      <c r="R13">
        <f t="shared" si="1"/>
        <v>133182.79999999999</v>
      </c>
      <c r="S13">
        <f t="shared" si="2"/>
        <v>86090</v>
      </c>
      <c r="T13">
        <f t="shared" si="3"/>
        <v>0</v>
      </c>
      <c r="U13">
        <f t="shared" si="4"/>
        <v>0</v>
      </c>
      <c r="V13">
        <f t="shared" si="5"/>
        <v>15084.000000000005</v>
      </c>
      <c r="W13">
        <f t="shared" si="6"/>
        <v>3352.0000000000005</v>
      </c>
      <c r="X13">
        <f t="shared" si="7"/>
        <v>235495.40424</v>
      </c>
    </row>
    <row r="14" spans="1:24" x14ac:dyDescent="0.2">
      <c r="A14">
        <v>2037</v>
      </c>
      <c r="B14" s="1">
        <v>38866</v>
      </c>
      <c r="C14" s="1">
        <v>8351</v>
      </c>
      <c r="D14" s="1">
        <v>10654</v>
      </c>
      <c r="E14" s="1">
        <v>0</v>
      </c>
      <c r="F14" s="1">
        <v>0</v>
      </c>
      <c r="G14">
        <v>5725.0000000000009</v>
      </c>
      <c r="H14">
        <v>4000</v>
      </c>
      <c r="I14" s="1">
        <f>B14-A!B14</f>
        <v>29839</v>
      </c>
      <c r="J14" s="1">
        <f>C14-A!C14</f>
        <v>5118</v>
      </c>
      <c r="K14" s="1">
        <f>D14-A!D14</f>
        <v>9680</v>
      </c>
      <c r="L14" s="1">
        <f>E14-A!E14</f>
        <v>0</v>
      </c>
      <c r="M14" s="1">
        <f>F14-A!F14</f>
        <v>0</v>
      </c>
      <c r="N14" s="1">
        <f>G14-A!G14</f>
        <v>3600.0000000000009</v>
      </c>
      <c r="O14" s="1">
        <f>H14-A!H14</f>
        <v>800</v>
      </c>
      <c r="P14" s="3">
        <v>0</v>
      </c>
      <c r="Q14">
        <f t="shared" si="0"/>
        <v>525166.4</v>
      </c>
      <c r="R14">
        <f t="shared" si="1"/>
        <v>146272.44</v>
      </c>
      <c r="S14">
        <f t="shared" si="2"/>
        <v>96800</v>
      </c>
      <c r="T14">
        <f t="shared" si="3"/>
        <v>0</v>
      </c>
      <c r="U14">
        <f t="shared" si="4"/>
        <v>0</v>
      </c>
      <c r="V14">
        <f t="shared" si="5"/>
        <v>15084.000000000005</v>
      </c>
      <c r="W14">
        <f t="shared" si="6"/>
        <v>3352.0000000000005</v>
      </c>
      <c r="X14">
        <f t="shared" si="7"/>
        <v>0</v>
      </c>
    </row>
    <row r="15" spans="1:24" x14ac:dyDescent="0.2">
      <c r="A15">
        <v>2038</v>
      </c>
      <c r="B15" s="1">
        <v>41824</v>
      </c>
      <c r="C15" s="1">
        <v>8820</v>
      </c>
      <c r="D15" s="1">
        <v>11777</v>
      </c>
      <c r="E15" s="1">
        <v>0</v>
      </c>
      <c r="F15" s="1">
        <v>0</v>
      </c>
      <c r="G15">
        <v>5725.0000000000009</v>
      </c>
      <c r="H15">
        <v>4000</v>
      </c>
      <c r="I15" s="1">
        <f>B15-A!B15</f>
        <v>32797</v>
      </c>
      <c r="J15" s="1">
        <f>C15-A!C15</f>
        <v>5587</v>
      </c>
      <c r="K15" s="1">
        <f>D15-A!D15</f>
        <v>10803</v>
      </c>
      <c r="L15" s="1">
        <f>E15-A!E15</f>
        <v>0</v>
      </c>
      <c r="M15" s="1">
        <f>F15-A!F15</f>
        <v>0</v>
      </c>
      <c r="N15" s="1">
        <f>G15-A!G15</f>
        <v>3600.0000000000009</v>
      </c>
      <c r="O15" s="1">
        <f>H15-A!H15</f>
        <v>800</v>
      </c>
      <c r="P15" s="3">
        <v>0</v>
      </c>
      <c r="Q15">
        <f t="shared" si="0"/>
        <v>577227.20000000007</v>
      </c>
      <c r="R15">
        <f t="shared" si="1"/>
        <v>159676.46</v>
      </c>
      <c r="S15">
        <f t="shared" si="2"/>
        <v>108030</v>
      </c>
      <c r="T15">
        <f t="shared" si="3"/>
        <v>0</v>
      </c>
      <c r="U15">
        <f t="shared" si="4"/>
        <v>0</v>
      </c>
      <c r="V15">
        <f t="shared" si="5"/>
        <v>15084.000000000005</v>
      </c>
      <c r="W15">
        <f t="shared" si="6"/>
        <v>3352.0000000000005</v>
      </c>
      <c r="X15">
        <f t="shared" si="7"/>
        <v>0</v>
      </c>
    </row>
    <row r="16" spans="1:24" x14ac:dyDescent="0.2">
      <c r="A16">
        <v>2039</v>
      </c>
      <c r="B16" s="1">
        <v>44793</v>
      </c>
      <c r="C16" s="1">
        <v>9299</v>
      </c>
      <c r="D16" s="1">
        <v>12954</v>
      </c>
      <c r="E16" s="1">
        <v>0</v>
      </c>
      <c r="F16" s="1">
        <v>0</v>
      </c>
      <c r="G16">
        <v>5725.0000000000009</v>
      </c>
      <c r="H16">
        <v>4000</v>
      </c>
      <c r="I16" s="1">
        <f>B16-A!B16</f>
        <v>35766</v>
      </c>
      <c r="J16" s="1">
        <f>C16-A!C16</f>
        <v>6066</v>
      </c>
      <c r="K16" s="1">
        <f>D16-A!D16</f>
        <v>11980</v>
      </c>
      <c r="L16" s="1">
        <f>E16-A!E16</f>
        <v>0</v>
      </c>
      <c r="M16" s="1">
        <f>F16-A!F16</f>
        <v>0</v>
      </c>
      <c r="N16" s="1">
        <f>G16-A!G16</f>
        <v>3600.0000000000009</v>
      </c>
      <c r="O16" s="1">
        <f>H16-A!H16</f>
        <v>800</v>
      </c>
      <c r="P16" s="3">
        <v>0</v>
      </c>
      <c r="Q16">
        <f t="shared" si="0"/>
        <v>629481.60000000009</v>
      </c>
      <c r="R16">
        <f t="shared" si="1"/>
        <v>173366.28</v>
      </c>
      <c r="S16">
        <f t="shared" si="2"/>
        <v>119800</v>
      </c>
      <c r="T16">
        <f t="shared" si="3"/>
        <v>0</v>
      </c>
      <c r="U16">
        <f t="shared" si="4"/>
        <v>0</v>
      </c>
      <c r="V16">
        <f t="shared" si="5"/>
        <v>15084.000000000005</v>
      </c>
      <c r="W16">
        <f t="shared" si="6"/>
        <v>3352.0000000000005</v>
      </c>
      <c r="X16">
        <f t="shared" si="7"/>
        <v>0</v>
      </c>
    </row>
    <row r="17" spans="1:24" x14ac:dyDescent="0.2">
      <c r="A17">
        <v>2040</v>
      </c>
      <c r="B17" s="1">
        <v>47756</v>
      </c>
      <c r="C17" s="1">
        <v>9789</v>
      </c>
      <c r="D17" s="1">
        <v>14184</v>
      </c>
      <c r="E17" s="1">
        <v>0</v>
      </c>
      <c r="F17" s="1">
        <v>0</v>
      </c>
      <c r="G17">
        <v>5725.0000000000009</v>
      </c>
      <c r="H17">
        <v>4000</v>
      </c>
      <c r="I17" s="1">
        <f>B17-A!B17</f>
        <v>38729</v>
      </c>
      <c r="J17" s="1">
        <f>C17-A!C17</f>
        <v>6556</v>
      </c>
      <c r="K17" s="1">
        <f>D17-A!D17</f>
        <v>13210</v>
      </c>
      <c r="L17" s="1">
        <f>E17-A!E17</f>
        <v>0</v>
      </c>
      <c r="M17" s="1">
        <f>F17-A!F17</f>
        <v>0</v>
      </c>
      <c r="N17" s="1">
        <f>G17-A!G17</f>
        <v>3600.0000000000009</v>
      </c>
      <c r="O17" s="1">
        <f>H17-A!H17</f>
        <v>800</v>
      </c>
      <c r="P17" s="3">
        <v>0</v>
      </c>
      <c r="Q17">
        <f t="shared" si="0"/>
        <v>681630.4</v>
      </c>
      <c r="R17">
        <f t="shared" si="1"/>
        <v>187370.47999999998</v>
      </c>
      <c r="S17">
        <f t="shared" si="2"/>
        <v>132100</v>
      </c>
      <c r="T17">
        <f t="shared" si="3"/>
        <v>0</v>
      </c>
      <c r="U17">
        <f t="shared" si="4"/>
        <v>0</v>
      </c>
      <c r="V17">
        <f t="shared" si="5"/>
        <v>15084.000000000005</v>
      </c>
      <c r="W17">
        <f t="shared" si="6"/>
        <v>3352.0000000000005</v>
      </c>
      <c r="X17">
        <f t="shared" si="7"/>
        <v>0</v>
      </c>
    </row>
    <row r="18" spans="1:24" x14ac:dyDescent="0.2">
      <c r="A18">
        <v>2041</v>
      </c>
      <c r="B18" s="1">
        <v>50695</v>
      </c>
      <c r="C18" s="1">
        <v>10290</v>
      </c>
      <c r="D18" s="1">
        <v>15467</v>
      </c>
      <c r="E18" s="1">
        <v>0</v>
      </c>
      <c r="F18" s="1">
        <v>0</v>
      </c>
      <c r="G18">
        <v>6925.0000000000009</v>
      </c>
      <c r="H18">
        <v>4800</v>
      </c>
      <c r="I18" s="1">
        <f>B18-A!B18</f>
        <v>41668</v>
      </c>
      <c r="J18" s="1">
        <f>C18-A!C18</f>
        <v>7057</v>
      </c>
      <c r="K18" s="1">
        <f>D18-A!D18</f>
        <v>14493</v>
      </c>
      <c r="L18" s="1">
        <f>E18-A!E18</f>
        <v>0</v>
      </c>
      <c r="M18" s="1">
        <f>F18-A!F18</f>
        <v>0</v>
      </c>
      <c r="N18" s="1">
        <f>G18-A!G18</f>
        <v>4800.0000000000009</v>
      </c>
      <c r="O18" s="1">
        <f>H18-A!H18</f>
        <v>1600</v>
      </c>
      <c r="P18" s="3">
        <v>0</v>
      </c>
      <c r="Q18">
        <f t="shared" si="0"/>
        <v>733356.8</v>
      </c>
      <c r="R18">
        <f t="shared" si="1"/>
        <v>201689.06</v>
      </c>
      <c r="S18">
        <f t="shared" si="2"/>
        <v>144930</v>
      </c>
      <c r="T18">
        <f t="shared" si="3"/>
        <v>0</v>
      </c>
      <c r="U18">
        <f t="shared" si="4"/>
        <v>0</v>
      </c>
      <c r="V18">
        <f t="shared" si="5"/>
        <v>20112.000000000007</v>
      </c>
      <c r="W18">
        <f t="shared" si="6"/>
        <v>6704.0000000000009</v>
      </c>
      <c r="X18">
        <f t="shared" si="7"/>
        <v>0</v>
      </c>
    </row>
    <row r="19" spans="1:24" x14ac:dyDescent="0.2">
      <c r="A19">
        <v>2042</v>
      </c>
      <c r="B19" s="1">
        <v>53593</v>
      </c>
      <c r="C19" s="1">
        <v>10801</v>
      </c>
      <c r="D19" s="1">
        <v>16803</v>
      </c>
      <c r="E19" s="1">
        <v>0</v>
      </c>
      <c r="F19" s="1">
        <v>0</v>
      </c>
      <c r="G19">
        <v>6925.0000000000009</v>
      </c>
      <c r="H19">
        <v>4800</v>
      </c>
      <c r="I19" s="1">
        <f>B19-A!B19</f>
        <v>44566</v>
      </c>
      <c r="J19" s="1">
        <f>C19-A!C19</f>
        <v>7568</v>
      </c>
      <c r="K19" s="1">
        <f>D19-A!D19</f>
        <v>15829</v>
      </c>
      <c r="L19" s="1">
        <f>E19-A!E19</f>
        <v>0</v>
      </c>
      <c r="M19" s="1">
        <f>F19-A!F19</f>
        <v>0</v>
      </c>
      <c r="N19" s="1">
        <f>G19-A!G19</f>
        <v>4800.0000000000009</v>
      </c>
      <c r="O19" s="1">
        <f>H19-A!H19</f>
        <v>1600</v>
      </c>
      <c r="P19" s="3">
        <v>0</v>
      </c>
      <c r="Q19">
        <f t="shared" si="0"/>
        <v>784361.60000000009</v>
      </c>
      <c r="R19">
        <f t="shared" si="1"/>
        <v>216293.43999999997</v>
      </c>
      <c r="S19">
        <f t="shared" si="2"/>
        <v>158290</v>
      </c>
      <c r="T19">
        <f t="shared" si="3"/>
        <v>0</v>
      </c>
      <c r="U19">
        <f t="shared" si="4"/>
        <v>0</v>
      </c>
      <c r="V19">
        <f t="shared" si="5"/>
        <v>20112.000000000007</v>
      </c>
      <c r="W19">
        <f t="shared" si="6"/>
        <v>6704.0000000000009</v>
      </c>
      <c r="X19">
        <f t="shared" si="7"/>
        <v>0</v>
      </c>
    </row>
    <row r="20" spans="1:24" x14ac:dyDescent="0.2">
      <c r="A20">
        <v>2043</v>
      </c>
      <c r="B20" s="1">
        <v>56435</v>
      </c>
      <c r="C20" s="1">
        <v>11324</v>
      </c>
      <c r="D20" s="1">
        <v>18192</v>
      </c>
      <c r="E20" s="1">
        <v>0</v>
      </c>
      <c r="F20" s="1">
        <v>0</v>
      </c>
      <c r="G20">
        <v>6925.0000000000009</v>
      </c>
      <c r="H20">
        <v>4800</v>
      </c>
      <c r="I20" s="1">
        <f>B20-A!B20</f>
        <v>47408</v>
      </c>
      <c r="J20" s="1">
        <f>C20-A!C20</f>
        <v>8091</v>
      </c>
      <c r="K20" s="1">
        <f>D20-A!D20</f>
        <v>17218</v>
      </c>
      <c r="L20" s="1">
        <f>E20-A!E20</f>
        <v>0</v>
      </c>
      <c r="M20" s="1">
        <f>F20-A!F20</f>
        <v>0</v>
      </c>
      <c r="N20" s="1">
        <f>G20-A!G20</f>
        <v>4800.0000000000009</v>
      </c>
      <c r="O20" s="1">
        <f>H20-A!H20</f>
        <v>1600</v>
      </c>
      <c r="P20" s="3">
        <v>0</v>
      </c>
      <c r="Q20">
        <f t="shared" si="0"/>
        <v>834380.80000000005</v>
      </c>
      <c r="R20">
        <f t="shared" si="1"/>
        <v>231240.78</v>
      </c>
      <c r="S20">
        <f t="shared" si="2"/>
        <v>172180</v>
      </c>
      <c r="T20">
        <f t="shared" si="3"/>
        <v>0</v>
      </c>
      <c r="U20">
        <f t="shared" si="4"/>
        <v>0</v>
      </c>
      <c r="V20">
        <f t="shared" si="5"/>
        <v>20112.000000000007</v>
      </c>
      <c r="W20">
        <f t="shared" si="6"/>
        <v>6704.0000000000009</v>
      </c>
      <c r="X20">
        <f t="shared" si="7"/>
        <v>0</v>
      </c>
    </row>
    <row r="21" spans="1:24" x14ac:dyDescent="0.2">
      <c r="A21">
        <v>2044</v>
      </c>
      <c r="B21" s="1">
        <v>59203</v>
      </c>
      <c r="C21" s="1">
        <v>11856</v>
      </c>
      <c r="D21" s="1">
        <v>19634</v>
      </c>
      <c r="E21" s="1">
        <v>0</v>
      </c>
      <c r="F21" s="1">
        <v>0</v>
      </c>
      <c r="G21">
        <v>6925.0000000000009</v>
      </c>
      <c r="H21">
        <v>4800</v>
      </c>
      <c r="I21" s="1">
        <f>B21-A!B21</f>
        <v>50176</v>
      </c>
      <c r="J21" s="1">
        <f>C21-A!C21</f>
        <v>8623</v>
      </c>
      <c r="K21" s="1">
        <f>D21-A!D21</f>
        <v>18660</v>
      </c>
      <c r="L21" s="1">
        <f>E21-A!E21</f>
        <v>0</v>
      </c>
      <c r="M21" s="1">
        <f>F21-A!F21</f>
        <v>0</v>
      </c>
      <c r="N21" s="1">
        <f>G21-A!G21</f>
        <v>4800.0000000000009</v>
      </c>
      <c r="O21" s="1">
        <f>H21-A!H21</f>
        <v>1600</v>
      </c>
      <c r="P21" s="3">
        <v>0</v>
      </c>
      <c r="Q21">
        <f t="shared" si="0"/>
        <v>883097.60000000009</v>
      </c>
      <c r="R21">
        <f t="shared" si="1"/>
        <v>246445.34</v>
      </c>
      <c r="S21">
        <f t="shared" si="2"/>
        <v>186600</v>
      </c>
      <c r="T21">
        <f t="shared" si="3"/>
        <v>0</v>
      </c>
      <c r="U21">
        <f t="shared" si="4"/>
        <v>0</v>
      </c>
      <c r="V21">
        <f t="shared" si="5"/>
        <v>20112.000000000007</v>
      </c>
      <c r="W21">
        <f t="shared" si="6"/>
        <v>6704.0000000000009</v>
      </c>
      <c r="X21">
        <f t="shared" si="7"/>
        <v>0</v>
      </c>
    </row>
    <row r="22" spans="1:24" x14ac:dyDescent="0.2">
      <c r="A22">
        <v>2045</v>
      </c>
      <c r="B22" s="1">
        <v>61879</v>
      </c>
      <c r="C22" s="1">
        <v>12400</v>
      </c>
      <c r="D22" s="1">
        <v>21129</v>
      </c>
      <c r="E22" s="1">
        <v>0</v>
      </c>
      <c r="F22" s="1">
        <v>0</v>
      </c>
      <c r="G22">
        <v>6925.0000000000009</v>
      </c>
      <c r="H22">
        <v>4800</v>
      </c>
      <c r="I22" s="1">
        <f>B22-A!B22</f>
        <v>52852</v>
      </c>
      <c r="J22" s="1">
        <f>C22-A!C22</f>
        <v>9167</v>
      </c>
      <c r="K22" s="1">
        <f>D22-A!D22</f>
        <v>20155</v>
      </c>
      <c r="L22" s="1">
        <f>E22-A!E22</f>
        <v>0</v>
      </c>
      <c r="M22" s="1">
        <f>F22-A!F22</f>
        <v>0</v>
      </c>
      <c r="N22" s="1">
        <f>G22-A!G22</f>
        <v>4800.0000000000009</v>
      </c>
      <c r="O22" s="1">
        <f>H22-A!H22</f>
        <v>1600</v>
      </c>
      <c r="P22" s="3">
        <v>0</v>
      </c>
      <c r="Q22">
        <f t="shared" si="0"/>
        <v>930195.20000000007</v>
      </c>
      <c r="R22">
        <f t="shared" si="1"/>
        <v>261992.86</v>
      </c>
      <c r="S22">
        <f t="shared" si="2"/>
        <v>201550</v>
      </c>
      <c r="T22">
        <f t="shared" si="3"/>
        <v>0</v>
      </c>
      <c r="U22">
        <f t="shared" si="4"/>
        <v>0</v>
      </c>
      <c r="V22">
        <f t="shared" si="5"/>
        <v>20112.000000000007</v>
      </c>
      <c r="W22">
        <f t="shared" si="6"/>
        <v>6704.0000000000009</v>
      </c>
      <c r="X22">
        <f t="shared" si="7"/>
        <v>0</v>
      </c>
    </row>
    <row r="23" spans="1:24" x14ac:dyDescent="0.2">
      <c r="A23">
        <v>2046</v>
      </c>
      <c r="B23" s="1">
        <v>64448</v>
      </c>
      <c r="C23" s="1">
        <v>12954</v>
      </c>
      <c r="D23" s="1">
        <v>22678</v>
      </c>
      <c r="E23" s="1">
        <v>0</v>
      </c>
      <c r="F23" s="1">
        <v>0</v>
      </c>
      <c r="G23">
        <v>8125</v>
      </c>
      <c r="H23">
        <v>4800</v>
      </c>
      <c r="I23" s="1">
        <f>B23-A!B23</f>
        <v>55421</v>
      </c>
      <c r="J23" s="1">
        <f>C23-A!C23</f>
        <v>9721</v>
      </c>
      <c r="K23" s="1">
        <f>D23-A!D23</f>
        <v>21704</v>
      </c>
      <c r="L23" s="1">
        <f>E23-A!E23</f>
        <v>0</v>
      </c>
      <c r="M23" s="1">
        <f>F23-A!F23</f>
        <v>0</v>
      </c>
      <c r="N23" s="1">
        <f>G23-A!G23</f>
        <v>6000</v>
      </c>
      <c r="O23" s="1">
        <f>H23-A!H23</f>
        <v>1600</v>
      </c>
      <c r="P23" s="3">
        <v>1846.154</v>
      </c>
      <c r="Q23">
        <f t="shared" si="0"/>
        <v>975409.60000000009</v>
      </c>
      <c r="R23">
        <f t="shared" si="1"/>
        <v>277826.18</v>
      </c>
      <c r="S23">
        <f t="shared" si="2"/>
        <v>217040</v>
      </c>
      <c r="T23">
        <f t="shared" si="3"/>
        <v>0</v>
      </c>
      <c r="U23">
        <f t="shared" si="4"/>
        <v>0</v>
      </c>
      <c r="V23">
        <f t="shared" si="5"/>
        <v>25140.000000000004</v>
      </c>
      <c r="W23">
        <f t="shared" si="6"/>
        <v>6704.0000000000009</v>
      </c>
      <c r="X23">
        <f t="shared" si="7"/>
        <v>235495.40424</v>
      </c>
    </row>
    <row r="24" spans="1:24" x14ac:dyDescent="0.2">
      <c r="A24">
        <v>2047</v>
      </c>
      <c r="B24" s="1">
        <v>66892</v>
      </c>
      <c r="C24" s="1">
        <v>13519</v>
      </c>
      <c r="D24" s="1">
        <v>24279</v>
      </c>
      <c r="E24" s="1">
        <v>0</v>
      </c>
      <c r="F24" s="1">
        <v>0</v>
      </c>
      <c r="G24">
        <v>8125</v>
      </c>
      <c r="H24">
        <v>4800</v>
      </c>
      <c r="I24" s="1">
        <f>B24-A!B24</f>
        <v>57865</v>
      </c>
      <c r="J24" s="1">
        <f>C24-A!C24</f>
        <v>10286</v>
      </c>
      <c r="K24" s="1">
        <f>D24-A!D24</f>
        <v>23305</v>
      </c>
      <c r="L24" s="1">
        <f>E24-A!E24</f>
        <v>0</v>
      </c>
      <c r="M24" s="1">
        <f>F24-A!F24</f>
        <v>0</v>
      </c>
      <c r="N24" s="1">
        <f>G24-A!G24</f>
        <v>6000</v>
      </c>
      <c r="O24" s="1">
        <f>H24-A!H24</f>
        <v>1600</v>
      </c>
      <c r="P24" s="3">
        <v>0</v>
      </c>
      <c r="Q24">
        <f t="shared" si="0"/>
        <v>1018424.0000000001</v>
      </c>
      <c r="R24">
        <f t="shared" si="1"/>
        <v>293973.88</v>
      </c>
      <c r="S24">
        <f t="shared" si="2"/>
        <v>233050</v>
      </c>
      <c r="T24">
        <f t="shared" si="3"/>
        <v>0</v>
      </c>
      <c r="U24">
        <f t="shared" si="4"/>
        <v>0</v>
      </c>
      <c r="V24">
        <f t="shared" si="5"/>
        <v>25140.000000000004</v>
      </c>
      <c r="W24">
        <f t="shared" si="6"/>
        <v>6704.0000000000009</v>
      </c>
      <c r="X24">
        <f t="shared" si="7"/>
        <v>0</v>
      </c>
    </row>
    <row r="25" spans="1:24" x14ac:dyDescent="0.2">
      <c r="A25">
        <v>2048</v>
      </c>
      <c r="B25" s="1">
        <v>69195</v>
      </c>
      <c r="C25" s="1">
        <v>14095</v>
      </c>
      <c r="D25" s="1">
        <v>25934</v>
      </c>
      <c r="E25" s="1">
        <v>0</v>
      </c>
      <c r="F25" s="1">
        <v>0</v>
      </c>
      <c r="G25">
        <v>8125</v>
      </c>
      <c r="H25">
        <v>4800</v>
      </c>
      <c r="I25" s="1">
        <f>B25-A!B25</f>
        <v>60168</v>
      </c>
      <c r="J25" s="1">
        <f>C25-A!C25</f>
        <v>10862</v>
      </c>
      <c r="K25" s="1">
        <f>D25-A!D25</f>
        <v>24960</v>
      </c>
      <c r="L25" s="1">
        <f>E25-A!E25</f>
        <v>0</v>
      </c>
      <c r="M25" s="1">
        <f>F25-A!F25</f>
        <v>0</v>
      </c>
      <c r="N25" s="1">
        <f>G25-A!G25</f>
        <v>6000</v>
      </c>
      <c r="O25" s="1">
        <f>H25-A!H25</f>
        <v>1600</v>
      </c>
      <c r="P25" s="3">
        <v>0</v>
      </c>
      <c r="Q25">
        <f t="shared" si="0"/>
        <v>1058956.8</v>
      </c>
      <c r="R25">
        <f t="shared" si="1"/>
        <v>310435.95999999996</v>
      </c>
      <c r="S25">
        <f t="shared" si="2"/>
        <v>249600</v>
      </c>
      <c r="T25">
        <f t="shared" si="3"/>
        <v>0</v>
      </c>
      <c r="U25">
        <f t="shared" si="4"/>
        <v>0</v>
      </c>
      <c r="V25">
        <f t="shared" si="5"/>
        <v>25140.000000000004</v>
      </c>
      <c r="W25">
        <f t="shared" si="6"/>
        <v>6704.0000000000009</v>
      </c>
      <c r="X25">
        <f t="shared" si="7"/>
        <v>0</v>
      </c>
    </row>
    <row r="26" spans="1:24" x14ac:dyDescent="0.2">
      <c r="A26">
        <v>2049</v>
      </c>
      <c r="B26" s="1">
        <v>71339</v>
      </c>
      <c r="C26" s="1">
        <v>14681</v>
      </c>
      <c r="D26" s="1">
        <v>27641</v>
      </c>
      <c r="E26" s="1">
        <v>0</v>
      </c>
      <c r="F26" s="1">
        <v>0</v>
      </c>
      <c r="G26">
        <v>8125</v>
      </c>
      <c r="H26">
        <v>4800</v>
      </c>
      <c r="I26" s="1">
        <f>B26-A!B26</f>
        <v>62312</v>
      </c>
      <c r="J26" s="1">
        <f>C26-A!C26</f>
        <v>11448</v>
      </c>
      <c r="K26" s="1">
        <f>D26-A!D26</f>
        <v>26667</v>
      </c>
      <c r="L26" s="1">
        <f>E26-A!E26</f>
        <v>0</v>
      </c>
      <c r="M26" s="1">
        <f>F26-A!F26</f>
        <v>0</v>
      </c>
      <c r="N26" s="1">
        <f>G26-A!G26</f>
        <v>6000</v>
      </c>
      <c r="O26" s="1">
        <f>H26-A!H26</f>
        <v>1600</v>
      </c>
      <c r="P26" s="3">
        <v>0</v>
      </c>
      <c r="Q26">
        <f t="shared" si="0"/>
        <v>1096691.2000000002</v>
      </c>
      <c r="R26">
        <f t="shared" si="1"/>
        <v>327183.83999999997</v>
      </c>
      <c r="S26">
        <f t="shared" si="2"/>
        <v>266670</v>
      </c>
      <c r="T26">
        <f t="shared" si="3"/>
        <v>0</v>
      </c>
      <c r="U26">
        <f t="shared" si="4"/>
        <v>0</v>
      </c>
      <c r="V26">
        <f t="shared" si="5"/>
        <v>25140.000000000004</v>
      </c>
      <c r="W26">
        <f t="shared" si="6"/>
        <v>6704.0000000000009</v>
      </c>
      <c r="X26">
        <f t="shared" si="7"/>
        <v>0</v>
      </c>
    </row>
    <row r="27" spans="1:24" x14ac:dyDescent="0.2">
      <c r="A27">
        <v>2050</v>
      </c>
      <c r="B27" s="1">
        <v>73308</v>
      </c>
      <c r="C27" s="1">
        <v>15278</v>
      </c>
      <c r="D27" s="1">
        <v>29402</v>
      </c>
      <c r="E27" s="1">
        <v>0</v>
      </c>
      <c r="F27" s="1">
        <v>0</v>
      </c>
      <c r="G27">
        <v>8125</v>
      </c>
      <c r="H27">
        <v>4800.0000000000009</v>
      </c>
      <c r="I27" s="1">
        <f>B27-A!B27</f>
        <v>64281</v>
      </c>
      <c r="J27" s="1">
        <f>C27-A!C27</f>
        <v>12045</v>
      </c>
      <c r="K27" s="1">
        <f>D27-A!D27</f>
        <v>28428</v>
      </c>
      <c r="L27" s="1">
        <f>E27-A!E27</f>
        <v>0</v>
      </c>
      <c r="M27" s="1">
        <f>F27-A!F27</f>
        <v>0</v>
      </c>
      <c r="N27" s="1">
        <f>G27-A!G27</f>
        <v>6000</v>
      </c>
      <c r="O27" s="1">
        <f>H27-A!H27</f>
        <v>1600.0000000000009</v>
      </c>
      <c r="P27" s="3">
        <v>0</v>
      </c>
      <c r="Q27">
        <f t="shared" si="0"/>
        <v>1131345.6000000001</v>
      </c>
      <c r="R27">
        <f t="shared" si="1"/>
        <v>344246.1</v>
      </c>
      <c r="S27">
        <f t="shared" si="2"/>
        <v>284280</v>
      </c>
      <c r="T27">
        <f t="shared" si="3"/>
        <v>0</v>
      </c>
      <c r="U27">
        <f t="shared" si="4"/>
        <v>0</v>
      </c>
      <c r="V27">
        <f t="shared" si="5"/>
        <v>25140.000000000004</v>
      </c>
      <c r="W27">
        <f t="shared" si="6"/>
        <v>6704.0000000000045</v>
      </c>
      <c r="X27">
        <f t="shared" si="7"/>
        <v>0</v>
      </c>
    </row>
    <row r="28" spans="1:24" x14ac:dyDescent="0.2">
      <c r="E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3D4-9B11-C345-9991-8126A468F28B}">
  <dimension ref="A1:W34"/>
  <sheetViews>
    <sheetView topLeftCell="J1" zoomScale="96" workbookViewId="0">
      <selection activeCell="S17" sqref="S17"/>
    </sheetView>
  </sheetViews>
  <sheetFormatPr baseColWidth="10" defaultRowHeight="16" x14ac:dyDescent="0.2"/>
  <cols>
    <col min="2" max="2" width="21.1640625" customWidth="1"/>
    <col min="3" max="3" width="25.1640625" customWidth="1"/>
    <col min="4" max="4" width="20.6640625" customWidth="1"/>
    <col min="9" max="9" width="14.1640625" customWidth="1"/>
    <col min="10" max="11" width="20.5" bestFit="1" customWidth="1"/>
    <col min="16" max="16" width="16" bestFit="1" customWidth="1"/>
    <col min="17" max="17" width="16" customWidth="1"/>
    <col min="18" max="18" width="23.5" bestFit="1" customWidth="1"/>
    <col min="19" max="19" width="15.5" bestFit="1" customWidth="1"/>
    <col min="20" max="20" width="18.6640625" bestFit="1" customWidth="1"/>
    <col min="21" max="21" width="21.1640625" bestFit="1" customWidth="1"/>
    <col min="22" max="23" width="23.83203125" bestFit="1" customWidth="1"/>
  </cols>
  <sheetData>
    <row r="1" spans="1:23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8</v>
      </c>
      <c r="Q1" s="1" t="s">
        <v>23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/>
    </row>
    <row r="2" spans="1:23" x14ac:dyDescent="0.2">
      <c r="A2">
        <v>2025</v>
      </c>
      <c r="B2" s="1">
        <v>9027</v>
      </c>
      <c r="C2" s="1">
        <v>3233</v>
      </c>
      <c r="D2" s="1">
        <v>974</v>
      </c>
      <c r="E2" s="1">
        <v>0</v>
      </c>
      <c r="F2" s="1">
        <v>0</v>
      </c>
      <c r="G2">
        <v>2125</v>
      </c>
      <c r="H2">
        <v>3200</v>
      </c>
      <c r="I2" s="1">
        <f>B2-A!B2</f>
        <v>0</v>
      </c>
      <c r="J2" s="1">
        <f>C2-A!C2</f>
        <v>0</v>
      </c>
      <c r="K2" s="1">
        <f>D2-A!D2</f>
        <v>0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>
        <f>I2*17.6</f>
        <v>0</v>
      </c>
      <c r="Q2">
        <f>J2*28.58</f>
        <v>0</v>
      </c>
      <c r="R2">
        <f>K2*10</f>
        <v>0</v>
      </c>
      <c r="S2">
        <f>L2*4.791</f>
        <v>0</v>
      </c>
      <c r="T2">
        <f>M2*5.02</f>
        <v>0</v>
      </c>
      <c r="U2">
        <f>N2*4.19</f>
        <v>0</v>
      </c>
      <c r="V2">
        <f>O2*4.19</f>
        <v>0</v>
      </c>
    </row>
    <row r="3" spans="1:23" x14ac:dyDescent="0.2">
      <c r="A3">
        <v>2026</v>
      </c>
      <c r="B3" s="1">
        <v>9027</v>
      </c>
      <c r="C3" s="1">
        <v>3233</v>
      </c>
      <c r="D3" s="1">
        <v>974</v>
      </c>
      <c r="E3" s="1">
        <v>0</v>
      </c>
      <c r="F3" s="1">
        <v>0</v>
      </c>
      <c r="G3">
        <v>2125</v>
      </c>
      <c r="H3">
        <v>3200</v>
      </c>
      <c r="I3" s="1">
        <f>B3-A!B3</f>
        <v>0</v>
      </c>
      <c r="J3" s="1">
        <f>C3-A!C3</f>
        <v>0</v>
      </c>
      <c r="K3" s="1">
        <f>D3-A!D3</f>
        <v>0</v>
      </c>
      <c r="L3" s="1">
        <f>E3-A!E3</f>
        <v>0</v>
      </c>
      <c r="M3" s="1">
        <f>F3-A!F3</f>
        <v>0</v>
      </c>
      <c r="N3" s="1">
        <f>G3-A!G3</f>
        <v>0</v>
      </c>
      <c r="O3" s="1">
        <f>H3-A!H3</f>
        <v>0</v>
      </c>
      <c r="P3">
        <f t="shared" ref="P3:P27" si="0">I3*17.6</f>
        <v>0</v>
      </c>
      <c r="Q3">
        <f t="shared" ref="Q3:Q27" si="1">J3*28.58</f>
        <v>0</v>
      </c>
      <c r="R3">
        <f t="shared" ref="R3:R27" si="2">K3*10</f>
        <v>0</v>
      </c>
      <c r="S3">
        <f t="shared" ref="S3:S27" si="3">L3*4.791</f>
        <v>0</v>
      </c>
      <c r="T3">
        <f t="shared" ref="T3:T27" si="4">M3*5.02</f>
        <v>0</v>
      </c>
      <c r="U3">
        <f t="shared" ref="U3:V27" si="5">N3*4.19</f>
        <v>0</v>
      </c>
      <c r="V3">
        <f t="shared" si="5"/>
        <v>0</v>
      </c>
    </row>
    <row r="4" spans="1:23" x14ac:dyDescent="0.2">
      <c r="A4">
        <v>2027</v>
      </c>
      <c r="B4" s="1">
        <v>9027</v>
      </c>
      <c r="C4" s="1">
        <v>3233</v>
      </c>
      <c r="D4" s="1">
        <v>974</v>
      </c>
      <c r="E4" s="1">
        <v>0</v>
      </c>
      <c r="F4" s="1">
        <v>0</v>
      </c>
      <c r="G4">
        <v>2125</v>
      </c>
      <c r="H4">
        <v>3200</v>
      </c>
      <c r="I4" s="1">
        <f>B4-A!B4</f>
        <v>0</v>
      </c>
      <c r="J4" s="1">
        <f>C4-A!C4</f>
        <v>0</v>
      </c>
      <c r="K4" s="1">
        <f>D4-A!D4</f>
        <v>0</v>
      </c>
      <c r="L4" s="1">
        <f>E4-A!E4</f>
        <v>0</v>
      </c>
      <c r="M4" s="1">
        <f>F4-A!F4</f>
        <v>0</v>
      </c>
      <c r="N4" s="1">
        <f>G4-A!G4</f>
        <v>0</v>
      </c>
      <c r="O4" s="1">
        <f>H4-A!H4</f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5"/>
        <v>0</v>
      </c>
    </row>
    <row r="5" spans="1:23" x14ac:dyDescent="0.2">
      <c r="A5">
        <v>2028</v>
      </c>
      <c r="B5" s="1">
        <v>9027</v>
      </c>
      <c r="C5" s="1">
        <v>3233</v>
      </c>
      <c r="D5" s="1">
        <v>974</v>
      </c>
      <c r="E5" s="1">
        <v>0</v>
      </c>
      <c r="F5" s="1">
        <v>0</v>
      </c>
      <c r="G5">
        <v>2125</v>
      </c>
      <c r="H5">
        <v>3200</v>
      </c>
      <c r="I5" s="1">
        <f>B5-A!B5</f>
        <v>0</v>
      </c>
      <c r="J5" s="1">
        <f>C5-A!C5</f>
        <v>0</v>
      </c>
      <c r="K5" s="1">
        <f>D5-A!D5</f>
        <v>0</v>
      </c>
      <c r="L5" s="1">
        <f>E5-A!E5</f>
        <v>0</v>
      </c>
      <c r="M5" s="1">
        <f>F5-A!F5</f>
        <v>0</v>
      </c>
      <c r="N5" s="1">
        <f>G5-A!G5</f>
        <v>0</v>
      </c>
      <c r="O5" s="1">
        <f>H5-A!H5</f>
        <v>0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5"/>
        <v>0</v>
      </c>
    </row>
    <row r="6" spans="1:23" x14ac:dyDescent="0.2">
      <c r="A6">
        <v>2029</v>
      </c>
      <c r="B6" s="1">
        <v>9027</v>
      </c>
      <c r="C6" s="1">
        <v>3233</v>
      </c>
      <c r="D6" s="1">
        <v>974</v>
      </c>
      <c r="E6" s="1">
        <v>0</v>
      </c>
      <c r="F6" s="1">
        <v>0</v>
      </c>
      <c r="G6">
        <v>2125</v>
      </c>
      <c r="H6">
        <v>3200</v>
      </c>
      <c r="I6" s="1">
        <f>B6-A!B6</f>
        <v>0</v>
      </c>
      <c r="J6" s="1">
        <f>C6-A!C6</f>
        <v>0</v>
      </c>
      <c r="K6" s="1">
        <f>D6-A!D6</f>
        <v>0</v>
      </c>
      <c r="L6" s="1">
        <f>E6-A!E6</f>
        <v>0</v>
      </c>
      <c r="M6" s="1">
        <f>F6-A!F6</f>
        <v>0</v>
      </c>
      <c r="N6" s="1">
        <f>G6-A!G6</f>
        <v>0</v>
      </c>
      <c r="O6" s="1">
        <f>H6-A!H6</f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5"/>
        <v>0</v>
      </c>
    </row>
    <row r="7" spans="1:23" x14ac:dyDescent="0.2">
      <c r="A7">
        <v>2030</v>
      </c>
      <c r="B7" s="1">
        <v>9027</v>
      </c>
      <c r="C7" s="1">
        <v>3233</v>
      </c>
      <c r="D7" s="1">
        <v>974</v>
      </c>
      <c r="E7" s="1">
        <v>0</v>
      </c>
      <c r="F7" s="1">
        <v>0</v>
      </c>
      <c r="G7">
        <v>2125</v>
      </c>
      <c r="H7">
        <v>3200</v>
      </c>
      <c r="I7" s="1">
        <f>B7-A!B7</f>
        <v>0</v>
      </c>
      <c r="J7" s="1">
        <f>C7-A!C7</f>
        <v>0</v>
      </c>
      <c r="K7" s="1">
        <f>D7-A!D7</f>
        <v>0</v>
      </c>
      <c r="L7" s="1">
        <f>E7-A!E7</f>
        <v>0</v>
      </c>
      <c r="M7" s="1">
        <f>F7-A!F7</f>
        <v>0</v>
      </c>
      <c r="N7" s="1">
        <f>G7-A!G7</f>
        <v>0</v>
      </c>
      <c r="O7" s="1">
        <f>H7-A!H7</f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5"/>
        <v>0</v>
      </c>
    </row>
    <row r="8" spans="1:23" x14ac:dyDescent="0.2">
      <c r="A8">
        <v>2031</v>
      </c>
      <c r="B8" s="1">
        <v>9027</v>
      </c>
      <c r="C8" s="1">
        <v>3233</v>
      </c>
      <c r="D8" s="1">
        <v>974</v>
      </c>
      <c r="E8" s="1">
        <f>E7+300*7</f>
        <v>2100</v>
      </c>
      <c r="F8" s="1">
        <v>0</v>
      </c>
      <c r="G8">
        <v>2125</v>
      </c>
      <c r="H8">
        <v>3200</v>
      </c>
      <c r="I8" s="1">
        <f>B8-A!B8</f>
        <v>0</v>
      </c>
      <c r="J8" s="1">
        <f>C8-A!C8</f>
        <v>0</v>
      </c>
      <c r="K8" s="1">
        <f>D8-A!D8</f>
        <v>0</v>
      </c>
      <c r="L8" s="1">
        <f>E8-A!E8</f>
        <v>2100</v>
      </c>
      <c r="M8" s="1">
        <f>F8-A!F8</f>
        <v>0</v>
      </c>
      <c r="N8" s="1">
        <f>G8-A!G8</f>
        <v>0</v>
      </c>
      <c r="O8" s="1">
        <f>H8-A!H8</f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10061.1</v>
      </c>
      <c r="T8">
        <f t="shared" si="4"/>
        <v>0</v>
      </c>
      <c r="U8">
        <f t="shared" si="5"/>
        <v>0</v>
      </c>
      <c r="V8">
        <f t="shared" si="5"/>
        <v>0</v>
      </c>
    </row>
    <row r="9" spans="1:23" x14ac:dyDescent="0.2">
      <c r="A9">
        <v>2032</v>
      </c>
      <c r="B9" s="1">
        <v>9027</v>
      </c>
      <c r="C9" s="1">
        <v>3233</v>
      </c>
      <c r="D9" s="1">
        <v>974</v>
      </c>
      <c r="E9" s="1">
        <f t="shared" ref="E9:E27" si="6">E8+300*7</f>
        <v>4200</v>
      </c>
      <c r="F9" s="1">
        <v>0</v>
      </c>
      <c r="G9">
        <v>2125</v>
      </c>
      <c r="H9">
        <v>3200</v>
      </c>
      <c r="I9" s="1">
        <f>B9-A!B9</f>
        <v>0</v>
      </c>
      <c r="J9" s="1">
        <f>C9-A!C9</f>
        <v>0</v>
      </c>
      <c r="K9" s="1">
        <f>D9-A!D9</f>
        <v>0</v>
      </c>
      <c r="L9" s="1">
        <f>E9-A!E9</f>
        <v>4200</v>
      </c>
      <c r="M9" s="1">
        <f>F9-A!F9</f>
        <v>0</v>
      </c>
      <c r="N9" s="1">
        <f>G9-A!G9</f>
        <v>0</v>
      </c>
      <c r="O9" s="1">
        <f>H9-A!H9</f>
        <v>0</v>
      </c>
      <c r="P9">
        <f t="shared" si="0"/>
        <v>0</v>
      </c>
      <c r="Q9">
        <f t="shared" si="1"/>
        <v>0</v>
      </c>
      <c r="R9">
        <f t="shared" si="2"/>
        <v>0</v>
      </c>
      <c r="S9">
        <f t="shared" si="3"/>
        <v>20122.2</v>
      </c>
      <c r="T9">
        <f t="shared" si="4"/>
        <v>0</v>
      </c>
      <c r="U9">
        <f t="shared" si="5"/>
        <v>0</v>
      </c>
      <c r="V9">
        <f t="shared" si="5"/>
        <v>0</v>
      </c>
    </row>
    <row r="10" spans="1:23" x14ac:dyDescent="0.2">
      <c r="A10">
        <v>2033</v>
      </c>
      <c r="B10" s="1">
        <v>9027</v>
      </c>
      <c r="C10" s="1">
        <v>3233</v>
      </c>
      <c r="D10" s="1">
        <v>974</v>
      </c>
      <c r="E10" s="1">
        <f t="shared" si="6"/>
        <v>6300</v>
      </c>
      <c r="F10" s="1">
        <v>0</v>
      </c>
      <c r="G10">
        <v>2125</v>
      </c>
      <c r="H10">
        <v>3200</v>
      </c>
      <c r="I10" s="1">
        <f>B10-A!B10</f>
        <v>0</v>
      </c>
      <c r="J10" s="1">
        <f>C10-A!C10</f>
        <v>0</v>
      </c>
      <c r="K10" s="1">
        <f>D10-A!D10</f>
        <v>0</v>
      </c>
      <c r="L10" s="1">
        <f>E10-A!E10</f>
        <v>6300</v>
      </c>
      <c r="M10" s="1">
        <f>F10-A!F10</f>
        <v>0</v>
      </c>
      <c r="N10" s="1">
        <f>G10-A!G10</f>
        <v>0</v>
      </c>
      <c r="O10" s="1">
        <f>H10-A!H10</f>
        <v>0</v>
      </c>
      <c r="P10">
        <f t="shared" si="0"/>
        <v>0</v>
      </c>
      <c r="Q10">
        <f t="shared" si="1"/>
        <v>0</v>
      </c>
      <c r="R10">
        <f t="shared" si="2"/>
        <v>0</v>
      </c>
      <c r="S10">
        <f t="shared" si="3"/>
        <v>30183.300000000003</v>
      </c>
      <c r="T10">
        <f t="shared" si="4"/>
        <v>0</v>
      </c>
      <c r="U10">
        <f t="shared" si="5"/>
        <v>0</v>
      </c>
      <c r="V10">
        <f t="shared" si="5"/>
        <v>0</v>
      </c>
    </row>
    <row r="11" spans="1:23" x14ac:dyDescent="0.2">
      <c r="A11">
        <v>2034</v>
      </c>
      <c r="B11" s="1">
        <v>9027</v>
      </c>
      <c r="C11" s="1">
        <v>3233</v>
      </c>
      <c r="D11" s="1">
        <v>974</v>
      </c>
      <c r="E11" s="1">
        <f t="shared" si="6"/>
        <v>8400</v>
      </c>
      <c r="F11" s="1">
        <v>0</v>
      </c>
      <c r="G11">
        <v>2125</v>
      </c>
      <c r="H11">
        <v>3200</v>
      </c>
      <c r="I11" s="1">
        <f>B11-A!B11</f>
        <v>0</v>
      </c>
      <c r="J11" s="1">
        <f>C11-A!C11</f>
        <v>0</v>
      </c>
      <c r="K11" s="1">
        <f>D11-A!D11</f>
        <v>0</v>
      </c>
      <c r="L11" s="1">
        <f>E11-A!E11</f>
        <v>8400</v>
      </c>
      <c r="M11" s="1">
        <f>F11-A!F11</f>
        <v>0</v>
      </c>
      <c r="N11" s="1">
        <f>G11-A!G11</f>
        <v>0</v>
      </c>
      <c r="O11" s="1">
        <f>H11-A!H11</f>
        <v>0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3"/>
        <v>40244.400000000001</v>
      </c>
      <c r="T11">
        <f t="shared" si="4"/>
        <v>0</v>
      </c>
      <c r="U11">
        <f t="shared" si="5"/>
        <v>0</v>
      </c>
      <c r="V11">
        <f t="shared" si="5"/>
        <v>0</v>
      </c>
    </row>
    <row r="12" spans="1:23" x14ac:dyDescent="0.2">
      <c r="A12">
        <v>2035</v>
      </c>
      <c r="B12" s="1">
        <v>9027</v>
      </c>
      <c r="C12" s="1">
        <v>3233</v>
      </c>
      <c r="D12" s="1">
        <v>974</v>
      </c>
      <c r="E12" s="1">
        <f t="shared" si="6"/>
        <v>10500</v>
      </c>
      <c r="F12" s="1">
        <v>0</v>
      </c>
      <c r="G12">
        <v>2125</v>
      </c>
      <c r="H12">
        <v>3200</v>
      </c>
      <c r="I12" s="1">
        <f>B12-A!B12</f>
        <v>0</v>
      </c>
      <c r="J12" s="1">
        <f>C12-A!C12</f>
        <v>0</v>
      </c>
      <c r="K12" s="1">
        <f>D12-A!D12</f>
        <v>0</v>
      </c>
      <c r="L12" s="1">
        <f>E12-A!E12</f>
        <v>10500</v>
      </c>
      <c r="M12" s="1">
        <f>F12-A!F12</f>
        <v>0</v>
      </c>
      <c r="N12" s="1">
        <f>G12-A!G12</f>
        <v>0</v>
      </c>
      <c r="O12" s="1">
        <f>H12-A!H12</f>
        <v>0</v>
      </c>
      <c r="P12">
        <f t="shared" si="0"/>
        <v>0</v>
      </c>
      <c r="Q12">
        <f t="shared" si="1"/>
        <v>0</v>
      </c>
      <c r="R12">
        <f t="shared" si="2"/>
        <v>0</v>
      </c>
      <c r="S12">
        <f t="shared" si="3"/>
        <v>50305.500000000007</v>
      </c>
      <c r="T12">
        <f t="shared" si="4"/>
        <v>0</v>
      </c>
      <c r="U12">
        <f t="shared" si="5"/>
        <v>0</v>
      </c>
      <c r="V12">
        <f t="shared" si="5"/>
        <v>0</v>
      </c>
    </row>
    <row r="13" spans="1:23" x14ac:dyDescent="0.2">
      <c r="A13">
        <v>2036</v>
      </c>
      <c r="B13" s="1">
        <v>9027</v>
      </c>
      <c r="C13" s="1">
        <v>3233</v>
      </c>
      <c r="D13" s="1">
        <v>974</v>
      </c>
      <c r="E13" s="1">
        <f t="shared" si="6"/>
        <v>12600</v>
      </c>
      <c r="F13" s="1">
        <v>0</v>
      </c>
      <c r="G13">
        <v>2125</v>
      </c>
      <c r="H13">
        <v>3200</v>
      </c>
      <c r="I13" s="1">
        <f>B13-A!B13</f>
        <v>0</v>
      </c>
      <c r="J13" s="1">
        <f>C13-A!C13</f>
        <v>0</v>
      </c>
      <c r="K13" s="1">
        <f>D13-A!D13</f>
        <v>0</v>
      </c>
      <c r="L13" s="1">
        <f>E13-A!E13</f>
        <v>12600</v>
      </c>
      <c r="M13" s="1">
        <f>F13-A!F13</f>
        <v>0</v>
      </c>
      <c r="N13" s="1">
        <f>G13-A!G13</f>
        <v>0</v>
      </c>
      <c r="O13" s="1">
        <f>H13-A!H13</f>
        <v>0</v>
      </c>
      <c r="P13">
        <f t="shared" si="0"/>
        <v>0</v>
      </c>
      <c r="Q13">
        <f t="shared" si="1"/>
        <v>0</v>
      </c>
      <c r="R13">
        <f t="shared" si="2"/>
        <v>0</v>
      </c>
      <c r="S13">
        <f t="shared" si="3"/>
        <v>60366.600000000006</v>
      </c>
      <c r="T13">
        <f t="shared" si="4"/>
        <v>0</v>
      </c>
      <c r="U13">
        <f t="shared" si="5"/>
        <v>0</v>
      </c>
      <c r="V13">
        <f t="shared" si="5"/>
        <v>0</v>
      </c>
    </row>
    <row r="14" spans="1:23" x14ac:dyDescent="0.2">
      <c r="A14">
        <v>2037</v>
      </c>
      <c r="B14" s="1">
        <v>9027</v>
      </c>
      <c r="C14" s="1">
        <v>3233</v>
      </c>
      <c r="D14" s="1">
        <v>974</v>
      </c>
      <c r="E14" s="1">
        <f t="shared" si="6"/>
        <v>14700</v>
      </c>
      <c r="F14" s="1">
        <v>0</v>
      </c>
      <c r="G14">
        <v>2125</v>
      </c>
      <c r="H14">
        <v>3200</v>
      </c>
      <c r="I14" s="1">
        <f>B14-A!B14</f>
        <v>0</v>
      </c>
      <c r="J14" s="1">
        <f>C14-A!C14</f>
        <v>0</v>
      </c>
      <c r="K14" s="1">
        <f>D14-A!D14</f>
        <v>0</v>
      </c>
      <c r="L14" s="1">
        <f>E14-A!E14</f>
        <v>14700</v>
      </c>
      <c r="M14" s="1">
        <f>F14-A!F14</f>
        <v>0</v>
      </c>
      <c r="N14" s="1">
        <f>G14-A!G14</f>
        <v>0</v>
      </c>
      <c r="O14" s="1">
        <f>H14-A!H14</f>
        <v>0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70427.700000000012</v>
      </c>
      <c r="T14">
        <f t="shared" si="4"/>
        <v>0</v>
      </c>
      <c r="U14">
        <f t="shared" si="5"/>
        <v>0</v>
      </c>
      <c r="V14">
        <f t="shared" si="5"/>
        <v>0</v>
      </c>
    </row>
    <row r="15" spans="1:23" x14ac:dyDescent="0.2">
      <c r="A15">
        <v>2038</v>
      </c>
      <c r="B15" s="1">
        <v>9027</v>
      </c>
      <c r="C15" s="1">
        <v>3233</v>
      </c>
      <c r="D15" s="1">
        <v>974</v>
      </c>
      <c r="E15" s="1">
        <f t="shared" si="6"/>
        <v>16800</v>
      </c>
      <c r="F15" s="1">
        <v>0</v>
      </c>
      <c r="G15">
        <v>2125</v>
      </c>
      <c r="H15">
        <v>3200</v>
      </c>
      <c r="I15" s="1">
        <f>B15-A!B15</f>
        <v>0</v>
      </c>
      <c r="J15" s="1">
        <f>C15-A!C15</f>
        <v>0</v>
      </c>
      <c r="K15" s="1">
        <f>D15-A!D15</f>
        <v>0</v>
      </c>
      <c r="L15" s="1">
        <f>E15-A!E15</f>
        <v>16800</v>
      </c>
      <c r="M15" s="1">
        <f>F15-A!F15</f>
        <v>0</v>
      </c>
      <c r="N15" s="1">
        <f>G15-A!G15</f>
        <v>0</v>
      </c>
      <c r="O15" s="1">
        <f>H15-A!H15</f>
        <v>0</v>
      </c>
      <c r="P15">
        <f t="shared" si="0"/>
        <v>0</v>
      </c>
      <c r="Q15">
        <f t="shared" si="1"/>
        <v>0</v>
      </c>
      <c r="R15">
        <f t="shared" si="2"/>
        <v>0</v>
      </c>
      <c r="S15">
        <f t="shared" si="3"/>
        <v>80488.800000000003</v>
      </c>
      <c r="T15">
        <f t="shared" si="4"/>
        <v>0</v>
      </c>
      <c r="U15">
        <f t="shared" si="5"/>
        <v>0</v>
      </c>
      <c r="V15">
        <f t="shared" si="5"/>
        <v>0</v>
      </c>
    </row>
    <row r="16" spans="1:23" x14ac:dyDescent="0.2">
      <c r="A16">
        <v>2039</v>
      </c>
      <c r="B16" s="1">
        <v>9027</v>
      </c>
      <c r="C16" s="1">
        <v>3233</v>
      </c>
      <c r="D16" s="1">
        <v>974</v>
      </c>
      <c r="E16" s="1">
        <f t="shared" si="6"/>
        <v>18900</v>
      </c>
      <c r="F16" s="1">
        <v>0</v>
      </c>
      <c r="G16">
        <v>2125</v>
      </c>
      <c r="H16">
        <v>3200</v>
      </c>
      <c r="I16" s="1">
        <f>B16-A!B16</f>
        <v>0</v>
      </c>
      <c r="J16" s="1">
        <f>C16-A!C16</f>
        <v>0</v>
      </c>
      <c r="K16" s="1">
        <f>D16-A!D16</f>
        <v>0</v>
      </c>
      <c r="L16" s="1">
        <f>E16-A!E16</f>
        <v>18900</v>
      </c>
      <c r="M16" s="1">
        <f>F16-A!F16</f>
        <v>0</v>
      </c>
      <c r="N16" s="1">
        <f>G16-A!G16</f>
        <v>0</v>
      </c>
      <c r="O16" s="1">
        <f>H16-A!H16</f>
        <v>0</v>
      </c>
      <c r="P16">
        <f t="shared" si="0"/>
        <v>0</v>
      </c>
      <c r="Q16">
        <f t="shared" si="1"/>
        <v>0</v>
      </c>
      <c r="R16">
        <f t="shared" si="2"/>
        <v>0</v>
      </c>
      <c r="S16">
        <f t="shared" si="3"/>
        <v>90549.900000000009</v>
      </c>
      <c r="T16">
        <f t="shared" si="4"/>
        <v>0</v>
      </c>
      <c r="U16">
        <f t="shared" si="5"/>
        <v>0</v>
      </c>
      <c r="V16">
        <f t="shared" si="5"/>
        <v>0</v>
      </c>
    </row>
    <row r="17" spans="1:22" x14ac:dyDescent="0.2">
      <c r="A17">
        <v>2040</v>
      </c>
      <c r="B17" s="1">
        <v>9027</v>
      </c>
      <c r="C17" s="1">
        <v>3233</v>
      </c>
      <c r="D17" s="1">
        <v>974</v>
      </c>
      <c r="E17" s="1">
        <f t="shared" si="6"/>
        <v>21000</v>
      </c>
      <c r="F17" s="1">
        <v>0</v>
      </c>
      <c r="G17">
        <v>2125</v>
      </c>
      <c r="H17">
        <v>3200</v>
      </c>
      <c r="I17" s="1">
        <f>B17-A!B17</f>
        <v>0</v>
      </c>
      <c r="J17" s="1">
        <f>C17-A!C17</f>
        <v>0</v>
      </c>
      <c r="K17" s="1">
        <f>D17-A!D17</f>
        <v>0</v>
      </c>
      <c r="L17" s="1">
        <f>E17-A!E17</f>
        <v>21000</v>
      </c>
      <c r="M17" s="1">
        <f>F17-A!F17</f>
        <v>0</v>
      </c>
      <c r="N17" s="1">
        <f>G17-A!G17</f>
        <v>0</v>
      </c>
      <c r="O17" s="1">
        <f>H17-A!H17</f>
        <v>0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100611.00000000001</v>
      </c>
      <c r="T17">
        <f t="shared" si="4"/>
        <v>0</v>
      </c>
      <c r="U17">
        <f t="shared" si="5"/>
        <v>0</v>
      </c>
      <c r="V17">
        <f t="shared" si="5"/>
        <v>0</v>
      </c>
    </row>
    <row r="18" spans="1:22" x14ac:dyDescent="0.2">
      <c r="A18">
        <v>2041</v>
      </c>
      <c r="B18" s="1">
        <v>9027</v>
      </c>
      <c r="C18" s="1">
        <v>3233</v>
      </c>
      <c r="D18" s="1">
        <v>974</v>
      </c>
      <c r="E18" s="1">
        <f t="shared" si="6"/>
        <v>23100</v>
      </c>
      <c r="F18" s="1">
        <v>0</v>
      </c>
      <c r="G18">
        <v>2125</v>
      </c>
      <c r="H18">
        <v>3200</v>
      </c>
      <c r="I18" s="1">
        <f>B18-A!B18</f>
        <v>0</v>
      </c>
      <c r="J18" s="1">
        <f>C18-A!C18</f>
        <v>0</v>
      </c>
      <c r="K18" s="1">
        <f>D18-A!D18</f>
        <v>0</v>
      </c>
      <c r="L18" s="1">
        <f>E18-A!E18</f>
        <v>23100</v>
      </c>
      <c r="M18" s="1">
        <f>F18-A!F18</f>
        <v>0</v>
      </c>
      <c r="N18" s="1">
        <f>G18-A!G18</f>
        <v>0</v>
      </c>
      <c r="O18" s="1">
        <f>H18-A!H18</f>
        <v>0</v>
      </c>
      <c r="P18">
        <f t="shared" si="0"/>
        <v>0</v>
      </c>
      <c r="Q18">
        <f t="shared" si="1"/>
        <v>0</v>
      </c>
      <c r="R18">
        <f t="shared" si="2"/>
        <v>0</v>
      </c>
      <c r="S18">
        <f t="shared" si="3"/>
        <v>110672.1</v>
      </c>
      <c r="T18">
        <f t="shared" si="4"/>
        <v>0</v>
      </c>
      <c r="U18">
        <f t="shared" si="5"/>
        <v>0</v>
      </c>
      <c r="V18">
        <f t="shared" si="5"/>
        <v>0</v>
      </c>
    </row>
    <row r="19" spans="1:22" x14ac:dyDescent="0.2">
      <c r="A19">
        <v>2042</v>
      </c>
      <c r="B19" s="1">
        <v>9027</v>
      </c>
      <c r="C19" s="1">
        <v>3233</v>
      </c>
      <c r="D19" s="1">
        <v>974</v>
      </c>
      <c r="E19" s="1">
        <f t="shared" si="6"/>
        <v>25200</v>
      </c>
      <c r="F19" s="1">
        <v>0</v>
      </c>
      <c r="G19">
        <v>2125</v>
      </c>
      <c r="H19">
        <v>3200</v>
      </c>
      <c r="I19" s="1">
        <f>B19-A!B19</f>
        <v>0</v>
      </c>
      <c r="J19" s="1">
        <f>C19-A!C19</f>
        <v>0</v>
      </c>
      <c r="K19" s="1">
        <f>D19-A!D19</f>
        <v>0</v>
      </c>
      <c r="L19" s="1">
        <f>E19-A!E19</f>
        <v>25200</v>
      </c>
      <c r="M19" s="1">
        <f>F19-A!F19</f>
        <v>0</v>
      </c>
      <c r="N19" s="1">
        <f>G19-A!G19</f>
        <v>0</v>
      </c>
      <c r="O19" s="1">
        <f>H19-A!H19</f>
        <v>0</v>
      </c>
      <c r="P19">
        <f t="shared" si="0"/>
        <v>0</v>
      </c>
      <c r="Q19">
        <f t="shared" si="1"/>
        <v>0</v>
      </c>
      <c r="R19">
        <f t="shared" si="2"/>
        <v>0</v>
      </c>
      <c r="S19">
        <f t="shared" si="3"/>
        <v>120733.20000000001</v>
      </c>
      <c r="T19">
        <f t="shared" si="4"/>
        <v>0</v>
      </c>
      <c r="U19">
        <f t="shared" si="5"/>
        <v>0</v>
      </c>
      <c r="V19">
        <f t="shared" si="5"/>
        <v>0</v>
      </c>
    </row>
    <row r="20" spans="1:22" x14ac:dyDescent="0.2">
      <c r="A20">
        <v>2043</v>
      </c>
      <c r="B20" s="1">
        <v>9027</v>
      </c>
      <c r="C20" s="1">
        <v>3233</v>
      </c>
      <c r="D20" s="1">
        <v>974</v>
      </c>
      <c r="E20" s="1">
        <f t="shared" si="6"/>
        <v>27300</v>
      </c>
      <c r="F20" s="1">
        <v>0</v>
      </c>
      <c r="G20">
        <v>2125</v>
      </c>
      <c r="H20">
        <v>3200</v>
      </c>
      <c r="I20" s="1">
        <f>B20-A!B20</f>
        <v>0</v>
      </c>
      <c r="J20" s="1">
        <f>C20-A!C20</f>
        <v>0</v>
      </c>
      <c r="K20" s="1">
        <f>D20-A!D20</f>
        <v>0</v>
      </c>
      <c r="L20" s="1">
        <f>E20-A!E20</f>
        <v>27300</v>
      </c>
      <c r="M20" s="1">
        <f>F20-A!F20</f>
        <v>0</v>
      </c>
      <c r="N20" s="1">
        <f>G20-A!G20</f>
        <v>0</v>
      </c>
      <c r="O20" s="1">
        <f>H20-A!H20</f>
        <v>0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130794.3</v>
      </c>
      <c r="T20">
        <f t="shared" si="4"/>
        <v>0</v>
      </c>
      <c r="U20">
        <f t="shared" si="5"/>
        <v>0</v>
      </c>
      <c r="V20">
        <f t="shared" si="5"/>
        <v>0</v>
      </c>
    </row>
    <row r="21" spans="1:22" x14ac:dyDescent="0.2">
      <c r="A21">
        <v>2044</v>
      </c>
      <c r="B21" s="1">
        <v>9027</v>
      </c>
      <c r="C21" s="1">
        <v>3233</v>
      </c>
      <c r="D21" s="1">
        <v>974</v>
      </c>
      <c r="E21" s="1">
        <f t="shared" si="6"/>
        <v>29400</v>
      </c>
      <c r="F21" s="1">
        <v>0</v>
      </c>
      <c r="G21">
        <v>2125</v>
      </c>
      <c r="H21">
        <v>3200</v>
      </c>
      <c r="I21" s="1">
        <f>B21-A!B21</f>
        <v>0</v>
      </c>
      <c r="J21" s="1">
        <f>C21-A!C21</f>
        <v>0</v>
      </c>
      <c r="K21" s="1">
        <f>D21-A!D21</f>
        <v>0</v>
      </c>
      <c r="L21" s="1">
        <f>E21-A!E21</f>
        <v>29400</v>
      </c>
      <c r="M21" s="1">
        <f>F21-A!F21</f>
        <v>0</v>
      </c>
      <c r="N21" s="1">
        <f>G21-A!G21</f>
        <v>0</v>
      </c>
      <c r="O21" s="1">
        <f>H21-A!H21</f>
        <v>0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140855.40000000002</v>
      </c>
      <c r="T21">
        <f t="shared" si="4"/>
        <v>0</v>
      </c>
      <c r="U21">
        <f t="shared" si="5"/>
        <v>0</v>
      </c>
      <c r="V21">
        <f t="shared" si="5"/>
        <v>0</v>
      </c>
    </row>
    <row r="22" spans="1:22" x14ac:dyDescent="0.2">
      <c r="A22">
        <v>2045</v>
      </c>
      <c r="B22" s="1">
        <v>9027</v>
      </c>
      <c r="C22" s="1">
        <v>3233</v>
      </c>
      <c r="D22" s="1">
        <v>974</v>
      </c>
      <c r="E22" s="1">
        <f t="shared" si="6"/>
        <v>31500</v>
      </c>
      <c r="F22" s="1">
        <v>0</v>
      </c>
      <c r="G22">
        <v>2125</v>
      </c>
      <c r="H22">
        <v>3200</v>
      </c>
      <c r="I22" s="1">
        <f>B22-A!B22</f>
        <v>0</v>
      </c>
      <c r="J22" s="1">
        <f>C22-A!C22</f>
        <v>0</v>
      </c>
      <c r="K22" s="1">
        <f>D22-A!D22</f>
        <v>0</v>
      </c>
      <c r="L22" s="1">
        <f>E22-A!E22</f>
        <v>31500</v>
      </c>
      <c r="M22" s="1">
        <f>F22-A!F22</f>
        <v>0</v>
      </c>
      <c r="N22" s="1">
        <f>G22-A!G22</f>
        <v>0</v>
      </c>
      <c r="O22" s="1">
        <f>H22-A!H22</f>
        <v>0</v>
      </c>
      <c r="P22">
        <f t="shared" si="0"/>
        <v>0</v>
      </c>
      <c r="Q22">
        <f t="shared" si="1"/>
        <v>0</v>
      </c>
      <c r="R22">
        <f t="shared" si="2"/>
        <v>0</v>
      </c>
      <c r="S22">
        <f t="shared" si="3"/>
        <v>150916.5</v>
      </c>
      <c r="T22">
        <f t="shared" si="4"/>
        <v>0</v>
      </c>
      <c r="U22">
        <f t="shared" si="5"/>
        <v>0</v>
      </c>
      <c r="V22">
        <f t="shared" si="5"/>
        <v>0</v>
      </c>
    </row>
    <row r="23" spans="1:22" x14ac:dyDescent="0.2">
      <c r="A23">
        <v>2046</v>
      </c>
      <c r="B23" s="1">
        <v>9027</v>
      </c>
      <c r="C23" s="1">
        <v>3233</v>
      </c>
      <c r="D23" s="1">
        <v>974</v>
      </c>
      <c r="E23" s="1">
        <f t="shared" si="6"/>
        <v>33600</v>
      </c>
      <c r="F23" s="1">
        <v>0</v>
      </c>
      <c r="G23">
        <v>2125</v>
      </c>
      <c r="H23">
        <v>3200</v>
      </c>
      <c r="I23" s="1">
        <f>B23-A!B23</f>
        <v>0</v>
      </c>
      <c r="J23" s="1">
        <f>C23-A!C23</f>
        <v>0</v>
      </c>
      <c r="K23" s="1">
        <f>D23-A!D23</f>
        <v>0</v>
      </c>
      <c r="L23" s="1">
        <f>E23-A!E23</f>
        <v>33600</v>
      </c>
      <c r="M23" s="1">
        <f>F23-A!F23</f>
        <v>0</v>
      </c>
      <c r="N23" s="1">
        <f>G23-A!G23</f>
        <v>0</v>
      </c>
      <c r="O23" s="1">
        <f>H23-A!H23</f>
        <v>0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160977.60000000001</v>
      </c>
      <c r="T23">
        <f t="shared" si="4"/>
        <v>0</v>
      </c>
      <c r="U23">
        <f t="shared" si="5"/>
        <v>0</v>
      </c>
      <c r="V23">
        <f t="shared" si="5"/>
        <v>0</v>
      </c>
    </row>
    <row r="24" spans="1:22" x14ac:dyDescent="0.2">
      <c r="A24">
        <v>2047</v>
      </c>
      <c r="B24" s="1">
        <v>9027</v>
      </c>
      <c r="C24" s="1">
        <v>3233</v>
      </c>
      <c r="D24" s="1">
        <v>974</v>
      </c>
      <c r="E24" s="1">
        <f t="shared" si="6"/>
        <v>35700</v>
      </c>
      <c r="F24" s="1">
        <v>0</v>
      </c>
      <c r="G24">
        <v>2125</v>
      </c>
      <c r="H24">
        <v>3200</v>
      </c>
      <c r="I24" s="1">
        <f>B24-A!B24</f>
        <v>0</v>
      </c>
      <c r="J24" s="1">
        <f>C24-A!C24</f>
        <v>0</v>
      </c>
      <c r="K24" s="1">
        <f>D24-A!D24</f>
        <v>0</v>
      </c>
      <c r="L24" s="1">
        <f>E24-A!E24</f>
        <v>35700</v>
      </c>
      <c r="M24" s="1">
        <f>F24-A!F24</f>
        <v>0</v>
      </c>
      <c r="N24" s="1">
        <f>G24-A!G24</f>
        <v>0</v>
      </c>
      <c r="O24" s="1">
        <f>H24-A!H24</f>
        <v>0</v>
      </c>
      <c r="P24">
        <f t="shared" si="0"/>
        <v>0</v>
      </c>
      <c r="Q24">
        <f t="shared" si="1"/>
        <v>0</v>
      </c>
      <c r="R24">
        <f t="shared" si="2"/>
        <v>0</v>
      </c>
      <c r="S24">
        <f t="shared" si="3"/>
        <v>171038.7</v>
      </c>
      <c r="T24">
        <f t="shared" si="4"/>
        <v>0</v>
      </c>
      <c r="U24">
        <f t="shared" si="5"/>
        <v>0</v>
      </c>
      <c r="V24">
        <f t="shared" si="5"/>
        <v>0</v>
      </c>
    </row>
    <row r="25" spans="1:22" x14ac:dyDescent="0.2">
      <c r="A25">
        <v>2048</v>
      </c>
      <c r="B25" s="1">
        <v>9027</v>
      </c>
      <c r="C25" s="1">
        <v>3233</v>
      </c>
      <c r="D25" s="1">
        <v>974</v>
      </c>
      <c r="E25" s="1">
        <f t="shared" si="6"/>
        <v>37800</v>
      </c>
      <c r="F25" s="1">
        <v>0</v>
      </c>
      <c r="G25">
        <v>2125</v>
      </c>
      <c r="H25">
        <v>3200</v>
      </c>
      <c r="I25" s="1">
        <f>B25-A!B25</f>
        <v>0</v>
      </c>
      <c r="J25" s="1">
        <f>C25-A!C25</f>
        <v>0</v>
      </c>
      <c r="K25" s="1">
        <f>D25-A!D25</f>
        <v>0</v>
      </c>
      <c r="L25" s="1">
        <f>E25-A!E25</f>
        <v>37800</v>
      </c>
      <c r="M25" s="1">
        <f>F25-A!F25</f>
        <v>0</v>
      </c>
      <c r="N25" s="1">
        <f>G25-A!G25</f>
        <v>0</v>
      </c>
      <c r="O25" s="1">
        <f>H25-A!H25</f>
        <v>0</v>
      </c>
      <c r="P25">
        <f t="shared" si="0"/>
        <v>0</v>
      </c>
      <c r="Q25">
        <f t="shared" si="1"/>
        <v>0</v>
      </c>
      <c r="R25">
        <f t="shared" si="2"/>
        <v>0</v>
      </c>
      <c r="S25">
        <f t="shared" si="3"/>
        <v>181099.80000000002</v>
      </c>
      <c r="T25">
        <f t="shared" si="4"/>
        <v>0</v>
      </c>
      <c r="U25">
        <f t="shared" si="5"/>
        <v>0</v>
      </c>
      <c r="V25">
        <f t="shared" si="5"/>
        <v>0</v>
      </c>
    </row>
    <row r="26" spans="1:22" x14ac:dyDescent="0.2">
      <c r="A26">
        <v>2049</v>
      </c>
      <c r="B26" s="1">
        <v>9027</v>
      </c>
      <c r="C26" s="1">
        <v>3233</v>
      </c>
      <c r="D26" s="1">
        <v>974</v>
      </c>
      <c r="E26" s="1">
        <f t="shared" si="6"/>
        <v>39900</v>
      </c>
      <c r="F26" s="1">
        <v>0</v>
      </c>
      <c r="G26">
        <v>2125</v>
      </c>
      <c r="H26">
        <v>3200</v>
      </c>
      <c r="I26" s="1">
        <f>B26-A!B26</f>
        <v>0</v>
      </c>
      <c r="J26" s="1">
        <f>C26-A!C26</f>
        <v>0</v>
      </c>
      <c r="K26" s="1">
        <f>D26-A!D26</f>
        <v>0</v>
      </c>
      <c r="L26" s="1">
        <f>E26-A!E26</f>
        <v>39900</v>
      </c>
      <c r="M26" s="1">
        <f>F26-A!F26</f>
        <v>0</v>
      </c>
      <c r="N26" s="1">
        <f>G26-A!G26</f>
        <v>0</v>
      </c>
      <c r="O26" s="1">
        <f>H26-A!H26</f>
        <v>0</v>
      </c>
      <c r="P26">
        <f t="shared" si="0"/>
        <v>0</v>
      </c>
      <c r="Q26">
        <f t="shared" si="1"/>
        <v>0</v>
      </c>
      <c r="R26">
        <f t="shared" si="2"/>
        <v>0</v>
      </c>
      <c r="S26">
        <f t="shared" si="3"/>
        <v>191160.90000000002</v>
      </c>
      <c r="T26">
        <f t="shared" si="4"/>
        <v>0</v>
      </c>
      <c r="U26">
        <f t="shared" si="5"/>
        <v>0</v>
      </c>
      <c r="V26">
        <f t="shared" si="5"/>
        <v>0</v>
      </c>
    </row>
    <row r="27" spans="1:22" x14ac:dyDescent="0.2">
      <c r="A27">
        <v>2050</v>
      </c>
      <c r="B27" s="1">
        <v>9027</v>
      </c>
      <c r="C27" s="1">
        <v>3233</v>
      </c>
      <c r="D27" s="1">
        <v>974</v>
      </c>
      <c r="E27" s="1">
        <f t="shared" si="6"/>
        <v>42000</v>
      </c>
      <c r="F27" s="1">
        <v>0</v>
      </c>
      <c r="G27">
        <v>2125</v>
      </c>
      <c r="H27">
        <v>3200</v>
      </c>
      <c r="I27" s="1">
        <f>B27-A!B27</f>
        <v>0</v>
      </c>
      <c r="J27" s="1">
        <f>C27-A!C27</f>
        <v>0</v>
      </c>
      <c r="K27" s="1">
        <f>D27-A!D27</f>
        <v>0</v>
      </c>
      <c r="L27" s="1">
        <f>E27-A!E27</f>
        <v>42000</v>
      </c>
      <c r="M27" s="1">
        <f>F27-A!F27</f>
        <v>0</v>
      </c>
      <c r="N27" s="1">
        <f>G27-A!G27</f>
        <v>0</v>
      </c>
      <c r="O27" s="1">
        <f>H27-A!H27</f>
        <v>0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201222.00000000003</v>
      </c>
      <c r="T27">
        <f t="shared" si="4"/>
        <v>0</v>
      </c>
      <c r="U27">
        <f t="shared" si="5"/>
        <v>0</v>
      </c>
      <c r="V27">
        <f t="shared" si="5"/>
        <v>0</v>
      </c>
    </row>
    <row r="28" spans="1:22" x14ac:dyDescent="0.2">
      <c r="E28" s="1"/>
    </row>
    <row r="31" spans="1:22" x14ac:dyDescent="0.2">
      <c r="B31" s="1"/>
      <c r="C31" s="1"/>
      <c r="D31" s="1"/>
      <c r="E31" s="1"/>
      <c r="F31" s="1"/>
    </row>
    <row r="34" spans="5:5" x14ac:dyDescent="0.2">
      <c r="E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0504-D2B8-E143-9BB7-C4290C94E6AD}">
  <dimension ref="A1:W28"/>
  <sheetViews>
    <sheetView topLeftCell="J1" workbookViewId="0">
      <selection activeCell="S19" sqref="S19"/>
    </sheetView>
  </sheetViews>
  <sheetFormatPr baseColWidth="10" defaultRowHeight="16" x14ac:dyDescent="0.2"/>
  <cols>
    <col min="9" max="9" width="14.1640625" customWidth="1"/>
    <col min="10" max="11" width="20.5" bestFit="1" customWidth="1"/>
    <col min="16" max="16" width="16" bestFit="1" customWidth="1"/>
    <col min="17" max="17" width="16" customWidth="1"/>
    <col min="18" max="18" width="23.5" bestFit="1" customWidth="1"/>
    <col min="19" max="19" width="15.5" bestFit="1" customWidth="1"/>
    <col min="20" max="20" width="18.6640625" bestFit="1" customWidth="1"/>
    <col min="21" max="21" width="21.1640625" bestFit="1" customWidth="1"/>
    <col min="22" max="23" width="23.83203125" bestFit="1" customWidth="1"/>
  </cols>
  <sheetData>
    <row r="1" spans="1:23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8</v>
      </c>
      <c r="Q1" s="1" t="s">
        <v>23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/>
    </row>
    <row r="2" spans="1:23" x14ac:dyDescent="0.2">
      <c r="A2">
        <v>2025</v>
      </c>
      <c r="B2" s="1">
        <v>10315</v>
      </c>
      <c r="C2" s="1">
        <v>3563</v>
      </c>
      <c r="D2" s="1">
        <v>1471</v>
      </c>
      <c r="E2" s="1">
        <v>0</v>
      </c>
      <c r="F2" s="1">
        <v>0</v>
      </c>
      <c r="G2">
        <v>2125</v>
      </c>
      <c r="H2">
        <v>3200</v>
      </c>
      <c r="I2" s="1">
        <f>B2-A!B2</f>
        <v>1288</v>
      </c>
      <c r="J2" s="1">
        <f>C2-A!C2</f>
        <v>330</v>
      </c>
      <c r="K2" s="1">
        <f>D2-A!D2</f>
        <v>497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>
        <f>I2*17.6</f>
        <v>22668.800000000003</v>
      </c>
      <c r="Q2">
        <f>J2*28.58</f>
        <v>9431.4</v>
      </c>
      <c r="R2">
        <f>K2*10</f>
        <v>4970</v>
      </c>
      <c r="S2">
        <f>L2*4.791</f>
        <v>0</v>
      </c>
      <c r="T2">
        <f>M2*5.02</f>
        <v>0</v>
      </c>
      <c r="U2">
        <f>N2*4.19</f>
        <v>0</v>
      </c>
      <c r="V2">
        <f>O2*4.19</f>
        <v>0</v>
      </c>
    </row>
    <row r="3" spans="1:23" x14ac:dyDescent="0.2">
      <c r="A3">
        <v>2026</v>
      </c>
      <c r="B3" s="1">
        <v>11833</v>
      </c>
      <c r="C3" s="1">
        <v>3903</v>
      </c>
      <c r="D3" s="1">
        <v>2029</v>
      </c>
      <c r="E3" s="1">
        <v>0</v>
      </c>
      <c r="F3" s="1">
        <v>0</v>
      </c>
      <c r="G3">
        <v>2125</v>
      </c>
      <c r="H3">
        <v>3200</v>
      </c>
      <c r="I3" s="1">
        <f>B3-A!B3</f>
        <v>2806</v>
      </c>
      <c r="J3" s="1">
        <f>C3-A!C3</f>
        <v>670</v>
      </c>
      <c r="K3" s="1">
        <f>D3-A!D3</f>
        <v>1055</v>
      </c>
      <c r="L3" s="1">
        <f>E3-A!E3</f>
        <v>0</v>
      </c>
      <c r="M3" s="1">
        <f>F3-A!F3</f>
        <v>0</v>
      </c>
      <c r="N3" s="1">
        <f>G3-A!G3</f>
        <v>0</v>
      </c>
      <c r="O3" s="1">
        <f>H3-A!H3</f>
        <v>0</v>
      </c>
      <c r="P3">
        <f t="shared" ref="P3:P27" si="0">I3*17.6</f>
        <v>49385.600000000006</v>
      </c>
      <c r="Q3">
        <f t="shared" ref="Q3:Q27" si="1">J3*28.58</f>
        <v>19148.599999999999</v>
      </c>
      <c r="R3">
        <f t="shared" ref="R3:R27" si="2">K3*10</f>
        <v>10550</v>
      </c>
      <c r="S3">
        <f t="shared" ref="S3:S27" si="3">L3*4.791</f>
        <v>0</v>
      </c>
      <c r="T3">
        <f t="shared" ref="T3:T27" si="4">M3*5.02</f>
        <v>0</v>
      </c>
      <c r="U3">
        <f t="shared" ref="U3:V27" si="5">N3*4.19</f>
        <v>0</v>
      </c>
      <c r="V3">
        <f t="shared" si="5"/>
        <v>0</v>
      </c>
    </row>
    <row r="4" spans="1:23" x14ac:dyDescent="0.2">
      <c r="A4">
        <v>2027</v>
      </c>
      <c r="B4" s="1">
        <v>13563</v>
      </c>
      <c r="C4" s="1">
        <v>4254</v>
      </c>
      <c r="D4" s="1">
        <v>2648</v>
      </c>
      <c r="E4" s="1">
        <v>0</v>
      </c>
      <c r="F4" s="1">
        <v>0</v>
      </c>
      <c r="G4">
        <v>2125</v>
      </c>
      <c r="H4">
        <v>3200</v>
      </c>
      <c r="I4" s="1">
        <f>B4-A!B4</f>
        <v>4536</v>
      </c>
      <c r="J4" s="1">
        <f>C4-A!C4</f>
        <v>1021</v>
      </c>
      <c r="K4" s="1">
        <f>D4-A!D4</f>
        <v>1674</v>
      </c>
      <c r="L4" s="1">
        <f>E4-A!E4</f>
        <v>0</v>
      </c>
      <c r="M4" s="1">
        <f>F4-A!F4</f>
        <v>0</v>
      </c>
      <c r="N4" s="1">
        <f>G4-A!G4</f>
        <v>0</v>
      </c>
      <c r="O4" s="1">
        <f>H4-A!H4</f>
        <v>0</v>
      </c>
      <c r="P4">
        <f t="shared" si="0"/>
        <v>79833.600000000006</v>
      </c>
      <c r="Q4">
        <f t="shared" si="1"/>
        <v>29180.179999999997</v>
      </c>
      <c r="R4">
        <f t="shared" si="2"/>
        <v>16740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5"/>
        <v>0</v>
      </c>
    </row>
    <row r="5" spans="1:23" x14ac:dyDescent="0.2">
      <c r="A5">
        <v>2028</v>
      </c>
      <c r="B5" s="1">
        <v>15490</v>
      </c>
      <c r="C5" s="1">
        <v>4615</v>
      </c>
      <c r="D5" s="1">
        <v>3327</v>
      </c>
      <c r="E5" s="1">
        <v>0</v>
      </c>
      <c r="F5" s="1">
        <v>0</v>
      </c>
      <c r="G5">
        <v>2125</v>
      </c>
      <c r="H5">
        <v>3200</v>
      </c>
      <c r="I5" s="1">
        <f>B5-A!B5</f>
        <v>6463</v>
      </c>
      <c r="J5" s="1">
        <f>C5-A!C5</f>
        <v>1382</v>
      </c>
      <c r="K5" s="1">
        <f>D5-A!D5</f>
        <v>2353</v>
      </c>
      <c r="L5" s="1">
        <f>E5-A!E5</f>
        <v>0</v>
      </c>
      <c r="M5" s="1">
        <f>F5-A!F5</f>
        <v>0</v>
      </c>
      <c r="N5" s="1">
        <f>G5-A!G5</f>
        <v>0</v>
      </c>
      <c r="O5" s="1">
        <f>H5-A!H5</f>
        <v>0</v>
      </c>
      <c r="P5">
        <f t="shared" si="0"/>
        <v>113748.8</v>
      </c>
      <c r="Q5">
        <f t="shared" si="1"/>
        <v>39497.56</v>
      </c>
      <c r="R5">
        <f t="shared" si="2"/>
        <v>23530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5"/>
        <v>0</v>
      </c>
    </row>
    <row r="6" spans="1:23" x14ac:dyDescent="0.2">
      <c r="A6">
        <v>2029</v>
      </c>
      <c r="B6" s="1">
        <v>17596</v>
      </c>
      <c r="C6" s="1">
        <v>4988</v>
      </c>
      <c r="D6" s="1">
        <v>4067</v>
      </c>
      <c r="E6" s="1">
        <v>0</v>
      </c>
      <c r="F6" s="1">
        <v>0</v>
      </c>
      <c r="G6">
        <v>2125</v>
      </c>
      <c r="H6">
        <v>3200</v>
      </c>
      <c r="I6" s="1">
        <f>B6-A!B6</f>
        <v>8569</v>
      </c>
      <c r="J6" s="1">
        <f>C6-A!C6</f>
        <v>1755</v>
      </c>
      <c r="K6" s="1">
        <f>D6-A!D6</f>
        <v>3093</v>
      </c>
      <c r="L6" s="1">
        <f>E6-A!E6</f>
        <v>0</v>
      </c>
      <c r="M6" s="1">
        <f>F6-A!F6</f>
        <v>0</v>
      </c>
      <c r="N6" s="1">
        <f>G6-A!G6</f>
        <v>0</v>
      </c>
      <c r="O6" s="1">
        <f>H6-A!H6</f>
        <v>0</v>
      </c>
      <c r="P6">
        <f t="shared" si="0"/>
        <v>150814.40000000002</v>
      </c>
      <c r="Q6">
        <f t="shared" si="1"/>
        <v>50157.899999999994</v>
      </c>
      <c r="R6">
        <f t="shared" si="2"/>
        <v>30930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5"/>
        <v>0</v>
      </c>
    </row>
    <row r="7" spans="1:23" x14ac:dyDescent="0.2">
      <c r="A7">
        <v>2030</v>
      </c>
      <c r="B7" s="1">
        <v>19864</v>
      </c>
      <c r="C7" s="1">
        <v>5371</v>
      </c>
      <c r="D7" s="1">
        <v>4867</v>
      </c>
      <c r="E7" s="1">
        <v>0</v>
      </c>
      <c r="F7" s="1">
        <v>0</v>
      </c>
      <c r="G7">
        <v>2125</v>
      </c>
      <c r="H7">
        <v>3200</v>
      </c>
      <c r="I7" s="1">
        <f>B7-A!B7</f>
        <v>10837</v>
      </c>
      <c r="J7" s="1">
        <f>C7-A!C7</f>
        <v>2138</v>
      </c>
      <c r="K7" s="1">
        <f>D7-A!D7</f>
        <v>3893</v>
      </c>
      <c r="L7" s="1">
        <f>E7-A!E7</f>
        <v>0</v>
      </c>
      <c r="M7" s="1">
        <f>F7-A!F7</f>
        <v>0</v>
      </c>
      <c r="N7" s="1">
        <f>G7-A!G7</f>
        <v>0</v>
      </c>
      <c r="O7" s="1">
        <f>H7-A!H7</f>
        <v>0</v>
      </c>
      <c r="P7">
        <f t="shared" si="0"/>
        <v>190731.2</v>
      </c>
      <c r="Q7">
        <f t="shared" si="1"/>
        <v>61104.039999999994</v>
      </c>
      <c r="R7">
        <f t="shared" si="2"/>
        <v>38930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5"/>
        <v>0</v>
      </c>
    </row>
    <row r="8" spans="1:23" x14ac:dyDescent="0.2">
      <c r="A8">
        <v>2031</v>
      </c>
      <c r="B8" s="1">
        <v>22277</v>
      </c>
      <c r="C8" s="1">
        <v>5764</v>
      </c>
      <c r="D8" s="1">
        <v>5728</v>
      </c>
      <c r="E8" s="1">
        <f>E7+300</f>
        <v>300</v>
      </c>
      <c r="F8" s="1">
        <v>0</v>
      </c>
      <c r="G8">
        <v>2125</v>
      </c>
      <c r="H8">
        <v>4000</v>
      </c>
      <c r="I8" s="1">
        <f>B8-A!B8</f>
        <v>13250</v>
      </c>
      <c r="J8" s="1">
        <f>C8-A!C8</f>
        <v>2531</v>
      </c>
      <c r="K8" s="1">
        <f>D8-A!D8</f>
        <v>4754</v>
      </c>
      <c r="L8" s="1">
        <f>E8-A!E8</f>
        <v>300</v>
      </c>
      <c r="M8" s="1">
        <f>F8-A!F8</f>
        <v>0</v>
      </c>
      <c r="N8" s="1">
        <f>G8-A!G8</f>
        <v>0</v>
      </c>
      <c r="O8" s="1">
        <f>H8-A!H8</f>
        <v>800</v>
      </c>
      <c r="P8">
        <f t="shared" si="0"/>
        <v>233200.00000000003</v>
      </c>
      <c r="Q8">
        <f t="shared" si="1"/>
        <v>72335.98</v>
      </c>
      <c r="R8">
        <f t="shared" si="2"/>
        <v>47540</v>
      </c>
      <c r="S8">
        <f t="shared" si="3"/>
        <v>1437.3000000000002</v>
      </c>
      <c r="T8">
        <f t="shared" si="4"/>
        <v>0</v>
      </c>
      <c r="U8">
        <f t="shared" si="5"/>
        <v>0</v>
      </c>
      <c r="V8">
        <f t="shared" si="5"/>
        <v>3352.0000000000005</v>
      </c>
    </row>
    <row r="9" spans="1:23" x14ac:dyDescent="0.2">
      <c r="A9">
        <v>2032</v>
      </c>
      <c r="B9" s="1">
        <v>24819</v>
      </c>
      <c r="C9" s="1">
        <v>6169</v>
      </c>
      <c r="D9" s="1">
        <v>6650</v>
      </c>
      <c r="E9" s="1">
        <f t="shared" ref="E9:E20" si="6">E8+300</f>
        <v>600</v>
      </c>
      <c r="F9" s="1">
        <v>0</v>
      </c>
      <c r="G9">
        <v>2125</v>
      </c>
      <c r="H9">
        <v>4000</v>
      </c>
      <c r="I9" s="1">
        <f>B9-A!B9</f>
        <v>15792</v>
      </c>
      <c r="J9" s="1">
        <f>C9-A!C9</f>
        <v>2936</v>
      </c>
      <c r="K9" s="1">
        <f>D9-A!D9</f>
        <v>5676</v>
      </c>
      <c r="L9" s="1">
        <f>E9-A!E9</f>
        <v>600</v>
      </c>
      <c r="M9" s="1">
        <f>F9-A!F9</f>
        <v>0</v>
      </c>
      <c r="N9" s="1">
        <f>G9-A!G9</f>
        <v>0</v>
      </c>
      <c r="O9" s="1">
        <f>H9-A!H9</f>
        <v>800</v>
      </c>
      <c r="P9">
        <f t="shared" si="0"/>
        <v>277939.20000000001</v>
      </c>
      <c r="Q9">
        <f t="shared" si="1"/>
        <v>83910.87999999999</v>
      </c>
      <c r="R9">
        <f t="shared" si="2"/>
        <v>56760</v>
      </c>
      <c r="S9">
        <f t="shared" si="3"/>
        <v>2874.6000000000004</v>
      </c>
      <c r="T9">
        <f t="shared" si="4"/>
        <v>0</v>
      </c>
      <c r="U9">
        <f t="shared" si="5"/>
        <v>0</v>
      </c>
      <c r="V9">
        <f t="shared" si="5"/>
        <v>3352.0000000000005</v>
      </c>
    </row>
    <row r="10" spans="1:23" x14ac:dyDescent="0.2">
      <c r="A10">
        <v>2033</v>
      </c>
      <c r="B10" s="1">
        <v>27473</v>
      </c>
      <c r="C10" s="1">
        <v>6584</v>
      </c>
      <c r="D10" s="1">
        <v>7633</v>
      </c>
      <c r="E10" s="1">
        <f t="shared" si="6"/>
        <v>900</v>
      </c>
      <c r="F10" s="1">
        <v>0</v>
      </c>
      <c r="G10">
        <v>2125</v>
      </c>
      <c r="H10">
        <v>4000</v>
      </c>
      <c r="I10" s="1">
        <f>B10-A!B10</f>
        <v>18446</v>
      </c>
      <c r="J10" s="1">
        <f>C10-A!C10</f>
        <v>3351</v>
      </c>
      <c r="K10" s="1">
        <f>D10-A!D10</f>
        <v>6659</v>
      </c>
      <c r="L10" s="1">
        <f>E10-A!E10</f>
        <v>900</v>
      </c>
      <c r="M10" s="1">
        <f>F10-A!F10</f>
        <v>0</v>
      </c>
      <c r="N10" s="1">
        <f>G10-A!G10</f>
        <v>0</v>
      </c>
      <c r="O10" s="1">
        <f>H10-A!H10</f>
        <v>800</v>
      </c>
      <c r="P10">
        <f t="shared" si="0"/>
        <v>324649.60000000003</v>
      </c>
      <c r="Q10">
        <f t="shared" si="1"/>
        <v>95771.579999999987</v>
      </c>
      <c r="R10">
        <f t="shared" si="2"/>
        <v>66590</v>
      </c>
      <c r="S10">
        <f t="shared" si="3"/>
        <v>4311.9000000000005</v>
      </c>
      <c r="T10">
        <f t="shared" si="4"/>
        <v>0</v>
      </c>
      <c r="U10">
        <f t="shared" si="5"/>
        <v>0</v>
      </c>
      <c r="V10">
        <f t="shared" si="5"/>
        <v>3352.0000000000005</v>
      </c>
    </row>
    <row r="11" spans="1:23" x14ac:dyDescent="0.2">
      <c r="A11">
        <v>2034</v>
      </c>
      <c r="B11" s="1">
        <v>30221</v>
      </c>
      <c r="C11" s="1">
        <v>7010</v>
      </c>
      <c r="D11" s="1">
        <v>8676</v>
      </c>
      <c r="E11" s="1">
        <f t="shared" si="6"/>
        <v>1200</v>
      </c>
      <c r="F11" s="1">
        <v>0</v>
      </c>
      <c r="G11">
        <v>2125</v>
      </c>
      <c r="H11">
        <v>4000</v>
      </c>
      <c r="I11" s="1">
        <f>B11-A!B11</f>
        <v>21194</v>
      </c>
      <c r="J11" s="1">
        <f>C11-A!C11</f>
        <v>3777</v>
      </c>
      <c r="K11" s="1">
        <f>D11-A!D11</f>
        <v>7702</v>
      </c>
      <c r="L11" s="1">
        <f>E11-A!E11</f>
        <v>1200</v>
      </c>
      <c r="M11" s="1">
        <f>F11-A!F11</f>
        <v>0</v>
      </c>
      <c r="N11" s="1">
        <f>G11-A!G11</f>
        <v>0</v>
      </c>
      <c r="O11" s="1">
        <f>H11-A!H11</f>
        <v>800</v>
      </c>
      <c r="P11">
        <f t="shared" si="0"/>
        <v>373014.4</v>
      </c>
      <c r="Q11">
        <f t="shared" si="1"/>
        <v>107946.65999999999</v>
      </c>
      <c r="R11">
        <f t="shared" si="2"/>
        <v>77020</v>
      </c>
      <c r="S11">
        <f t="shared" si="3"/>
        <v>5749.2000000000007</v>
      </c>
      <c r="T11">
        <f t="shared" si="4"/>
        <v>0</v>
      </c>
      <c r="U11">
        <f t="shared" si="5"/>
        <v>0</v>
      </c>
      <c r="V11">
        <f t="shared" si="5"/>
        <v>3352.0000000000005</v>
      </c>
    </row>
    <row r="12" spans="1:23" x14ac:dyDescent="0.2">
      <c r="A12">
        <v>2035</v>
      </c>
      <c r="B12" s="1">
        <v>33047</v>
      </c>
      <c r="C12" s="1">
        <v>7446</v>
      </c>
      <c r="D12" s="1">
        <v>9780</v>
      </c>
      <c r="E12" s="1">
        <f t="shared" si="6"/>
        <v>1500</v>
      </c>
      <c r="F12" s="1">
        <v>0</v>
      </c>
      <c r="G12">
        <v>2125</v>
      </c>
      <c r="H12">
        <v>4000</v>
      </c>
      <c r="I12" s="1">
        <f>B12-A!B12</f>
        <v>24020</v>
      </c>
      <c r="J12" s="1">
        <f>C12-A!C12</f>
        <v>4213</v>
      </c>
      <c r="K12" s="1">
        <f>D12-A!D12</f>
        <v>8806</v>
      </c>
      <c r="L12" s="1">
        <f>E12-A!E12</f>
        <v>1500</v>
      </c>
      <c r="M12" s="1">
        <f>F12-A!F12</f>
        <v>0</v>
      </c>
      <c r="N12" s="1">
        <f>G12-A!G12</f>
        <v>0</v>
      </c>
      <c r="O12" s="1">
        <f>H12-A!H12</f>
        <v>800</v>
      </c>
      <c r="P12">
        <f t="shared" si="0"/>
        <v>422752.00000000006</v>
      </c>
      <c r="Q12">
        <f t="shared" si="1"/>
        <v>120407.54</v>
      </c>
      <c r="R12">
        <f t="shared" si="2"/>
        <v>88060</v>
      </c>
      <c r="S12">
        <f t="shared" si="3"/>
        <v>7186.5000000000009</v>
      </c>
      <c r="T12">
        <f t="shared" si="4"/>
        <v>0</v>
      </c>
      <c r="U12">
        <f t="shared" si="5"/>
        <v>0</v>
      </c>
      <c r="V12">
        <f t="shared" si="5"/>
        <v>3352.0000000000005</v>
      </c>
    </row>
    <row r="13" spans="1:23" x14ac:dyDescent="0.2">
      <c r="A13">
        <v>2036</v>
      </c>
      <c r="B13" s="1">
        <v>35934</v>
      </c>
      <c r="C13" s="1">
        <v>7893</v>
      </c>
      <c r="D13" s="1">
        <v>10944</v>
      </c>
      <c r="E13" s="1">
        <f t="shared" si="6"/>
        <v>1800</v>
      </c>
      <c r="F13" s="1">
        <v>0</v>
      </c>
      <c r="G13">
        <v>2125</v>
      </c>
      <c r="H13">
        <v>4000</v>
      </c>
      <c r="I13" s="1">
        <f>B13-A!B13</f>
        <v>26907</v>
      </c>
      <c r="J13" s="1">
        <f>C13-A!C13</f>
        <v>4660</v>
      </c>
      <c r="K13" s="1">
        <f>D13-A!D13</f>
        <v>9970</v>
      </c>
      <c r="L13" s="1">
        <f>E13-A!E13</f>
        <v>1800</v>
      </c>
      <c r="M13" s="1">
        <f>F13-A!F13</f>
        <v>0</v>
      </c>
      <c r="N13" s="1">
        <f>G13-A!G13</f>
        <v>0</v>
      </c>
      <c r="O13" s="1">
        <f>H13-A!H13</f>
        <v>800</v>
      </c>
      <c r="P13">
        <f t="shared" si="0"/>
        <v>473563.2</v>
      </c>
      <c r="Q13">
        <f t="shared" si="1"/>
        <v>133182.79999999999</v>
      </c>
      <c r="R13">
        <f t="shared" si="2"/>
        <v>99700</v>
      </c>
      <c r="S13">
        <f t="shared" si="3"/>
        <v>8623.8000000000011</v>
      </c>
      <c r="T13">
        <f t="shared" si="4"/>
        <v>0</v>
      </c>
      <c r="U13">
        <f t="shared" si="5"/>
        <v>0</v>
      </c>
      <c r="V13">
        <f t="shared" si="5"/>
        <v>3352.0000000000005</v>
      </c>
    </row>
    <row r="14" spans="1:23" x14ac:dyDescent="0.2">
      <c r="A14">
        <v>2037</v>
      </c>
      <c r="B14" s="1">
        <v>38866</v>
      </c>
      <c r="C14" s="1">
        <v>8351</v>
      </c>
      <c r="D14" s="1">
        <v>12169</v>
      </c>
      <c r="E14" s="1">
        <f t="shared" si="6"/>
        <v>2100</v>
      </c>
      <c r="F14" s="1">
        <v>0</v>
      </c>
      <c r="G14">
        <v>2125</v>
      </c>
      <c r="H14">
        <v>4000</v>
      </c>
      <c r="I14" s="1">
        <f>B14-A!B14</f>
        <v>29839</v>
      </c>
      <c r="J14" s="1">
        <f>C14-A!C14</f>
        <v>5118</v>
      </c>
      <c r="K14" s="1">
        <f>D14-A!D14</f>
        <v>11195</v>
      </c>
      <c r="L14" s="1">
        <f>E14-A!E14</f>
        <v>2100</v>
      </c>
      <c r="M14" s="1">
        <f>F14-A!F14</f>
        <v>0</v>
      </c>
      <c r="N14" s="1">
        <f>G14-A!G14</f>
        <v>0</v>
      </c>
      <c r="O14" s="1">
        <f>H14-A!H14</f>
        <v>800</v>
      </c>
      <c r="P14">
        <f t="shared" si="0"/>
        <v>525166.4</v>
      </c>
      <c r="Q14">
        <f t="shared" si="1"/>
        <v>146272.44</v>
      </c>
      <c r="R14">
        <f t="shared" si="2"/>
        <v>111950</v>
      </c>
      <c r="S14">
        <f t="shared" si="3"/>
        <v>10061.1</v>
      </c>
      <c r="T14">
        <f t="shared" si="4"/>
        <v>0</v>
      </c>
      <c r="U14">
        <f t="shared" si="5"/>
        <v>0</v>
      </c>
      <c r="V14">
        <f t="shared" si="5"/>
        <v>3352.0000000000005</v>
      </c>
    </row>
    <row r="15" spans="1:23" x14ac:dyDescent="0.2">
      <c r="A15">
        <v>2038</v>
      </c>
      <c r="B15" s="1">
        <v>41824</v>
      </c>
      <c r="C15" s="1">
        <v>8820</v>
      </c>
      <c r="D15" s="1">
        <v>13455</v>
      </c>
      <c r="E15" s="1">
        <f t="shared" si="6"/>
        <v>2400</v>
      </c>
      <c r="F15" s="1">
        <v>0</v>
      </c>
      <c r="G15">
        <v>2125</v>
      </c>
      <c r="H15">
        <v>4000</v>
      </c>
      <c r="I15" s="1">
        <f>B15-A!B15</f>
        <v>32797</v>
      </c>
      <c r="J15" s="1">
        <f>C15-A!C15</f>
        <v>5587</v>
      </c>
      <c r="K15" s="1">
        <f>D15-A!D15</f>
        <v>12481</v>
      </c>
      <c r="L15" s="1">
        <f>E15-A!E15</f>
        <v>2400</v>
      </c>
      <c r="M15" s="1">
        <f>F15-A!F15</f>
        <v>0</v>
      </c>
      <c r="N15" s="1">
        <f>G15-A!G15</f>
        <v>0</v>
      </c>
      <c r="O15" s="1">
        <f>H15-A!H15</f>
        <v>800</v>
      </c>
      <c r="P15">
        <f t="shared" si="0"/>
        <v>577227.20000000007</v>
      </c>
      <c r="Q15">
        <f t="shared" si="1"/>
        <v>159676.46</v>
      </c>
      <c r="R15">
        <f t="shared" si="2"/>
        <v>124810</v>
      </c>
      <c r="S15">
        <f t="shared" si="3"/>
        <v>11498.400000000001</v>
      </c>
      <c r="T15">
        <f t="shared" si="4"/>
        <v>0</v>
      </c>
      <c r="U15">
        <f t="shared" si="5"/>
        <v>0</v>
      </c>
      <c r="V15">
        <f t="shared" si="5"/>
        <v>3352.0000000000005</v>
      </c>
    </row>
    <row r="16" spans="1:23" x14ac:dyDescent="0.2">
      <c r="A16">
        <v>2039</v>
      </c>
      <c r="B16" s="1">
        <v>44793</v>
      </c>
      <c r="C16" s="1">
        <v>9299</v>
      </c>
      <c r="D16" s="1">
        <v>14801</v>
      </c>
      <c r="E16" s="1">
        <f t="shared" si="6"/>
        <v>2700</v>
      </c>
      <c r="F16" s="1">
        <v>0</v>
      </c>
      <c r="G16">
        <v>2125</v>
      </c>
      <c r="H16">
        <v>4000</v>
      </c>
      <c r="I16" s="1">
        <f>B16-A!B16</f>
        <v>35766</v>
      </c>
      <c r="J16" s="1">
        <f>C16-A!C16</f>
        <v>6066</v>
      </c>
      <c r="K16" s="1">
        <f>D16-A!D16</f>
        <v>13827</v>
      </c>
      <c r="L16" s="1">
        <f>E16-A!E16</f>
        <v>2700</v>
      </c>
      <c r="M16" s="1">
        <f>F16-A!F16</f>
        <v>0</v>
      </c>
      <c r="N16" s="1">
        <f>G16-A!G16</f>
        <v>0</v>
      </c>
      <c r="O16" s="1">
        <f>H16-A!H16</f>
        <v>800</v>
      </c>
      <c r="P16">
        <f t="shared" si="0"/>
        <v>629481.60000000009</v>
      </c>
      <c r="Q16">
        <f t="shared" si="1"/>
        <v>173366.28</v>
      </c>
      <c r="R16">
        <f t="shared" si="2"/>
        <v>138270</v>
      </c>
      <c r="S16">
        <f t="shared" si="3"/>
        <v>12935.7</v>
      </c>
      <c r="T16">
        <f t="shared" si="4"/>
        <v>0</v>
      </c>
      <c r="U16">
        <f t="shared" si="5"/>
        <v>0</v>
      </c>
      <c r="V16">
        <f t="shared" si="5"/>
        <v>3352.0000000000005</v>
      </c>
    </row>
    <row r="17" spans="1:22" x14ac:dyDescent="0.2">
      <c r="A17">
        <v>2040</v>
      </c>
      <c r="B17" s="1">
        <v>47756</v>
      </c>
      <c r="C17" s="1">
        <v>9789</v>
      </c>
      <c r="D17" s="1">
        <v>16209</v>
      </c>
      <c r="E17" s="1">
        <f t="shared" si="6"/>
        <v>3000</v>
      </c>
      <c r="F17" s="1">
        <v>0</v>
      </c>
      <c r="G17">
        <v>2125</v>
      </c>
      <c r="H17">
        <v>4000</v>
      </c>
      <c r="I17" s="1">
        <f>B17-A!B17</f>
        <v>38729</v>
      </c>
      <c r="J17" s="1">
        <f>C17-A!C17</f>
        <v>6556</v>
      </c>
      <c r="K17" s="1">
        <f>D17-A!D17</f>
        <v>15235</v>
      </c>
      <c r="L17" s="1">
        <f>E17-A!E17</f>
        <v>3000</v>
      </c>
      <c r="M17" s="1">
        <f>F17-A!F17</f>
        <v>0</v>
      </c>
      <c r="N17" s="1">
        <f>G17-A!G17</f>
        <v>0</v>
      </c>
      <c r="O17" s="1">
        <f>H17-A!H17</f>
        <v>800</v>
      </c>
      <c r="P17">
        <f t="shared" si="0"/>
        <v>681630.4</v>
      </c>
      <c r="Q17">
        <f t="shared" si="1"/>
        <v>187370.47999999998</v>
      </c>
      <c r="R17">
        <f t="shared" si="2"/>
        <v>152350</v>
      </c>
      <c r="S17">
        <f t="shared" si="3"/>
        <v>14373.000000000002</v>
      </c>
      <c r="T17">
        <f t="shared" si="4"/>
        <v>0</v>
      </c>
      <c r="U17">
        <f t="shared" si="5"/>
        <v>0</v>
      </c>
      <c r="V17">
        <f t="shared" si="5"/>
        <v>3352.0000000000005</v>
      </c>
    </row>
    <row r="18" spans="1:22" x14ac:dyDescent="0.2">
      <c r="A18">
        <v>2041</v>
      </c>
      <c r="B18" s="1">
        <v>50695</v>
      </c>
      <c r="C18" s="1">
        <v>10290</v>
      </c>
      <c r="D18" s="1">
        <v>17676</v>
      </c>
      <c r="E18" s="1">
        <f t="shared" si="6"/>
        <v>3300</v>
      </c>
      <c r="F18" s="1">
        <v>0</v>
      </c>
      <c r="G18">
        <v>2125</v>
      </c>
      <c r="H18">
        <v>4800</v>
      </c>
      <c r="I18" s="1">
        <f>B18-A!B18</f>
        <v>41668</v>
      </c>
      <c r="J18" s="1">
        <f>C18-A!C18</f>
        <v>7057</v>
      </c>
      <c r="K18" s="1">
        <f>D18-A!D18</f>
        <v>16702</v>
      </c>
      <c r="L18" s="1">
        <f>E18-A!E18</f>
        <v>3300</v>
      </c>
      <c r="M18" s="1">
        <f>F18-A!F18</f>
        <v>0</v>
      </c>
      <c r="N18" s="1">
        <f>G18-A!G18</f>
        <v>0</v>
      </c>
      <c r="O18" s="1">
        <f>H18-A!H18</f>
        <v>1600</v>
      </c>
      <c r="P18">
        <f t="shared" si="0"/>
        <v>733356.8</v>
      </c>
      <c r="Q18">
        <f t="shared" si="1"/>
        <v>201689.06</v>
      </c>
      <c r="R18">
        <f t="shared" si="2"/>
        <v>167020</v>
      </c>
      <c r="S18">
        <f t="shared" si="3"/>
        <v>15810.300000000001</v>
      </c>
      <c r="T18">
        <f t="shared" si="4"/>
        <v>0</v>
      </c>
      <c r="U18">
        <f t="shared" si="5"/>
        <v>0</v>
      </c>
      <c r="V18">
        <f t="shared" si="5"/>
        <v>6704.0000000000009</v>
      </c>
    </row>
    <row r="19" spans="1:22" x14ac:dyDescent="0.2">
      <c r="A19">
        <v>2042</v>
      </c>
      <c r="B19" s="1">
        <v>53593</v>
      </c>
      <c r="C19" s="1">
        <v>10801</v>
      </c>
      <c r="D19" s="1">
        <v>19205</v>
      </c>
      <c r="E19" s="1">
        <f t="shared" si="6"/>
        <v>3600</v>
      </c>
      <c r="F19" s="1">
        <v>0</v>
      </c>
      <c r="G19">
        <v>2125</v>
      </c>
      <c r="H19">
        <v>4800</v>
      </c>
      <c r="I19" s="1">
        <f>B19-A!B19</f>
        <v>44566</v>
      </c>
      <c r="J19" s="1">
        <f>C19-A!C19</f>
        <v>7568</v>
      </c>
      <c r="K19" s="1">
        <f>D19-A!D19</f>
        <v>18231</v>
      </c>
      <c r="L19" s="1">
        <f>E19-A!E19</f>
        <v>3600</v>
      </c>
      <c r="M19" s="1">
        <f>F19-A!F19</f>
        <v>0</v>
      </c>
      <c r="N19" s="1">
        <f>G19-A!G19</f>
        <v>0</v>
      </c>
      <c r="O19" s="1">
        <f>H19-A!H19</f>
        <v>1600</v>
      </c>
      <c r="P19">
        <f t="shared" si="0"/>
        <v>784361.60000000009</v>
      </c>
      <c r="Q19">
        <f t="shared" si="1"/>
        <v>216293.43999999997</v>
      </c>
      <c r="R19">
        <f t="shared" si="2"/>
        <v>182310</v>
      </c>
      <c r="S19">
        <f t="shared" si="3"/>
        <v>17247.600000000002</v>
      </c>
      <c r="T19">
        <f t="shared" si="4"/>
        <v>0</v>
      </c>
      <c r="U19">
        <f t="shared" si="5"/>
        <v>0</v>
      </c>
      <c r="V19">
        <f t="shared" si="5"/>
        <v>6704.0000000000009</v>
      </c>
    </row>
    <row r="20" spans="1:22" x14ac:dyDescent="0.2">
      <c r="A20">
        <v>2043</v>
      </c>
      <c r="B20" s="1">
        <v>56435</v>
      </c>
      <c r="C20" s="1">
        <v>11324</v>
      </c>
      <c r="D20" s="1">
        <v>20794</v>
      </c>
      <c r="E20" s="1">
        <f t="shared" si="6"/>
        <v>3900</v>
      </c>
      <c r="F20" s="1">
        <v>0</v>
      </c>
      <c r="G20">
        <v>2125</v>
      </c>
      <c r="H20">
        <v>4800</v>
      </c>
      <c r="I20" s="1">
        <f>B20-A!B20</f>
        <v>47408</v>
      </c>
      <c r="J20" s="1">
        <f>C20-A!C20</f>
        <v>8091</v>
      </c>
      <c r="K20" s="1">
        <f>D20-A!D20</f>
        <v>19820</v>
      </c>
      <c r="L20" s="1">
        <f>E20-A!E20</f>
        <v>3900</v>
      </c>
      <c r="M20" s="1">
        <f>F20-A!F20</f>
        <v>0</v>
      </c>
      <c r="N20" s="1">
        <f>G20-A!G20</f>
        <v>0</v>
      </c>
      <c r="O20" s="1">
        <f>H20-A!H20</f>
        <v>1600</v>
      </c>
      <c r="P20">
        <f t="shared" si="0"/>
        <v>834380.80000000005</v>
      </c>
      <c r="Q20">
        <f t="shared" si="1"/>
        <v>231240.78</v>
      </c>
      <c r="R20">
        <f t="shared" si="2"/>
        <v>198200</v>
      </c>
      <c r="S20">
        <f t="shared" si="3"/>
        <v>18684.900000000001</v>
      </c>
      <c r="T20">
        <f t="shared" si="4"/>
        <v>0</v>
      </c>
      <c r="U20">
        <f t="shared" si="5"/>
        <v>0</v>
      </c>
      <c r="V20">
        <f t="shared" si="5"/>
        <v>6704.0000000000009</v>
      </c>
    </row>
    <row r="21" spans="1:22" x14ac:dyDescent="0.2">
      <c r="A21">
        <v>2044</v>
      </c>
      <c r="B21" s="1">
        <v>59203</v>
      </c>
      <c r="C21" s="1">
        <v>11856</v>
      </c>
      <c r="D21" s="1">
        <v>22444</v>
      </c>
      <c r="E21" s="1">
        <f>E20+300</f>
        <v>4200</v>
      </c>
      <c r="F21" s="1">
        <v>0</v>
      </c>
      <c r="G21">
        <v>2125</v>
      </c>
      <c r="H21">
        <v>4800</v>
      </c>
      <c r="I21" s="1">
        <f>B21-A!B21</f>
        <v>50176</v>
      </c>
      <c r="J21" s="1">
        <f>C21-A!C21</f>
        <v>8623</v>
      </c>
      <c r="K21" s="1">
        <f>D21-A!D21</f>
        <v>21470</v>
      </c>
      <c r="L21" s="1">
        <f>E21-A!E21</f>
        <v>4200</v>
      </c>
      <c r="M21" s="1">
        <f>F21-A!F21</f>
        <v>0</v>
      </c>
      <c r="N21" s="1">
        <f>G21-A!G21</f>
        <v>0</v>
      </c>
      <c r="O21" s="1">
        <f>H21-A!H21</f>
        <v>1600</v>
      </c>
      <c r="P21">
        <f t="shared" si="0"/>
        <v>883097.60000000009</v>
      </c>
      <c r="Q21">
        <f t="shared" si="1"/>
        <v>246445.34</v>
      </c>
      <c r="R21">
        <f t="shared" si="2"/>
        <v>214700</v>
      </c>
      <c r="S21">
        <f t="shared" si="3"/>
        <v>20122.2</v>
      </c>
      <c r="T21">
        <f t="shared" si="4"/>
        <v>0</v>
      </c>
      <c r="U21">
        <f t="shared" si="5"/>
        <v>0</v>
      </c>
      <c r="V21">
        <f t="shared" si="5"/>
        <v>6704.0000000000009</v>
      </c>
    </row>
    <row r="22" spans="1:22" x14ac:dyDescent="0.2">
      <c r="A22">
        <v>2045</v>
      </c>
      <c r="B22" s="1">
        <v>61879</v>
      </c>
      <c r="C22" s="1">
        <v>12400</v>
      </c>
      <c r="D22" s="1">
        <v>24154</v>
      </c>
      <c r="E22" s="1">
        <f>E21</f>
        <v>4200</v>
      </c>
      <c r="F22" s="1">
        <v>0</v>
      </c>
      <c r="G22">
        <v>2125</v>
      </c>
      <c r="H22">
        <v>4800</v>
      </c>
      <c r="I22" s="1">
        <f>B22-A!B22</f>
        <v>52852</v>
      </c>
      <c r="J22" s="1">
        <f>C22-A!C22</f>
        <v>9167</v>
      </c>
      <c r="K22" s="1">
        <f>D22-A!D22</f>
        <v>23180</v>
      </c>
      <c r="L22" s="1">
        <f>E22-A!E22</f>
        <v>4200</v>
      </c>
      <c r="M22" s="1">
        <f>F22-A!F22</f>
        <v>0</v>
      </c>
      <c r="N22" s="1">
        <f>G22-A!G22</f>
        <v>0</v>
      </c>
      <c r="O22" s="1">
        <f>H22-A!H22</f>
        <v>1600</v>
      </c>
      <c r="P22">
        <f t="shared" si="0"/>
        <v>930195.20000000007</v>
      </c>
      <c r="Q22">
        <f t="shared" si="1"/>
        <v>261992.86</v>
      </c>
      <c r="R22">
        <f t="shared" si="2"/>
        <v>231800</v>
      </c>
      <c r="S22">
        <f t="shared" si="3"/>
        <v>20122.2</v>
      </c>
      <c r="T22">
        <f t="shared" si="4"/>
        <v>0</v>
      </c>
      <c r="U22">
        <f t="shared" si="5"/>
        <v>0</v>
      </c>
      <c r="V22">
        <f t="shared" si="5"/>
        <v>6704.0000000000009</v>
      </c>
    </row>
    <row r="23" spans="1:22" x14ac:dyDescent="0.2">
      <c r="A23">
        <v>2046</v>
      </c>
      <c r="B23" s="1">
        <v>64448</v>
      </c>
      <c r="C23" s="1">
        <v>12954</v>
      </c>
      <c r="D23" s="1">
        <v>25925</v>
      </c>
      <c r="E23" s="1">
        <f t="shared" ref="E23:E26" si="7">E22</f>
        <v>4200</v>
      </c>
      <c r="F23" s="1">
        <v>0</v>
      </c>
      <c r="G23">
        <v>2125</v>
      </c>
      <c r="H23">
        <v>4800</v>
      </c>
      <c r="I23" s="1">
        <f>B23-A!B23</f>
        <v>55421</v>
      </c>
      <c r="J23" s="1">
        <f>C23-A!C23</f>
        <v>9721</v>
      </c>
      <c r="K23" s="1">
        <f>D23-A!D23</f>
        <v>24951</v>
      </c>
      <c r="L23" s="1">
        <f>E23-A!E23</f>
        <v>4200</v>
      </c>
      <c r="M23" s="1">
        <f>F23-A!F23</f>
        <v>0</v>
      </c>
      <c r="N23" s="1">
        <f>G23-A!G23</f>
        <v>0</v>
      </c>
      <c r="O23" s="1">
        <f>H23-A!H23</f>
        <v>1600</v>
      </c>
      <c r="P23">
        <f t="shared" si="0"/>
        <v>975409.60000000009</v>
      </c>
      <c r="Q23">
        <f t="shared" si="1"/>
        <v>277826.18</v>
      </c>
      <c r="R23">
        <f t="shared" si="2"/>
        <v>249510</v>
      </c>
      <c r="S23">
        <f t="shared" si="3"/>
        <v>20122.2</v>
      </c>
      <c r="T23">
        <f t="shared" si="4"/>
        <v>0</v>
      </c>
      <c r="U23">
        <f t="shared" si="5"/>
        <v>0</v>
      </c>
      <c r="V23">
        <f t="shared" si="5"/>
        <v>6704.0000000000009</v>
      </c>
    </row>
    <row r="24" spans="1:22" x14ac:dyDescent="0.2">
      <c r="A24">
        <v>2047</v>
      </c>
      <c r="B24" s="1">
        <v>66892</v>
      </c>
      <c r="C24" s="1">
        <v>13519</v>
      </c>
      <c r="D24" s="1">
        <v>27757</v>
      </c>
      <c r="E24" s="1">
        <f t="shared" si="7"/>
        <v>4200</v>
      </c>
      <c r="F24" s="1">
        <v>0</v>
      </c>
      <c r="G24">
        <v>2125</v>
      </c>
      <c r="H24">
        <v>4800</v>
      </c>
      <c r="I24" s="1">
        <f>B24-A!B24</f>
        <v>57865</v>
      </c>
      <c r="J24" s="1">
        <f>C24-A!C24</f>
        <v>10286</v>
      </c>
      <c r="K24" s="1">
        <f>D24-A!D24</f>
        <v>26783</v>
      </c>
      <c r="L24" s="1">
        <f>E24-A!E24</f>
        <v>4200</v>
      </c>
      <c r="M24" s="1">
        <f>F24-A!F24</f>
        <v>0</v>
      </c>
      <c r="N24" s="1">
        <f>G24-A!G24</f>
        <v>0</v>
      </c>
      <c r="O24" s="1">
        <f>H24-A!H24</f>
        <v>1600</v>
      </c>
      <c r="P24">
        <f t="shared" si="0"/>
        <v>1018424.0000000001</v>
      </c>
      <c r="Q24">
        <f t="shared" si="1"/>
        <v>293973.88</v>
      </c>
      <c r="R24">
        <f t="shared" si="2"/>
        <v>267830</v>
      </c>
      <c r="S24">
        <f t="shared" si="3"/>
        <v>20122.2</v>
      </c>
      <c r="T24">
        <f t="shared" si="4"/>
        <v>0</v>
      </c>
      <c r="U24">
        <f t="shared" si="5"/>
        <v>0</v>
      </c>
      <c r="V24">
        <f t="shared" si="5"/>
        <v>6704.0000000000009</v>
      </c>
    </row>
    <row r="25" spans="1:22" x14ac:dyDescent="0.2">
      <c r="A25">
        <v>2048</v>
      </c>
      <c r="B25" s="1">
        <v>69195</v>
      </c>
      <c r="C25" s="1">
        <v>14095</v>
      </c>
      <c r="D25" s="1">
        <v>29650</v>
      </c>
      <c r="E25" s="1">
        <f t="shared" si="7"/>
        <v>4200</v>
      </c>
      <c r="F25" s="1">
        <v>0</v>
      </c>
      <c r="G25">
        <v>2125</v>
      </c>
      <c r="H25">
        <v>4800</v>
      </c>
      <c r="I25" s="1">
        <f>B25-A!B25</f>
        <v>60168</v>
      </c>
      <c r="J25" s="1">
        <f>C25-A!C25</f>
        <v>10862</v>
      </c>
      <c r="K25" s="1">
        <f>D25-A!D25</f>
        <v>28676</v>
      </c>
      <c r="L25" s="1">
        <f>E25-A!E25</f>
        <v>4200</v>
      </c>
      <c r="M25" s="1">
        <f>F25-A!F25</f>
        <v>0</v>
      </c>
      <c r="N25" s="1">
        <f>G25-A!G25</f>
        <v>0</v>
      </c>
      <c r="O25" s="1">
        <f>H25-A!H25</f>
        <v>1600</v>
      </c>
      <c r="P25">
        <f t="shared" si="0"/>
        <v>1058956.8</v>
      </c>
      <c r="Q25">
        <f t="shared" si="1"/>
        <v>310435.95999999996</v>
      </c>
      <c r="R25">
        <f t="shared" si="2"/>
        <v>286760</v>
      </c>
      <c r="S25">
        <f t="shared" si="3"/>
        <v>20122.2</v>
      </c>
      <c r="T25">
        <f t="shared" si="4"/>
        <v>0</v>
      </c>
      <c r="U25">
        <f t="shared" si="5"/>
        <v>0</v>
      </c>
      <c r="V25">
        <f t="shared" si="5"/>
        <v>6704.0000000000009</v>
      </c>
    </row>
    <row r="26" spans="1:22" x14ac:dyDescent="0.2">
      <c r="A26">
        <v>2049</v>
      </c>
      <c r="B26" s="1">
        <v>71339</v>
      </c>
      <c r="C26" s="1">
        <v>14681</v>
      </c>
      <c r="D26" s="1">
        <v>31603</v>
      </c>
      <c r="E26" s="1">
        <f t="shared" si="7"/>
        <v>4200</v>
      </c>
      <c r="F26" s="1">
        <v>0</v>
      </c>
      <c r="G26">
        <v>2125</v>
      </c>
      <c r="H26">
        <v>4800</v>
      </c>
      <c r="I26" s="1">
        <f>B26-A!B26</f>
        <v>62312</v>
      </c>
      <c r="J26" s="1">
        <f>C26-A!C26</f>
        <v>11448</v>
      </c>
      <c r="K26" s="1">
        <f>D26-A!D26</f>
        <v>30629</v>
      </c>
      <c r="L26" s="1">
        <f>E26-A!E26</f>
        <v>4200</v>
      </c>
      <c r="M26" s="1">
        <f>F26-A!F26</f>
        <v>0</v>
      </c>
      <c r="N26" s="1">
        <f>G26-A!G26</f>
        <v>0</v>
      </c>
      <c r="O26" s="1">
        <f>H26-A!H26</f>
        <v>1600</v>
      </c>
      <c r="P26">
        <f t="shared" si="0"/>
        <v>1096691.2000000002</v>
      </c>
      <c r="Q26">
        <f t="shared" si="1"/>
        <v>327183.83999999997</v>
      </c>
      <c r="R26">
        <f t="shared" si="2"/>
        <v>306290</v>
      </c>
      <c r="S26">
        <f t="shared" si="3"/>
        <v>20122.2</v>
      </c>
      <c r="T26">
        <f t="shared" si="4"/>
        <v>0</v>
      </c>
      <c r="U26">
        <f t="shared" si="5"/>
        <v>0</v>
      </c>
      <c r="V26">
        <f t="shared" si="5"/>
        <v>6704.0000000000009</v>
      </c>
    </row>
    <row r="27" spans="1:22" x14ac:dyDescent="0.2">
      <c r="A27">
        <v>2050</v>
      </c>
      <c r="B27" s="1">
        <v>73308</v>
      </c>
      <c r="C27" s="1">
        <v>15278</v>
      </c>
      <c r="D27" s="1">
        <v>33617</v>
      </c>
      <c r="E27" s="1">
        <f>E26</f>
        <v>4200</v>
      </c>
      <c r="F27" s="1">
        <v>0</v>
      </c>
      <c r="G27">
        <v>2125</v>
      </c>
      <c r="H27">
        <v>4800.0000000000009</v>
      </c>
      <c r="I27" s="1">
        <f>B27-A!B27</f>
        <v>64281</v>
      </c>
      <c r="J27" s="1">
        <f>C27-A!C27</f>
        <v>12045</v>
      </c>
      <c r="K27" s="1">
        <f>D27-A!D27</f>
        <v>32643</v>
      </c>
      <c r="L27" s="1">
        <f>E27-A!E27</f>
        <v>4200</v>
      </c>
      <c r="M27" s="1">
        <f>F27-A!F27</f>
        <v>0</v>
      </c>
      <c r="N27" s="1">
        <f>G27-A!G27</f>
        <v>0</v>
      </c>
      <c r="O27" s="1">
        <f>H27-A!H27</f>
        <v>1600.0000000000009</v>
      </c>
      <c r="P27">
        <f t="shared" si="0"/>
        <v>1131345.6000000001</v>
      </c>
      <c r="Q27">
        <f t="shared" si="1"/>
        <v>344246.1</v>
      </c>
      <c r="R27">
        <f t="shared" si="2"/>
        <v>326430</v>
      </c>
      <c r="S27">
        <f t="shared" si="3"/>
        <v>20122.2</v>
      </c>
      <c r="T27">
        <f t="shared" si="4"/>
        <v>0</v>
      </c>
      <c r="U27">
        <f t="shared" si="5"/>
        <v>0</v>
      </c>
      <c r="V27">
        <f t="shared" si="5"/>
        <v>6704.0000000000045</v>
      </c>
    </row>
    <row r="28" spans="1:22" x14ac:dyDescent="0.2">
      <c r="E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8904-15E1-4B4D-9879-6AED4E918D40}">
  <dimension ref="A1:W28"/>
  <sheetViews>
    <sheetView topLeftCell="J1" workbookViewId="0">
      <selection activeCell="S20" sqref="S20"/>
    </sheetView>
  </sheetViews>
  <sheetFormatPr baseColWidth="10" defaultRowHeight="16" x14ac:dyDescent="0.2"/>
  <cols>
    <col min="3" max="4" width="12.5" bestFit="1" customWidth="1"/>
    <col min="9" max="9" width="14.1640625" customWidth="1"/>
    <col min="10" max="11" width="20.5" bestFit="1" customWidth="1"/>
    <col min="16" max="16" width="16" bestFit="1" customWidth="1"/>
    <col min="17" max="17" width="16" customWidth="1"/>
    <col min="18" max="18" width="23.5" bestFit="1" customWidth="1"/>
    <col min="19" max="19" width="15.5" bestFit="1" customWidth="1"/>
    <col min="20" max="20" width="18.6640625" bestFit="1" customWidth="1"/>
    <col min="21" max="21" width="21.1640625" bestFit="1" customWidth="1"/>
    <col min="22" max="23" width="23.83203125" bestFit="1" customWidth="1"/>
  </cols>
  <sheetData>
    <row r="1" spans="1:23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8</v>
      </c>
      <c r="Q1" s="1" t="s">
        <v>23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/>
    </row>
    <row r="2" spans="1:23" x14ac:dyDescent="0.2">
      <c r="A2">
        <v>2025</v>
      </c>
      <c r="B2" s="1">
        <v>10315</v>
      </c>
      <c r="C2" s="1">
        <v>3563</v>
      </c>
      <c r="D2" s="1">
        <v>1311</v>
      </c>
      <c r="E2" s="1">
        <v>0</v>
      </c>
      <c r="F2" s="1">
        <v>0</v>
      </c>
      <c r="G2">
        <v>2125</v>
      </c>
      <c r="H2">
        <v>3200</v>
      </c>
      <c r="I2" s="1">
        <f>B2-A!B2</f>
        <v>1288</v>
      </c>
      <c r="J2" s="1">
        <f>C2-A!C2</f>
        <v>330</v>
      </c>
      <c r="K2" s="1">
        <f>D2-A!D2</f>
        <v>337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>
        <f>I2*17.6</f>
        <v>22668.800000000003</v>
      </c>
      <c r="Q2">
        <f>J2*28.58</f>
        <v>9431.4</v>
      </c>
      <c r="R2">
        <f>K2*10</f>
        <v>3370</v>
      </c>
      <c r="S2">
        <f>L2*4.791</f>
        <v>0</v>
      </c>
      <c r="T2">
        <f>M2*5.02</f>
        <v>0</v>
      </c>
      <c r="U2">
        <f>N2*4.19</f>
        <v>0</v>
      </c>
      <c r="V2">
        <f>O2*4.19</f>
        <v>0</v>
      </c>
    </row>
    <row r="3" spans="1:23" x14ac:dyDescent="0.2">
      <c r="A3">
        <v>2026</v>
      </c>
      <c r="B3" s="1">
        <v>11833</v>
      </c>
      <c r="C3" s="1">
        <v>3903</v>
      </c>
      <c r="D3" s="1">
        <v>1798</v>
      </c>
      <c r="E3" s="1">
        <v>0</v>
      </c>
      <c r="F3" s="1">
        <v>0</v>
      </c>
      <c r="G3">
        <v>3325</v>
      </c>
      <c r="H3">
        <v>3200</v>
      </c>
      <c r="I3" s="1">
        <f>B3-A!B3</f>
        <v>2806</v>
      </c>
      <c r="J3" s="1">
        <f>C3-A!C3</f>
        <v>670</v>
      </c>
      <c r="K3" s="1">
        <f>D3-A!D3</f>
        <v>824</v>
      </c>
      <c r="L3" s="1">
        <f>E3-A!E3</f>
        <v>0</v>
      </c>
      <c r="M3" s="1">
        <f>F3-A!F3</f>
        <v>0</v>
      </c>
      <c r="N3" s="1">
        <f>G3-A!G3</f>
        <v>1200</v>
      </c>
      <c r="O3" s="1">
        <f>H3-A!H3</f>
        <v>0</v>
      </c>
      <c r="P3">
        <f t="shared" ref="P3:P27" si="0">I3*17.6</f>
        <v>49385.600000000006</v>
      </c>
      <c r="Q3">
        <f t="shared" ref="Q3:Q27" si="1">J3*28.58</f>
        <v>19148.599999999999</v>
      </c>
      <c r="R3">
        <f t="shared" ref="R3:R27" si="2">K3*10</f>
        <v>8240</v>
      </c>
      <c r="S3">
        <f t="shared" ref="S3:S27" si="3">L3*4.791</f>
        <v>0</v>
      </c>
      <c r="T3">
        <f t="shared" ref="T3:T27" si="4">M3*5.02</f>
        <v>0</v>
      </c>
      <c r="U3">
        <f t="shared" ref="U3:V27" si="5">N3*4.19</f>
        <v>5028.0000000000009</v>
      </c>
      <c r="V3">
        <f t="shared" si="5"/>
        <v>0</v>
      </c>
    </row>
    <row r="4" spans="1:23" x14ac:dyDescent="0.2">
      <c r="A4">
        <v>2027</v>
      </c>
      <c r="B4" s="1">
        <v>13563</v>
      </c>
      <c r="C4" s="1">
        <v>4254</v>
      </c>
      <c r="D4" s="1">
        <v>2337</v>
      </c>
      <c r="E4" s="1">
        <v>0</v>
      </c>
      <c r="F4" s="1">
        <v>0</v>
      </c>
      <c r="G4">
        <v>3325</v>
      </c>
      <c r="H4">
        <v>3200</v>
      </c>
      <c r="I4" s="1">
        <f>B4-A!B4</f>
        <v>4536</v>
      </c>
      <c r="J4" s="1">
        <f>C4-A!C4</f>
        <v>1021</v>
      </c>
      <c r="K4" s="1">
        <f>D4-A!D4</f>
        <v>1363</v>
      </c>
      <c r="L4" s="1">
        <f>E4-A!E4</f>
        <v>0</v>
      </c>
      <c r="M4" s="1">
        <f>F4-A!F4</f>
        <v>0</v>
      </c>
      <c r="N4" s="1">
        <f>G4-A!G4</f>
        <v>1200</v>
      </c>
      <c r="O4" s="1">
        <f>H4-A!H4</f>
        <v>0</v>
      </c>
      <c r="P4">
        <f t="shared" si="0"/>
        <v>79833.600000000006</v>
      </c>
      <c r="Q4">
        <f t="shared" si="1"/>
        <v>29180.179999999997</v>
      </c>
      <c r="R4">
        <f t="shared" si="2"/>
        <v>13630</v>
      </c>
      <c r="S4">
        <f t="shared" si="3"/>
        <v>0</v>
      </c>
      <c r="T4">
        <f t="shared" si="4"/>
        <v>0</v>
      </c>
      <c r="U4">
        <f t="shared" si="5"/>
        <v>5028.0000000000009</v>
      </c>
      <c r="V4">
        <f t="shared" si="5"/>
        <v>0</v>
      </c>
    </row>
    <row r="5" spans="1:23" x14ac:dyDescent="0.2">
      <c r="A5">
        <v>2028</v>
      </c>
      <c r="B5" s="1">
        <v>15490</v>
      </c>
      <c r="C5" s="1">
        <v>4615</v>
      </c>
      <c r="D5" s="1">
        <v>2930</v>
      </c>
      <c r="E5" s="1">
        <v>0</v>
      </c>
      <c r="F5" s="1">
        <v>0</v>
      </c>
      <c r="G5">
        <v>3325</v>
      </c>
      <c r="H5">
        <v>3200</v>
      </c>
      <c r="I5" s="1">
        <f>B5-A!B5</f>
        <v>6463</v>
      </c>
      <c r="J5" s="1">
        <f>C5-A!C5</f>
        <v>1382</v>
      </c>
      <c r="K5" s="1">
        <f>D5-A!D5</f>
        <v>1956</v>
      </c>
      <c r="L5" s="1">
        <f>E5-A!E5</f>
        <v>0</v>
      </c>
      <c r="M5" s="1">
        <f>F5-A!F5</f>
        <v>0</v>
      </c>
      <c r="N5" s="1">
        <f>G5-A!G5</f>
        <v>1200</v>
      </c>
      <c r="O5" s="1">
        <f>H5-A!H5</f>
        <v>0</v>
      </c>
      <c r="P5">
        <f t="shared" si="0"/>
        <v>113748.8</v>
      </c>
      <c r="Q5">
        <f t="shared" si="1"/>
        <v>39497.56</v>
      </c>
      <c r="R5">
        <f t="shared" si="2"/>
        <v>19560</v>
      </c>
      <c r="S5">
        <f t="shared" si="3"/>
        <v>0</v>
      </c>
      <c r="T5">
        <f t="shared" si="4"/>
        <v>0</v>
      </c>
      <c r="U5">
        <f t="shared" si="5"/>
        <v>5028.0000000000009</v>
      </c>
      <c r="V5">
        <f t="shared" si="5"/>
        <v>0</v>
      </c>
    </row>
    <row r="6" spans="1:23" x14ac:dyDescent="0.2">
      <c r="A6">
        <v>2029</v>
      </c>
      <c r="B6" s="1">
        <v>17596</v>
      </c>
      <c r="C6" s="1">
        <v>4988</v>
      </c>
      <c r="D6" s="1">
        <v>3576</v>
      </c>
      <c r="E6" s="1">
        <v>0</v>
      </c>
      <c r="F6" s="1">
        <v>0</v>
      </c>
      <c r="G6">
        <v>3325</v>
      </c>
      <c r="H6">
        <v>3200</v>
      </c>
      <c r="I6" s="1">
        <f>B6-A!B6</f>
        <v>8569</v>
      </c>
      <c r="J6" s="1">
        <f>C6-A!C6</f>
        <v>1755</v>
      </c>
      <c r="K6" s="1">
        <f>D6-A!D6</f>
        <v>2602</v>
      </c>
      <c r="L6" s="1">
        <f>E6-A!E6</f>
        <v>0</v>
      </c>
      <c r="M6" s="1">
        <f>F6-A!F6</f>
        <v>0</v>
      </c>
      <c r="N6" s="1">
        <f>G6-A!G6</f>
        <v>1200</v>
      </c>
      <c r="O6" s="1">
        <f>H6-A!H6</f>
        <v>0</v>
      </c>
      <c r="P6">
        <f t="shared" si="0"/>
        <v>150814.40000000002</v>
      </c>
      <c r="Q6">
        <f t="shared" si="1"/>
        <v>50157.899999999994</v>
      </c>
      <c r="R6">
        <f t="shared" si="2"/>
        <v>26020</v>
      </c>
      <c r="S6">
        <f t="shared" si="3"/>
        <v>0</v>
      </c>
      <c r="T6">
        <f t="shared" si="4"/>
        <v>0</v>
      </c>
      <c r="U6">
        <f t="shared" si="5"/>
        <v>5028.0000000000009</v>
      </c>
      <c r="V6">
        <f t="shared" si="5"/>
        <v>0</v>
      </c>
    </row>
    <row r="7" spans="1:23" x14ac:dyDescent="0.2">
      <c r="A7">
        <v>2030</v>
      </c>
      <c r="B7" s="1">
        <v>19864</v>
      </c>
      <c r="C7" s="1">
        <v>5371</v>
      </c>
      <c r="D7" s="1">
        <v>4275</v>
      </c>
      <c r="E7" s="1">
        <v>0</v>
      </c>
      <c r="F7" s="1">
        <v>0</v>
      </c>
      <c r="G7">
        <v>3325</v>
      </c>
      <c r="H7">
        <v>3200</v>
      </c>
      <c r="I7" s="1">
        <f>B7-A!B7</f>
        <v>10837</v>
      </c>
      <c r="J7" s="1">
        <f>C7-A!C7</f>
        <v>2138</v>
      </c>
      <c r="K7" s="1">
        <f>D7-A!D7</f>
        <v>3301</v>
      </c>
      <c r="L7" s="1">
        <f>E7-A!E7</f>
        <v>0</v>
      </c>
      <c r="M7" s="1">
        <f>F7-A!F7</f>
        <v>0</v>
      </c>
      <c r="N7" s="1">
        <f>G7-A!G7</f>
        <v>1200</v>
      </c>
      <c r="O7" s="1">
        <f>H7-A!H7</f>
        <v>0</v>
      </c>
      <c r="P7">
        <f t="shared" si="0"/>
        <v>190731.2</v>
      </c>
      <c r="Q7">
        <f t="shared" si="1"/>
        <v>61104.039999999994</v>
      </c>
      <c r="R7">
        <f t="shared" si="2"/>
        <v>33010</v>
      </c>
      <c r="S7">
        <f t="shared" si="3"/>
        <v>0</v>
      </c>
      <c r="T7">
        <f t="shared" si="4"/>
        <v>0</v>
      </c>
      <c r="U7">
        <f t="shared" si="5"/>
        <v>5028.0000000000009</v>
      </c>
      <c r="V7">
        <f t="shared" si="5"/>
        <v>0</v>
      </c>
    </row>
    <row r="8" spans="1:23" x14ac:dyDescent="0.2">
      <c r="A8">
        <v>2031</v>
      </c>
      <c r="B8" s="1">
        <v>22277</v>
      </c>
      <c r="C8" s="1">
        <v>5764</v>
      </c>
      <c r="D8" s="1">
        <v>5027</v>
      </c>
      <c r="E8" s="1">
        <f>E7+300</f>
        <v>300</v>
      </c>
      <c r="F8" s="1">
        <v>0</v>
      </c>
      <c r="G8">
        <v>4525</v>
      </c>
      <c r="H8">
        <v>4000</v>
      </c>
      <c r="I8" s="1">
        <f>B8-A!B8</f>
        <v>13250</v>
      </c>
      <c r="J8" s="1">
        <f>C8-A!C8</f>
        <v>2531</v>
      </c>
      <c r="K8" s="1">
        <f>D8-A!D8</f>
        <v>4053</v>
      </c>
      <c r="L8" s="1">
        <f>E8-A!E8</f>
        <v>300</v>
      </c>
      <c r="M8" s="1">
        <f>F8-A!F8</f>
        <v>0</v>
      </c>
      <c r="N8" s="1">
        <f>G8-A!G8</f>
        <v>2400</v>
      </c>
      <c r="O8" s="1">
        <f>H8-A!H8</f>
        <v>800</v>
      </c>
      <c r="P8">
        <f t="shared" si="0"/>
        <v>233200.00000000003</v>
      </c>
      <c r="Q8">
        <f t="shared" si="1"/>
        <v>72335.98</v>
      </c>
      <c r="R8">
        <f t="shared" si="2"/>
        <v>40530</v>
      </c>
      <c r="S8">
        <f t="shared" si="3"/>
        <v>1437.3000000000002</v>
      </c>
      <c r="T8">
        <f t="shared" si="4"/>
        <v>0</v>
      </c>
      <c r="U8">
        <f t="shared" si="5"/>
        <v>10056.000000000002</v>
      </c>
      <c r="V8">
        <f t="shared" si="5"/>
        <v>3352.0000000000005</v>
      </c>
    </row>
    <row r="9" spans="1:23" x14ac:dyDescent="0.2">
      <c r="A9">
        <v>2032</v>
      </c>
      <c r="B9" s="1">
        <v>24819</v>
      </c>
      <c r="C9" s="1">
        <v>6169</v>
      </c>
      <c r="D9" s="1">
        <v>5832</v>
      </c>
      <c r="E9" s="1">
        <f>E8+300</f>
        <v>600</v>
      </c>
      <c r="F9" s="1">
        <v>0</v>
      </c>
      <c r="G9">
        <v>4525</v>
      </c>
      <c r="H9">
        <v>4000</v>
      </c>
      <c r="I9" s="1">
        <f>B9-A!B9</f>
        <v>15792</v>
      </c>
      <c r="J9" s="1">
        <f>C9-A!C9</f>
        <v>2936</v>
      </c>
      <c r="K9" s="1">
        <f>D9-A!D9</f>
        <v>4858</v>
      </c>
      <c r="L9" s="1">
        <f>E9-A!E9</f>
        <v>600</v>
      </c>
      <c r="M9" s="1">
        <f>F9-A!F9</f>
        <v>0</v>
      </c>
      <c r="N9" s="1">
        <f>G9-A!G9</f>
        <v>2400</v>
      </c>
      <c r="O9" s="1">
        <f>H9-A!H9</f>
        <v>800</v>
      </c>
      <c r="P9">
        <f t="shared" si="0"/>
        <v>277939.20000000001</v>
      </c>
      <c r="Q9">
        <f t="shared" si="1"/>
        <v>83910.87999999999</v>
      </c>
      <c r="R9">
        <f t="shared" si="2"/>
        <v>48580</v>
      </c>
      <c r="S9">
        <f t="shared" si="3"/>
        <v>2874.6000000000004</v>
      </c>
      <c r="T9">
        <f t="shared" si="4"/>
        <v>0</v>
      </c>
      <c r="U9">
        <f t="shared" si="5"/>
        <v>10056.000000000002</v>
      </c>
      <c r="V9">
        <f t="shared" si="5"/>
        <v>3352.0000000000005</v>
      </c>
    </row>
    <row r="10" spans="1:23" x14ac:dyDescent="0.2">
      <c r="A10">
        <v>2033</v>
      </c>
      <c r="B10" s="1">
        <v>27473</v>
      </c>
      <c r="C10" s="1">
        <v>6584</v>
      </c>
      <c r="D10" s="1">
        <v>6690</v>
      </c>
      <c r="E10" s="1">
        <f>E9+300</f>
        <v>900</v>
      </c>
      <c r="F10" s="1">
        <v>0</v>
      </c>
      <c r="G10">
        <v>4525</v>
      </c>
      <c r="H10">
        <v>4000</v>
      </c>
      <c r="I10" s="1">
        <f>B10-A!B10</f>
        <v>18446</v>
      </c>
      <c r="J10" s="1">
        <f>C10-A!C10</f>
        <v>3351</v>
      </c>
      <c r="K10" s="1">
        <f>D10-A!D10</f>
        <v>5716</v>
      </c>
      <c r="L10" s="1">
        <f>E10-A!E10</f>
        <v>900</v>
      </c>
      <c r="M10" s="1">
        <f>F10-A!F10</f>
        <v>0</v>
      </c>
      <c r="N10" s="1">
        <f>G10-A!G10</f>
        <v>2400</v>
      </c>
      <c r="O10" s="1">
        <f>H10-A!H10</f>
        <v>800</v>
      </c>
      <c r="P10">
        <f t="shared" si="0"/>
        <v>324649.60000000003</v>
      </c>
      <c r="Q10">
        <f t="shared" si="1"/>
        <v>95771.579999999987</v>
      </c>
      <c r="R10">
        <f t="shared" si="2"/>
        <v>57160</v>
      </c>
      <c r="S10">
        <f t="shared" si="3"/>
        <v>4311.9000000000005</v>
      </c>
      <c r="T10">
        <f t="shared" si="4"/>
        <v>0</v>
      </c>
      <c r="U10">
        <f t="shared" si="5"/>
        <v>10056.000000000002</v>
      </c>
      <c r="V10">
        <f t="shared" si="5"/>
        <v>3352.0000000000005</v>
      </c>
    </row>
    <row r="11" spans="1:23" x14ac:dyDescent="0.2">
      <c r="A11">
        <v>2034</v>
      </c>
      <c r="B11" s="1">
        <v>30221</v>
      </c>
      <c r="C11" s="1">
        <v>7010</v>
      </c>
      <c r="D11" s="1">
        <v>7601</v>
      </c>
      <c r="E11" s="1">
        <f>E10+300</f>
        <v>1200</v>
      </c>
      <c r="F11" s="1">
        <v>0</v>
      </c>
      <c r="G11">
        <v>4525</v>
      </c>
      <c r="H11">
        <v>4000</v>
      </c>
      <c r="I11" s="1">
        <f>B11-A!B11</f>
        <v>21194</v>
      </c>
      <c r="J11" s="1">
        <f>C11-A!C11</f>
        <v>3777</v>
      </c>
      <c r="K11" s="1">
        <f>D11-A!D11</f>
        <v>6627</v>
      </c>
      <c r="L11" s="1">
        <f>E11-A!E11</f>
        <v>1200</v>
      </c>
      <c r="M11" s="1">
        <f>F11-A!F11</f>
        <v>0</v>
      </c>
      <c r="N11" s="1">
        <f>G11-A!G11</f>
        <v>2400</v>
      </c>
      <c r="O11" s="1">
        <f>H11-A!H11</f>
        <v>800</v>
      </c>
      <c r="P11">
        <f t="shared" si="0"/>
        <v>373014.4</v>
      </c>
      <c r="Q11">
        <f t="shared" si="1"/>
        <v>107946.65999999999</v>
      </c>
      <c r="R11">
        <f t="shared" si="2"/>
        <v>66270</v>
      </c>
      <c r="S11">
        <f t="shared" si="3"/>
        <v>5749.2000000000007</v>
      </c>
      <c r="T11">
        <f t="shared" si="4"/>
        <v>0</v>
      </c>
      <c r="U11">
        <f t="shared" si="5"/>
        <v>10056.000000000002</v>
      </c>
      <c r="V11">
        <f t="shared" si="5"/>
        <v>3352.0000000000005</v>
      </c>
    </row>
    <row r="12" spans="1:23" x14ac:dyDescent="0.2">
      <c r="A12">
        <v>2035</v>
      </c>
      <c r="B12" s="1">
        <v>33047</v>
      </c>
      <c r="C12" s="1">
        <v>7446</v>
      </c>
      <c r="D12" s="1">
        <v>8566</v>
      </c>
      <c r="E12" s="1">
        <f t="shared" ref="E12:E13" si="6">E11+300</f>
        <v>1500</v>
      </c>
      <c r="F12" s="1">
        <v>0</v>
      </c>
      <c r="G12">
        <v>4525</v>
      </c>
      <c r="H12">
        <v>4000</v>
      </c>
      <c r="I12" s="1">
        <f>B12-A!B12</f>
        <v>24020</v>
      </c>
      <c r="J12" s="1">
        <f>C12-A!C12</f>
        <v>4213</v>
      </c>
      <c r="K12" s="1">
        <f>D12-A!D12</f>
        <v>7592</v>
      </c>
      <c r="L12" s="1">
        <f>E12-A!E12</f>
        <v>1500</v>
      </c>
      <c r="M12" s="1">
        <f>F12-A!F12</f>
        <v>0</v>
      </c>
      <c r="N12" s="1">
        <f>G12-A!G12</f>
        <v>2400</v>
      </c>
      <c r="O12" s="1">
        <f>H12-A!H12</f>
        <v>800</v>
      </c>
      <c r="P12">
        <f t="shared" si="0"/>
        <v>422752.00000000006</v>
      </c>
      <c r="Q12">
        <f t="shared" si="1"/>
        <v>120407.54</v>
      </c>
      <c r="R12">
        <f t="shared" si="2"/>
        <v>75920</v>
      </c>
      <c r="S12">
        <f t="shared" si="3"/>
        <v>7186.5000000000009</v>
      </c>
      <c r="T12">
        <f t="shared" si="4"/>
        <v>0</v>
      </c>
      <c r="U12">
        <f t="shared" si="5"/>
        <v>10056.000000000002</v>
      </c>
      <c r="V12">
        <f t="shared" si="5"/>
        <v>3352.0000000000005</v>
      </c>
    </row>
    <row r="13" spans="1:23" x14ac:dyDescent="0.2">
      <c r="A13">
        <v>2036</v>
      </c>
      <c r="B13" s="1">
        <v>35934</v>
      </c>
      <c r="C13" s="1">
        <v>7893</v>
      </c>
      <c r="D13" s="1">
        <v>9583</v>
      </c>
      <c r="E13" s="1">
        <f t="shared" si="6"/>
        <v>1800</v>
      </c>
      <c r="F13" s="1">
        <v>0</v>
      </c>
      <c r="G13">
        <v>4525</v>
      </c>
      <c r="H13">
        <v>4000</v>
      </c>
      <c r="I13" s="1">
        <f>B13-A!B13</f>
        <v>26907</v>
      </c>
      <c r="J13" s="1">
        <f>C13-A!C13</f>
        <v>4660</v>
      </c>
      <c r="K13" s="1">
        <f>D13-A!D13</f>
        <v>8609</v>
      </c>
      <c r="L13" s="1">
        <f>E13-A!E13</f>
        <v>1800</v>
      </c>
      <c r="M13" s="1">
        <f>F13-A!F13</f>
        <v>0</v>
      </c>
      <c r="N13" s="1">
        <f>G13-A!G13</f>
        <v>2400</v>
      </c>
      <c r="O13" s="1">
        <f>H13-A!H13</f>
        <v>800</v>
      </c>
      <c r="P13">
        <f t="shared" si="0"/>
        <v>473563.2</v>
      </c>
      <c r="Q13">
        <f t="shared" si="1"/>
        <v>133182.79999999999</v>
      </c>
      <c r="R13">
        <f t="shared" si="2"/>
        <v>86090</v>
      </c>
      <c r="S13">
        <f t="shared" si="3"/>
        <v>8623.8000000000011</v>
      </c>
      <c r="T13">
        <f t="shared" si="4"/>
        <v>0</v>
      </c>
      <c r="U13">
        <f t="shared" si="5"/>
        <v>10056.000000000002</v>
      </c>
      <c r="V13">
        <f t="shared" si="5"/>
        <v>3352.0000000000005</v>
      </c>
    </row>
    <row r="14" spans="1:23" x14ac:dyDescent="0.2">
      <c r="A14">
        <v>2037</v>
      </c>
      <c r="B14" s="1">
        <v>38866</v>
      </c>
      <c r="C14" s="1">
        <v>8351</v>
      </c>
      <c r="D14" s="1">
        <v>10654</v>
      </c>
      <c r="E14" s="1">
        <f t="shared" ref="E14" si="7">E13+300</f>
        <v>2100</v>
      </c>
      <c r="F14" s="1">
        <v>0</v>
      </c>
      <c r="G14">
        <v>4525</v>
      </c>
      <c r="H14">
        <v>4000</v>
      </c>
      <c r="I14" s="1">
        <f>B14-A!B14</f>
        <v>29839</v>
      </c>
      <c r="J14" s="1">
        <f>C14-A!C14</f>
        <v>5118</v>
      </c>
      <c r="K14" s="1">
        <f>D14-A!D14</f>
        <v>9680</v>
      </c>
      <c r="L14" s="1">
        <f>E14-A!E14</f>
        <v>2100</v>
      </c>
      <c r="M14" s="1">
        <f>F14-A!F14</f>
        <v>0</v>
      </c>
      <c r="N14" s="1">
        <f>G14-A!G14</f>
        <v>2400</v>
      </c>
      <c r="O14" s="1">
        <f>H14-A!H14</f>
        <v>800</v>
      </c>
      <c r="P14">
        <f t="shared" si="0"/>
        <v>525166.4</v>
      </c>
      <c r="Q14">
        <f t="shared" si="1"/>
        <v>146272.44</v>
      </c>
      <c r="R14">
        <f t="shared" si="2"/>
        <v>96800</v>
      </c>
      <c r="S14">
        <f t="shared" si="3"/>
        <v>10061.1</v>
      </c>
      <c r="T14">
        <f t="shared" si="4"/>
        <v>0</v>
      </c>
      <c r="U14">
        <f t="shared" si="5"/>
        <v>10056.000000000002</v>
      </c>
      <c r="V14">
        <f t="shared" si="5"/>
        <v>3352.0000000000005</v>
      </c>
    </row>
    <row r="15" spans="1:23" x14ac:dyDescent="0.2">
      <c r="A15">
        <v>2038</v>
      </c>
      <c r="B15" s="1">
        <v>41824</v>
      </c>
      <c r="C15" s="1">
        <v>8820</v>
      </c>
      <c r="D15" s="1">
        <v>11777</v>
      </c>
      <c r="E15" s="1">
        <f>E14</f>
        <v>2100</v>
      </c>
      <c r="F15" s="1">
        <v>0</v>
      </c>
      <c r="G15">
        <v>4525</v>
      </c>
      <c r="H15">
        <v>4000</v>
      </c>
      <c r="I15" s="1">
        <f>B15-A!B15</f>
        <v>32797</v>
      </c>
      <c r="J15" s="1">
        <f>C15-A!C15</f>
        <v>5587</v>
      </c>
      <c r="K15" s="1">
        <f>D15-A!D15</f>
        <v>10803</v>
      </c>
      <c r="L15" s="1">
        <f>E15-A!E15</f>
        <v>2100</v>
      </c>
      <c r="M15" s="1">
        <f>F15-A!F15</f>
        <v>0</v>
      </c>
      <c r="N15" s="1">
        <f>G15-A!G15</f>
        <v>2400</v>
      </c>
      <c r="O15" s="1">
        <f>H15-A!H15</f>
        <v>800</v>
      </c>
      <c r="P15">
        <f t="shared" si="0"/>
        <v>577227.20000000007</v>
      </c>
      <c r="Q15">
        <f t="shared" si="1"/>
        <v>159676.46</v>
      </c>
      <c r="R15">
        <f t="shared" si="2"/>
        <v>108030</v>
      </c>
      <c r="S15">
        <f t="shared" si="3"/>
        <v>10061.1</v>
      </c>
      <c r="T15">
        <f t="shared" si="4"/>
        <v>0</v>
      </c>
      <c r="U15">
        <f t="shared" si="5"/>
        <v>10056.000000000002</v>
      </c>
      <c r="V15">
        <f t="shared" si="5"/>
        <v>3352.0000000000005</v>
      </c>
    </row>
    <row r="16" spans="1:23" x14ac:dyDescent="0.2">
      <c r="A16">
        <v>2039</v>
      </c>
      <c r="B16" s="1">
        <v>44793</v>
      </c>
      <c r="C16" s="1">
        <v>9299</v>
      </c>
      <c r="D16" s="1">
        <v>12954</v>
      </c>
      <c r="E16" s="1">
        <f t="shared" ref="E16:E27" si="8">E15</f>
        <v>2100</v>
      </c>
      <c r="F16" s="1">
        <v>0</v>
      </c>
      <c r="G16">
        <v>4525</v>
      </c>
      <c r="H16">
        <v>4000</v>
      </c>
      <c r="I16" s="1">
        <f>B16-A!B16</f>
        <v>35766</v>
      </c>
      <c r="J16" s="1">
        <f>C16-A!C16</f>
        <v>6066</v>
      </c>
      <c r="K16" s="1">
        <f>D16-A!D16</f>
        <v>11980</v>
      </c>
      <c r="L16" s="1">
        <f>E16-A!E16</f>
        <v>2100</v>
      </c>
      <c r="M16" s="1">
        <f>F16-A!F16</f>
        <v>0</v>
      </c>
      <c r="N16" s="1">
        <f>G16-A!G16</f>
        <v>2400</v>
      </c>
      <c r="O16" s="1">
        <f>H16-A!H16</f>
        <v>800</v>
      </c>
      <c r="P16">
        <f t="shared" si="0"/>
        <v>629481.60000000009</v>
      </c>
      <c r="Q16">
        <f t="shared" si="1"/>
        <v>173366.28</v>
      </c>
      <c r="R16">
        <f t="shared" si="2"/>
        <v>119800</v>
      </c>
      <c r="S16">
        <f t="shared" si="3"/>
        <v>10061.1</v>
      </c>
      <c r="T16">
        <f t="shared" si="4"/>
        <v>0</v>
      </c>
      <c r="U16">
        <f t="shared" si="5"/>
        <v>10056.000000000002</v>
      </c>
      <c r="V16">
        <f t="shared" si="5"/>
        <v>3352.0000000000005</v>
      </c>
    </row>
    <row r="17" spans="1:22" x14ac:dyDescent="0.2">
      <c r="A17">
        <v>2040</v>
      </c>
      <c r="B17" s="1">
        <v>47756</v>
      </c>
      <c r="C17" s="1">
        <v>9789</v>
      </c>
      <c r="D17" s="1">
        <v>14184</v>
      </c>
      <c r="E17" s="1">
        <f t="shared" si="8"/>
        <v>2100</v>
      </c>
      <c r="F17" s="1">
        <v>0</v>
      </c>
      <c r="G17">
        <v>4525</v>
      </c>
      <c r="H17">
        <v>4000</v>
      </c>
      <c r="I17" s="1">
        <f>B17-A!B17</f>
        <v>38729</v>
      </c>
      <c r="J17" s="1">
        <f>C17-A!C17</f>
        <v>6556</v>
      </c>
      <c r="K17" s="1">
        <f>D17-A!D17</f>
        <v>13210</v>
      </c>
      <c r="L17" s="1">
        <f>E17-A!E17</f>
        <v>2100</v>
      </c>
      <c r="M17" s="1">
        <f>F17-A!F17</f>
        <v>0</v>
      </c>
      <c r="N17" s="1">
        <f>G17-A!G17</f>
        <v>2400</v>
      </c>
      <c r="O17" s="1">
        <f>H17-A!H17</f>
        <v>800</v>
      </c>
      <c r="P17">
        <f t="shared" si="0"/>
        <v>681630.4</v>
      </c>
      <c r="Q17">
        <f t="shared" si="1"/>
        <v>187370.47999999998</v>
      </c>
      <c r="R17">
        <f t="shared" si="2"/>
        <v>132100</v>
      </c>
      <c r="S17">
        <f t="shared" si="3"/>
        <v>10061.1</v>
      </c>
      <c r="T17">
        <f t="shared" si="4"/>
        <v>0</v>
      </c>
      <c r="U17">
        <f t="shared" si="5"/>
        <v>10056.000000000002</v>
      </c>
      <c r="V17">
        <f t="shared" si="5"/>
        <v>3352.0000000000005</v>
      </c>
    </row>
    <row r="18" spans="1:22" x14ac:dyDescent="0.2">
      <c r="A18">
        <v>2041</v>
      </c>
      <c r="B18" s="1">
        <v>50695</v>
      </c>
      <c r="C18" s="1">
        <v>10290</v>
      </c>
      <c r="D18" s="1">
        <v>15467</v>
      </c>
      <c r="E18" s="1">
        <f t="shared" si="8"/>
        <v>2100</v>
      </c>
      <c r="F18" s="1">
        <v>0</v>
      </c>
      <c r="G18">
        <v>6225.0000000000009</v>
      </c>
      <c r="H18">
        <v>4800</v>
      </c>
      <c r="I18" s="1">
        <f>B18-A!B18</f>
        <v>41668</v>
      </c>
      <c r="J18" s="1">
        <f>C18-A!C18</f>
        <v>7057</v>
      </c>
      <c r="K18" s="1">
        <f>D18-A!D18</f>
        <v>14493</v>
      </c>
      <c r="L18" s="1">
        <f>E18-A!E18</f>
        <v>2100</v>
      </c>
      <c r="M18" s="1">
        <f>F18-A!F18</f>
        <v>0</v>
      </c>
      <c r="N18" s="1">
        <f>G18-A!G18</f>
        <v>4100.0000000000009</v>
      </c>
      <c r="O18" s="1">
        <f>H18-A!H18</f>
        <v>1600</v>
      </c>
      <c r="P18">
        <f t="shared" si="0"/>
        <v>733356.8</v>
      </c>
      <c r="Q18">
        <f t="shared" si="1"/>
        <v>201689.06</v>
      </c>
      <c r="R18">
        <f t="shared" si="2"/>
        <v>144930</v>
      </c>
      <c r="S18">
        <f t="shared" si="3"/>
        <v>10061.1</v>
      </c>
      <c r="T18">
        <f t="shared" si="4"/>
        <v>0</v>
      </c>
      <c r="U18">
        <f t="shared" si="5"/>
        <v>17179.000000000004</v>
      </c>
      <c r="V18">
        <f t="shared" si="5"/>
        <v>6704.0000000000009</v>
      </c>
    </row>
    <row r="19" spans="1:22" x14ac:dyDescent="0.2">
      <c r="A19">
        <v>2042</v>
      </c>
      <c r="B19" s="1">
        <v>53593</v>
      </c>
      <c r="C19" s="1">
        <v>10801</v>
      </c>
      <c r="D19" s="1">
        <v>16803</v>
      </c>
      <c r="E19" s="1">
        <f t="shared" si="8"/>
        <v>2100</v>
      </c>
      <c r="F19" s="1">
        <v>0</v>
      </c>
      <c r="G19">
        <v>6225.0000000000009</v>
      </c>
      <c r="H19">
        <v>4800</v>
      </c>
      <c r="I19" s="1">
        <f>B19-A!B19</f>
        <v>44566</v>
      </c>
      <c r="J19" s="1">
        <f>C19-A!C19</f>
        <v>7568</v>
      </c>
      <c r="K19" s="1">
        <f>D19-A!D19</f>
        <v>15829</v>
      </c>
      <c r="L19" s="1">
        <f>E19-A!E19</f>
        <v>2100</v>
      </c>
      <c r="M19" s="1">
        <f>F19-A!F19</f>
        <v>0</v>
      </c>
      <c r="N19" s="1">
        <f>G19-A!G19</f>
        <v>4100.0000000000009</v>
      </c>
      <c r="O19" s="1">
        <f>H19-A!H19</f>
        <v>1600</v>
      </c>
      <c r="P19">
        <f t="shared" si="0"/>
        <v>784361.60000000009</v>
      </c>
      <c r="Q19">
        <f t="shared" si="1"/>
        <v>216293.43999999997</v>
      </c>
      <c r="R19">
        <f t="shared" si="2"/>
        <v>158290</v>
      </c>
      <c r="S19">
        <f t="shared" si="3"/>
        <v>10061.1</v>
      </c>
      <c r="T19">
        <f t="shared" si="4"/>
        <v>0</v>
      </c>
      <c r="U19">
        <f t="shared" si="5"/>
        <v>17179.000000000004</v>
      </c>
      <c r="V19">
        <f t="shared" si="5"/>
        <v>6704.0000000000009</v>
      </c>
    </row>
    <row r="20" spans="1:22" x14ac:dyDescent="0.2">
      <c r="A20">
        <v>2043</v>
      </c>
      <c r="B20" s="1">
        <v>56435</v>
      </c>
      <c r="C20" s="1">
        <v>11324</v>
      </c>
      <c r="D20" s="1">
        <v>18192</v>
      </c>
      <c r="E20" s="1">
        <f t="shared" si="8"/>
        <v>2100</v>
      </c>
      <c r="F20" s="1">
        <v>0</v>
      </c>
      <c r="G20">
        <v>6225.0000000000009</v>
      </c>
      <c r="H20">
        <v>4800</v>
      </c>
      <c r="I20" s="1">
        <f>B20-A!B20</f>
        <v>47408</v>
      </c>
      <c r="J20" s="1">
        <f>C20-A!C20</f>
        <v>8091</v>
      </c>
      <c r="K20" s="1">
        <f>D20-A!D20</f>
        <v>17218</v>
      </c>
      <c r="L20" s="1">
        <f>E20-A!E20</f>
        <v>2100</v>
      </c>
      <c r="M20" s="1">
        <f>F20-A!F20</f>
        <v>0</v>
      </c>
      <c r="N20" s="1">
        <f>G20-A!G20</f>
        <v>4100.0000000000009</v>
      </c>
      <c r="O20" s="1">
        <f>H20-A!H20</f>
        <v>1600</v>
      </c>
      <c r="P20">
        <f t="shared" si="0"/>
        <v>834380.80000000005</v>
      </c>
      <c r="Q20">
        <f t="shared" si="1"/>
        <v>231240.78</v>
      </c>
      <c r="R20">
        <f t="shared" si="2"/>
        <v>172180</v>
      </c>
      <c r="S20">
        <f t="shared" si="3"/>
        <v>10061.1</v>
      </c>
      <c r="T20">
        <f t="shared" si="4"/>
        <v>0</v>
      </c>
      <c r="U20">
        <f t="shared" si="5"/>
        <v>17179.000000000004</v>
      </c>
      <c r="V20">
        <f t="shared" si="5"/>
        <v>6704.0000000000009</v>
      </c>
    </row>
    <row r="21" spans="1:22" x14ac:dyDescent="0.2">
      <c r="A21">
        <v>2044</v>
      </c>
      <c r="B21" s="1">
        <v>59203</v>
      </c>
      <c r="C21" s="1">
        <v>11856</v>
      </c>
      <c r="D21" s="1">
        <v>19634</v>
      </c>
      <c r="E21" s="1">
        <f t="shared" si="8"/>
        <v>2100</v>
      </c>
      <c r="F21" s="1">
        <v>0</v>
      </c>
      <c r="G21">
        <v>6225.0000000000009</v>
      </c>
      <c r="H21">
        <v>4800</v>
      </c>
      <c r="I21" s="1">
        <f>B21-A!B21</f>
        <v>50176</v>
      </c>
      <c r="J21" s="1">
        <f>C21-A!C21</f>
        <v>8623</v>
      </c>
      <c r="K21" s="1">
        <f>D21-A!D21</f>
        <v>18660</v>
      </c>
      <c r="L21" s="1">
        <f>E21-A!E21</f>
        <v>2100</v>
      </c>
      <c r="M21" s="1">
        <f>F21-A!F21</f>
        <v>0</v>
      </c>
      <c r="N21" s="1">
        <f>G21-A!G21</f>
        <v>4100.0000000000009</v>
      </c>
      <c r="O21" s="1">
        <f>H21-A!H21</f>
        <v>1600</v>
      </c>
      <c r="P21">
        <f t="shared" si="0"/>
        <v>883097.60000000009</v>
      </c>
      <c r="Q21">
        <f t="shared" si="1"/>
        <v>246445.34</v>
      </c>
      <c r="R21">
        <f t="shared" si="2"/>
        <v>186600</v>
      </c>
      <c r="S21">
        <f t="shared" si="3"/>
        <v>10061.1</v>
      </c>
      <c r="T21">
        <f t="shared" si="4"/>
        <v>0</v>
      </c>
      <c r="U21">
        <f t="shared" si="5"/>
        <v>17179.000000000004</v>
      </c>
      <c r="V21">
        <f t="shared" si="5"/>
        <v>6704.0000000000009</v>
      </c>
    </row>
    <row r="22" spans="1:22" x14ac:dyDescent="0.2">
      <c r="A22">
        <v>2045</v>
      </c>
      <c r="B22" s="1">
        <v>61879</v>
      </c>
      <c r="C22" s="1">
        <v>12400</v>
      </c>
      <c r="D22" s="1">
        <v>21129</v>
      </c>
      <c r="E22" s="1">
        <f t="shared" si="8"/>
        <v>2100</v>
      </c>
      <c r="F22" s="1">
        <v>0</v>
      </c>
      <c r="G22">
        <v>6225.0000000000009</v>
      </c>
      <c r="H22">
        <v>4800</v>
      </c>
      <c r="I22" s="1">
        <f>B22-A!B22</f>
        <v>52852</v>
      </c>
      <c r="J22" s="1">
        <f>C22-A!C22</f>
        <v>9167</v>
      </c>
      <c r="K22" s="1">
        <f>D22-A!D22</f>
        <v>20155</v>
      </c>
      <c r="L22" s="1">
        <f>E22-A!E22</f>
        <v>2100</v>
      </c>
      <c r="M22" s="1">
        <f>F22-A!F22</f>
        <v>0</v>
      </c>
      <c r="N22" s="1">
        <f>G22-A!G22</f>
        <v>4100.0000000000009</v>
      </c>
      <c r="O22" s="1">
        <f>H22-A!H22</f>
        <v>1600</v>
      </c>
      <c r="P22">
        <f t="shared" si="0"/>
        <v>930195.20000000007</v>
      </c>
      <c r="Q22">
        <f t="shared" si="1"/>
        <v>261992.86</v>
      </c>
      <c r="R22">
        <f t="shared" si="2"/>
        <v>201550</v>
      </c>
      <c r="S22">
        <f t="shared" si="3"/>
        <v>10061.1</v>
      </c>
      <c r="T22">
        <f t="shared" si="4"/>
        <v>0</v>
      </c>
      <c r="U22">
        <f t="shared" si="5"/>
        <v>17179.000000000004</v>
      </c>
      <c r="V22">
        <f t="shared" si="5"/>
        <v>6704.0000000000009</v>
      </c>
    </row>
    <row r="23" spans="1:22" x14ac:dyDescent="0.2">
      <c r="A23">
        <v>2046</v>
      </c>
      <c r="B23" s="1">
        <v>64448</v>
      </c>
      <c r="C23" s="1">
        <v>12954</v>
      </c>
      <c r="D23" s="1">
        <v>22678</v>
      </c>
      <c r="E23" s="1">
        <f t="shared" si="8"/>
        <v>2100</v>
      </c>
      <c r="F23" s="1">
        <v>0</v>
      </c>
      <c r="G23">
        <v>6225.0000000000009</v>
      </c>
      <c r="H23">
        <v>4800</v>
      </c>
      <c r="I23" s="1">
        <f>B23-A!B23</f>
        <v>55421</v>
      </c>
      <c r="J23" s="1">
        <f>C23-A!C23</f>
        <v>9721</v>
      </c>
      <c r="K23" s="1">
        <f>D23-A!D23</f>
        <v>21704</v>
      </c>
      <c r="L23" s="1">
        <f>E23-A!E23</f>
        <v>2100</v>
      </c>
      <c r="M23" s="1">
        <f>F23-A!F23</f>
        <v>0</v>
      </c>
      <c r="N23" s="1">
        <f>G23-A!G23</f>
        <v>4100.0000000000009</v>
      </c>
      <c r="O23" s="1">
        <f>H23-A!H23</f>
        <v>1600</v>
      </c>
      <c r="P23">
        <f t="shared" si="0"/>
        <v>975409.60000000009</v>
      </c>
      <c r="Q23">
        <f t="shared" si="1"/>
        <v>277826.18</v>
      </c>
      <c r="R23">
        <f t="shared" si="2"/>
        <v>217040</v>
      </c>
      <c r="S23">
        <f t="shared" si="3"/>
        <v>10061.1</v>
      </c>
      <c r="T23">
        <f t="shared" si="4"/>
        <v>0</v>
      </c>
      <c r="U23">
        <f t="shared" si="5"/>
        <v>17179.000000000004</v>
      </c>
      <c r="V23">
        <f t="shared" si="5"/>
        <v>6704.0000000000009</v>
      </c>
    </row>
    <row r="24" spans="1:22" x14ac:dyDescent="0.2">
      <c r="A24">
        <v>2047</v>
      </c>
      <c r="B24" s="1">
        <v>66892</v>
      </c>
      <c r="C24" s="1">
        <v>13519</v>
      </c>
      <c r="D24" s="1">
        <v>24279</v>
      </c>
      <c r="E24" s="1">
        <f t="shared" si="8"/>
        <v>2100</v>
      </c>
      <c r="F24" s="1">
        <v>0</v>
      </c>
      <c r="G24">
        <v>6225.0000000000009</v>
      </c>
      <c r="H24">
        <v>4800</v>
      </c>
      <c r="I24" s="1">
        <f>B24-A!B24</f>
        <v>57865</v>
      </c>
      <c r="J24" s="1">
        <f>C24-A!C24</f>
        <v>10286</v>
      </c>
      <c r="K24" s="1">
        <f>D24-A!D24</f>
        <v>23305</v>
      </c>
      <c r="L24" s="1">
        <f>E24-A!E24</f>
        <v>2100</v>
      </c>
      <c r="M24" s="1">
        <f>F24-A!F24</f>
        <v>0</v>
      </c>
      <c r="N24" s="1">
        <f>G24-A!G24</f>
        <v>4100.0000000000009</v>
      </c>
      <c r="O24" s="1">
        <f>H24-A!H24</f>
        <v>1600</v>
      </c>
      <c r="P24">
        <f t="shared" si="0"/>
        <v>1018424.0000000001</v>
      </c>
      <c r="Q24">
        <f t="shared" si="1"/>
        <v>293973.88</v>
      </c>
      <c r="R24">
        <f t="shared" si="2"/>
        <v>233050</v>
      </c>
      <c r="S24">
        <f t="shared" si="3"/>
        <v>10061.1</v>
      </c>
      <c r="T24">
        <f t="shared" si="4"/>
        <v>0</v>
      </c>
      <c r="U24">
        <f t="shared" si="5"/>
        <v>17179.000000000004</v>
      </c>
      <c r="V24">
        <f t="shared" si="5"/>
        <v>6704.0000000000009</v>
      </c>
    </row>
    <row r="25" spans="1:22" x14ac:dyDescent="0.2">
      <c r="A25">
        <v>2048</v>
      </c>
      <c r="B25" s="1">
        <v>69195</v>
      </c>
      <c r="C25" s="1">
        <v>14095</v>
      </c>
      <c r="D25" s="1">
        <v>25934</v>
      </c>
      <c r="E25" s="1">
        <f t="shared" si="8"/>
        <v>2100</v>
      </c>
      <c r="F25" s="1">
        <v>0</v>
      </c>
      <c r="G25">
        <v>6225.0000000000009</v>
      </c>
      <c r="H25">
        <v>4800</v>
      </c>
      <c r="I25" s="1">
        <f>B25-A!B25</f>
        <v>60168</v>
      </c>
      <c r="J25" s="1">
        <f>C25-A!C25</f>
        <v>10862</v>
      </c>
      <c r="K25" s="1">
        <f>D25-A!D25</f>
        <v>24960</v>
      </c>
      <c r="L25" s="1">
        <f>E25-A!E25</f>
        <v>2100</v>
      </c>
      <c r="M25" s="1">
        <f>F25-A!F25</f>
        <v>0</v>
      </c>
      <c r="N25" s="1">
        <f>G25-A!G25</f>
        <v>4100.0000000000009</v>
      </c>
      <c r="O25" s="1">
        <f>H25-A!H25</f>
        <v>1600</v>
      </c>
      <c r="P25">
        <f t="shared" si="0"/>
        <v>1058956.8</v>
      </c>
      <c r="Q25">
        <f t="shared" si="1"/>
        <v>310435.95999999996</v>
      </c>
      <c r="R25">
        <f t="shared" si="2"/>
        <v>249600</v>
      </c>
      <c r="S25">
        <f t="shared" si="3"/>
        <v>10061.1</v>
      </c>
      <c r="T25">
        <f t="shared" si="4"/>
        <v>0</v>
      </c>
      <c r="U25">
        <f t="shared" si="5"/>
        <v>17179.000000000004</v>
      </c>
      <c r="V25">
        <f t="shared" si="5"/>
        <v>6704.0000000000009</v>
      </c>
    </row>
    <row r="26" spans="1:22" x14ac:dyDescent="0.2">
      <c r="A26">
        <v>2049</v>
      </c>
      <c r="B26" s="1">
        <v>71339</v>
      </c>
      <c r="C26" s="1">
        <v>14681</v>
      </c>
      <c r="D26" s="1">
        <v>27641</v>
      </c>
      <c r="E26" s="1">
        <f t="shared" si="8"/>
        <v>2100</v>
      </c>
      <c r="F26" s="1">
        <v>0</v>
      </c>
      <c r="G26">
        <v>6225.0000000000009</v>
      </c>
      <c r="H26">
        <v>4800</v>
      </c>
      <c r="I26" s="1">
        <f>B26-A!B26</f>
        <v>62312</v>
      </c>
      <c r="J26" s="1">
        <f>C26-A!C26</f>
        <v>11448</v>
      </c>
      <c r="K26" s="1">
        <f>D26-A!D26</f>
        <v>26667</v>
      </c>
      <c r="L26" s="1">
        <f>E26-A!E26</f>
        <v>2100</v>
      </c>
      <c r="M26" s="1">
        <f>F26-A!F26</f>
        <v>0</v>
      </c>
      <c r="N26" s="1">
        <f>G26-A!G26</f>
        <v>4100.0000000000009</v>
      </c>
      <c r="O26" s="1">
        <f>H26-A!H26</f>
        <v>1600</v>
      </c>
      <c r="P26">
        <f t="shared" si="0"/>
        <v>1096691.2000000002</v>
      </c>
      <c r="Q26">
        <f t="shared" si="1"/>
        <v>327183.83999999997</v>
      </c>
      <c r="R26">
        <f t="shared" si="2"/>
        <v>266670</v>
      </c>
      <c r="S26">
        <f t="shared" si="3"/>
        <v>10061.1</v>
      </c>
      <c r="T26">
        <f t="shared" si="4"/>
        <v>0</v>
      </c>
      <c r="U26">
        <f t="shared" si="5"/>
        <v>17179.000000000004</v>
      </c>
      <c r="V26">
        <f t="shared" si="5"/>
        <v>6704.0000000000009</v>
      </c>
    </row>
    <row r="27" spans="1:22" x14ac:dyDescent="0.2">
      <c r="A27">
        <v>2050</v>
      </c>
      <c r="B27" s="1">
        <v>73308</v>
      </c>
      <c r="C27" s="1">
        <v>15278</v>
      </c>
      <c r="D27" s="1">
        <v>29402</v>
      </c>
      <c r="E27" s="1">
        <f t="shared" si="8"/>
        <v>2100</v>
      </c>
      <c r="F27" s="1">
        <v>0</v>
      </c>
      <c r="G27">
        <v>6225</v>
      </c>
      <c r="H27">
        <v>4800.0000000000009</v>
      </c>
      <c r="I27" s="1">
        <f>B27-A!B27</f>
        <v>64281</v>
      </c>
      <c r="J27" s="1">
        <f>C27-A!C27</f>
        <v>12045</v>
      </c>
      <c r="K27" s="1">
        <f>D27-A!D27</f>
        <v>28428</v>
      </c>
      <c r="L27" s="1">
        <f>E27-A!E27</f>
        <v>2100</v>
      </c>
      <c r="M27" s="1">
        <f>F27-A!F27</f>
        <v>0</v>
      </c>
      <c r="N27" s="1">
        <f>G27-A!G27</f>
        <v>4100</v>
      </c>
      <c r="O27" s="1">
        <f>H27-A!H27</f>
        <v>1600.0000000000009</v>
      </c>
      <c r="P27">
        <f t="shared" si="0"/>
        <v>1131345.6000000001</v>
      </c>
      <c r="Q27">
        <f t="shared" si="1"/>
        <v>344246.1</v>
      </c>
      <c r="R27">
        <f t="shared" si="2"/>
        <v>284280</v>
      </c>
      <c r="S27">
        <f t="shared" si="3"/>
        <v>10061.1</v>
      </c>
      <c r="T27">
        <f t="shared" si="4"/>
        <v>0</v>
      </c>
      <c r="U27">
        <f t="shared" si="5"/>
        <v>17179</v>
      </c>
      <c r="V27">
        <f t="shared" si="5"/>
        <v>6704.0000000000045</v>
      </c>
    </row>
    <row r="28" spans="1:22" x14ac:dyDescent="0.2">
      <c r="E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2E0-764E-CC4E-A295-5A3FBF6FEFB1}">
  <dimension ref="A1:W28"/>
  <sheetViews>
    <sheetView topLeftCell="K1" workbookViewId="0">
      <selection activeCell="V30" sqref="V30"/>
    </sheetView>
  </sheetViews>
  <sheetFormatPr baseColWidth="10" defaultRowHeight="16" x14ac:dyDescent="0.2"/>
  <cols>
    <col min="8" max="8" width="17.83203125" customWidth="1"/>
    <col min="9" max="9" width="14.1640625" customWidth="1"/>
    <col min="10" max="11" width="20.5" bestFit="1" customWidth="1"/>
    <col min="16" max="16" width="16" bestFit="1" customWidth="1"/>
    <col min="17" max="17" width="16" customWidth="1"/>
    <col min="18" max="18" width="23.5" bestFit="1" customWidth="1"/>
    <col min="19" max="19" width="15.5" bestFit="1" customWidth="1"/>
    <col min="20" max="20" width="18.6640625" bestFit="1" customWidth="1"/>
    <col min="21" max="21" width="21.1640625" bestFit="1" customWidth="1"/>
    <col min="22" max="23" width="23.83203125" bestFit="1" customWidth="1"/>
  </cols>
  <sheetData>
    <row r="1" spans="1:23" x14ac:dyDescent="0.2">
      <c r="A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8</v>
      </c>
      <c r="Q1" s="1" t="s">
        <v>23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/>
    </row>
    <row r="2" spans="1:23" x14ac:dyDescent="0.2">
      <c r="A2">
        <v>2025</v>
      </c>
      <c r="B2">
        <v>9361</v>
      </c>
      <c r="C2">
        <v>3353</v>
      </c>
      <c r="D2">
        <v>1010</v>
      </c>
      <c r="E2" s="1">
        <v>0</v>
      </c>
      <c r="F2" s="1">
        <v>0</v>
      </c>
      <c r="G2">
        <v>2125</v>
      </c>
      <c r="H2">
        <v>3200</v>
      </c>
      <c r="I2" s="1">
        <f>B2-A!B2</f>
        <v>334</v>
      </c>
      <c r="J2" s="1">
        <f>C2-A!C2</f>
        <v>120</v>
      </c>
      <c r="K2" s="1">
        <f>D2-A!D2</f>
        <v>36</v>
      </c>
      <c r="L2" s="1">
        <f>E2-A!E2</f>
        <v>0</v>
      </c>
      <c r="M2" s="1">
        <f>F2-A!F2</f>
        <v>0</v>
      </c>
      <c r="N2" s="1">
        <f>G2-A!G2</f>
        <v>0</v>
      </c>
      <c r="O2" s="1">
        <f>H2-A!H2</f>
        <v>0</v>
      </c>
      <c r="P2">
        <f>I2*17.6</f>
        <v>5878.4000000000005</v>
      </c>
      <c r="Q2">
        <f>J2*28.58</f>
        <v>3429.6</v>
      </c>
      <c r="R2">
        <f>K2*10</f>
        <v>360</v>
      </c>
      <c r="S2">
        <f>L2*4.791</f>
        <v>0</v>
      </c>
      <c r="T2">
        <f>M2*5.02</f>
        <v>0</v>
      </c>
      <c r="U2">
        <f>N2*4.19</f>
        <v>0</v>
      </c>
      <c r="V2">
        <f>O2*4.19</f>
        <v>0</v>
      </c>
    </row>
    <row r="3" spans="1:23" x14ac:dyDescent="0.2">
      <c r="A3">
        <v>2026</v>
      </c>
      <c r="B3">
        <v>9707</v>
      </c>
      <c r="C3">
        <v>3477</v>
      </c>
      <c r="D3">
        <v>1047</v>
      </c>
      <c r="E3" s="1">
        <v>0</v>
      </c>
      <c r="F3" s="1">
        <v>0</v>
      </c>
      <c r="G3">
        <v>3325</v>
      </c>
      <c r="H3">
        <v>3200</v>
      </c>
      <c r="I3" s="1">
        <f>B3-A!B3</f>
        <v>680</v>
      </c>
      <c r="J3" s="1">
        <f>C3-A!C3</f>
        <v>244</v>
      </c>
      <c r="K3" s="1">
        <f>D3-A!D3</f>
        <v>73</v>
      </c>
      <c r="L3" s="1">
        <f>E3-A!E3</f>
        <v>0</v>
      </c>
      <c r="M3" s="1">
        <f>F3-A!F3</f>
        <v>0</v>
      </c>
      <c r="N3" s="1">
        <f>G3-A!G3</f>
        <v>1200</v>
      </c>
      <c r="O3" s="1">
        <f>H3-A!H3</f>
        <v>0</v>
      </c>
      <c r="P3">
        <f t="shared" ref="P3:P27" si="0">I3*17.6</f>
        <v>11968.000000000002</v>
      </c>
      <c r="Q3">
        <f t="shared" ref="Q3:Q27" si="1">J3*28.58</f>
        <v>6973.5199999999995</v>
      </c>
      <c r="R3">
        <f t="shared" ref="R3:R27" si="2">K3*10</f>
        <v>730</v>
      </c>
      <c r="S3">
        <f t="shared" ref="S3:S27" si="3">L3*4.791</f>
        <v>0</v>
      </c>
      <c r="T3">
        <f t="shared" ref="T3:T27" si="4">M3*5.02</f>
        <v>0</v>
      </c>
      <c r="U3">
        <f t="shared" ref="U3:V27" si="5">N3*4.19</f>
        <v>5028.0000000000009</v>
      </c>
      <c r="V3">
        <f t="shared" si="5"/>
        <v>0</v>
      </c>
    </row>
    <row r="4" spans="1:23" x14ac:dyDescent="0.2">
      <c r="A4">
        <v>2027</v>
      </c>
      <c r="B4">
        <v>10066</v>
      </c>
      <c r="C4">
        <v>3606</v>
      </c>
      <c r="D4">
        <v>1086</v>
      </c>
      <c r="E4" s="1">
        <v>0</v>
      </c>
      <c r="F4" s="1">
        <v>0</v>
      </c>
      <c r="G4">
        <v>3325</v>
      </c>
      <c r="H4">
        <v>3200</v>
      </c>
      <c r="I4" s="1">
        <f>B4-A!B4</f>
        <v>1039</v>
      </c>
      <c r="J4" s="1">
        <f>C4-A!C4</f>
        <v>373</v>
      </c>
      <c r="K4" s="1">
        <f>D4-A!D4</f>
        <v>112</v>
      </c>
      <c r="L4" s="1">
        <f>E4-A!E4</f>
        <v>0</v>
      </c>
      <c r="M4" s="1">
        <f>F4-A!F4</f>
        <v>0</v>
      </c>
      <c r="N4" s="1">
        <f>G4-A!G4</f>
        <v>1200</v>
      </c>
      <c r="O4" s="1">
        <f>H4-A!H4</f>
        <v>0</v>
      </c>
      <c r="P4">
        <f t="shared" si="0"/>
        <v>18286.400000000001</v>
      </c>
      <c r="Q4">
        <f t="shared" si="1"/>
        <v>10660.34</v>
      </c>
      <c r="R4">
        <f t="shared" si="2"/>
        <v>1120</v>
      </c>
      <c r="S4">
        <f t="shared" si="3"/>
        <v>0</v>
      </c>
      <c r="T4">
        <f t="shared" si="4"/>
        <v>0</v>
      </c>
      <c r="U4">
        <f t="shared" si="5"/>
        <v>5028.0000000000009</v>
      </c>
      <c r="V4">
        <f t="shared" si="5"/>
        <v>0</v>
      </c>
    </row>
    <row r="5" spans="1:23" x14ac:dyDescent="0.2">
      <c r="A5">
        <v>2028</v>
      </c>
      <c r="B5">
        <v>10438</v>
      </c>
      <c r="C5">
        <v>3739</v>
      </c>
      <c r="D5">
        <v>1126</v>
      </c>
      <c r="E5" s="1">
        <v>0</v>
      </c>
      <c r="F5" s="1">
        <v>0</v>
      </c>
      <c r="G5">
        <v>3325</v>
      </c>
      <c r="H5">
        <v>3200</v>
      </c>
      <c r="I5" s="1">
        <f>B5-A!B5</f>
        <v>1411</v>
      </c>
      <c r="J5" s="1">
        <f>C5-A!C5</f>
        <v>506</v>
      </c>
      <c r="K5" s="1">
        <f>D5-A!D5</f>
        <v>152</v>
      </c>
      <c r="L5" s="1">
        <f>E5-A!E5</f>
        <v>0</v>
      </c>
      <c r="M5" s="1">
        <f>F5-A!F5</f>
        <v>0</v>
      </c>
      <c r="N5" s="1">
        <f>G5-A!G5</f>
        <v>1200</v>
      </c>
      <c r="O5" s="1">
        <f>H5-A!H5</f>
        <v>0</v>
      </c>
      <c r="P5">
        <f t="shared" si="0"/>
        <v>24833.600000000002</v>
      </c>
      <c r="Q5">
        <f t="shared" si="1"/>
        <v>14461.48</v>
      </c>
      <c r="R5">
        <f t="shared" si="2"/>
        <v>1520</v>
      </c>
      <c r="S5">
        <f t="shared" si="3"/>
        <v>0</v>
      </c>
      <c r="T5">
        <f t="shared" si="4"/>
        <v>0</v>
      </c>
      <c r="U5">
        <f t="shared" si="5"/>
        <v>5028.0000000000009</v>
      </c>
      <c r="V5">
        <f t="shared" si="5"/>
        <v>0</v>
      </c>
    </row>
    <row r="6" spans="1:23" x14ac:dyDescent="0.2">
      <c r="A6">
        <v>2029</v>
      </c>
      <c r="B6">
        <v>10824</v>
      </c>
      <c r="C6">
        <v>3877</v>
      </c>
      <c r="D6">
        <v>1168</v>
      </c>
      <c r="E6" s="1">
        <v>0</v>
      </c>
      <c r="F6" s="1">
        <v>0</v>
      </c>
      <c r="G6">
        <v>3325</v>
      </c>
      <c r="H6">
        <v>3200</v>
      </c>
      <c r="I6" s="1">
        <f>B6-A!B6</f>
        <v>1797</v>
      </c>
      <c r="J6" s="1">
        <f>C6-A!C6</f>
        <v>644</v>
      </c>
      <c r="K6" s="1">
        <f>D6-A!D6</f>
        <v>194</v>
      </c>
      <c r="L6" s="1">
        <f>E6-A!E6</f>
        <v>0</v>
      </c>
      <c r="M6" s="1">
        <f>F6-A!F6</f>
        <v>0</v>
      </c>
      <c r="N6" s="1">
        <f>G6-A!G6</f>
        <v>1200</v>
      </c>
      <c r="O6" s="1">
        <f>H6-A!H6</f>
        <v>0</v>
      </c>
      <c r="P6">
        <f t="shared" si="0"/>
        <v>31627.200000000004</v>
      </c>
      <c r="Q6">
        <f t="shared" si="1"/>
        <v>18405.52</v>
      </c>
      <c r="R6">
        <f t="shared" si="2"/>
        <v>1940</v>
      </c>
      <c r="S6">
        <f t="shared" si="3"/>
        <v>0</v>
      </c>
      <c r="T6">
        <f t="shared" si="4"/>
        <v>0</v>
      </c>
      <c r="U6">
        <f t="shared" si="5"/>
        <v>5028.0000000000009</v>
      </c>
      <c r="V6">
        <f t="shared" si="5"/>
        <v>0</v>
      </c>
    </row>
    <row r="7" spans="1:23" x14ac:dyDescent="0.2">
      <c r="A7">
        <v>2030</v>
      </c>
      <c r="B7">
        <v>11224</v>
      </c>
      <c r="C7">
        <v>4020</v>
      </c>
      <c r="D7">
        <v>1211</v>
      </c>
      <c r="E7" s="1">
        <v>0</v>
      </c>
      <c r="F7" s="2">
        <v>0</v>
      </c>
      <c r="G7">
        <v>3325</v>
      </c>
      <c r="H7">
        <v>3200</v>
      </c>
      <c r="I7" s="1">
        <f>B7-A!B7</f>
        <v>2197</v>
      </c>
      <c r="J7" s="1">
        <f>C7-A!C7</f>
        <v>787</v>
      </c>
      <c r="K7" s="1">
        <f>D7-A!D7</f>
        <v>237</v>
      </c>
      <c r="L7" s="1">
        <f>E7-A!E7</f>
        <v>0</v>
      </c>
      <c r="M7" s="1">
        <f>F7-A!F7</f>
        <v>0</v>
      </c>
      <c r="N7" s="1">
        <f>G7-A!G7</f>
        <v>1200</v>
      </c>
      <c r="O7" s="1">
        <f>H7-A!H7</f>
        <v>0</v>
      </c>
      <c r="P7">
        <f t="shared" si="0"/>
        <v>38667.200000000004</v>
      </c>
      <c r="Q7">
        <f t="shared" si="1"/>
        <v>22492.46</v>
      </c>
      <c r="R7">
        <f t="shared" si="2"/>
        <v>2370</v>
      </c>
      <c r="S7">
        <f t="shared" si="3"/>
        <v>0</v>
      </c>
      <c r="T7">
        <f t="shared" si="4"/>
        <v>0</v>
      </c>
      <c r="U7">
        <f t="shared" si="5"/>
        <v>5028.0000000000009</v>
      </c>
      <c r="V7">
        <f t="shared" si="5"/>
        <v>0</v>
      </c>
    </row>
    <row r="8" spans="1:23" x14ac:dyDescent="0.2">
      <c r="A8">
        <v>2031</v>
      </c>
      <c r="B8">
        <v>11639</v>
      </c>
      <c r="C8">
        <v>4169</v>
      </c>
      <c r="D8">
        <v>1256</v>
      </c>
      <c r="E8" s="1">
        <v>0</v>
      </c>
      <c r="F8" s="1">
        <v>0</v>
      </c>
      <c r="G8">
        <v>4525</v>
      </c>
      <c r="H8">
        <v>4000</v>
      </c>
      <c r="I8" s="1">
        <f>B8-A!B8</f>
        <v>2612</v>
      </c>
      <c r="J8" s="1">
        <f>C8-A!C8</f>
        <v>936</v>
      </c>
      <c r="K8" s="1">
        <f>D8-A!D8</f>
        <v>282</v>
      </c>
      <c r="L8" s="1">
        <f>E8-A!E8</f>
        <v>0</v>
      </c>
      <c r="M8" s="1">
        <f>F8-A!F8</f>
        <v>0</v>
      </c>
      <c r="N8" s="1">
        <f>G8-A!G8</f>
        <v>2400</v>
      </c>
      <c r="O8" s="1">
        <f>H8-A!H8</f>
        <v>800</v>
      </c>
      <c r="P8">
        <f t="shared" si="0"/>
        <v>45971.200000000004</v>
      </c>
      <c r="Q8">
        <f t="shared" si="1"/>
        <v>26750.879999999997</v>
      </c>
      <c r="R8">
        <f t="shared" si="2"/>
        <v>2820</v>
      </c>
      <c r="S8">
        <f t="shared" si="3"/>
        <v>0</v>
      </c>
      <c r="T8">
        <f t="shared" si="4"/>
        <v>0</v>
      </c>
      <c r="U8">
        <f t="shared" si="5"/>
        <v>10056.000000000002</v>
      </c>
      <c r="V8">
        <f t="shared" si="5"/>
        <v>3352.0000000000005</v>
      </c>
    </row>
    <row r="9" spans="1:23" x14ac:dyDescent="0.2">
      <c r="A9">
        <v>2032</v>
      </c>
      <c r="B9">
        <v>12070</v>
      </c>
      <c r="C9">
        <v>4323</v>
      </c>
      <c r="D9">
        <v>1302</v>
      </c>
      <c r="E9" s="1">
        <v>0</v>
      </c>
      <c r="F9" s="2">
        <v>0</v>
      </c>
      <c r="G9">
        <v>4525</v>
      </c>
      <c r="H9">
        <v>4000</v>
      </c>
      <c r="I9" s="1">
        <f>B9-A!B9</f>
        <v>3043</v>
      </c>
      <c r="J9" s="1">
        <f>C9-A!C9</f>
        <v>1090</v>
      </c>
      <c r="K9" s="1">
        <f>D9-A!D9</f>
        <v>328</v>
      </c>
      <c r="L9" s="1">
        <f>E9-A!E9</f>
        <v>0</v>
      </c>
      <c r="M9" s="1">
        <f>F9-A!F9</f>
        <v>0</v>
      </c>
      <c r="N9" s="1">
        <f>G9-A!G9</f>
        <v>2400</v>
      </c>
      <c r="O9" s="1">
        <f>H9-A!H9</f>
        <v>800</v>
      </c>
      <c r="P9">
        <f t="shared" si="0"/>
        <v>53556.800000000003</v>
      </c>
      <c r="Q9">
        <f t="shared" si="1"/>
        <v>31152.199999999997</v>
      </c>
      <c r="R9">
        <f t="shared" si="2"/>
        <v>3280</v>
      </c>
      <c r="S9">
        <f t="shared" si="3"/>
        <v>0</v>
      </c>
      <c r="T9">
        <f t="shared" si="4"/>
        <v>0</v>
      </c>
      <c r="U9">
        <f t="shared" si="5"/>
        <v>10056.000000000002</v>
      </c>
      <c r="V9">
        <f t="shared" si="5"/>
        <v>3352.0000000000005</v>
      </c>
    </row>
    <row r="10" spans="1:23" x14ac:dyDescent="0.2">
      <c r="A10">
        <v>2033</v>
      </c>
      <c r="B10">
        <v>12517</v>
      </c>
      <c r="C10">
        <v>4483</v>
      </c>
      <c r="D10">
        <v>1350</v>
      </c>
      <c r="E10" s="1">
        <v>0</v>
      </c>
      <c r="F10">
        <v>1131</v>
      </c>
      <c r="G10">
        <v>4525</v>
      </c>
      <c r="H10">
        <v>4000</v>
      </c>
      <c r="I10" s="1">
        <f>B10-A!B10</f>
        <v>3490</v>
      </c>
      <c r="J10" s="1">
        <f>C10-A!C10</f>
        <v>1250</v>
      </c>
      <c r="K10" s="1">
        <f>D10-A!D10</f>
        <v>376</v>
      </c>
      <c r="L10" s="1">
        <f>E10-A!E10</f>
        <v>0</v>
      </c>
      <c r="M10" s="1">
        <f>F10-A!F10</f>
        <v>1131</v>
      </c>
      <c r="N10" s="1">
        <f>G10-A!G10</f>
        <v>2400</v>
      </c>
      <c r="O10" s="1">
        <f>H10-A!H10</f>
        <v>800</v>
      </c>
      <c r="P10">
        <f t="shared" si="0"/>
        <v>61424.000000000007</v>
      </c>
      <c r="Q10">
        <f t="shared" si="1"/>
        <v>35725</v>
      </c>
      <c r="R10">
        <f t="shared" si="2"/>
        <v>3760</v>
      </c>
      <c r="S10">
        <f t="shared" si="3"/>
        <v>0</v>
      </c>
      <c r="T10">
        <f t="shared" si="4"/>
        <v>5677.62</v>
      </c>
      <c r="U10">
        <f t="shared" si="5"/>
        <v>10056.000000000002</v>
      </c>
      <c r="V10">
        <f t="shared" si="5"/>
        <v>3352.0000000000005</v>
      </c>
    </row>
    <row r="11" spans="1:23" x14ac:dyDescent="0.2">
      <c r="A11">
        <v>2034</v>
      </c>
      <c r="B11">
        <v>12980</v>
      </c>
      <c r="C11">
        <v>4649</v>
      </c>
      <c r="D11">
        <v>1400</v>
      </c>
      <c r="E11" s="1">
        <v>0</v>
      </c>
      <c r="F11">
        <v>2262</v>
      </c>
      <c r="G11">
        <v>4525</v>
      </c>
      <c r="H11">
        <v>4000</v>
      </c>
      <c r="I11" s="1">
        <f>B11-A!B11</f>
        <v>3953</v>
      </c>
      <c r="J11" s="1">
        <f>C11-A!C11</f>
        <v>1416</v>
      </c>
      <c r="K11" s="1">
        <f>D11-A!D11</f>
        <v>426</v>
      </c>
      <c r="L11" s="1">
        <f>E11-A!E11</f>
        <v>0</v>
      </c>
      <c r="M11" s="1">
        <f>F11-A!F11</f>
        <v>2262</v>
      </c>
      <c r="N11" s="1">
        <f>G11-A!G11</f>
        <v>2400</v>
      </c>
      <c r="O11" s="1">
        <f>H11-A!H11</f>
        <v>800</v>
      </c>
      <c r="P11">
        <f t="shared" si="0"/>
        <v>69572.800000000003</v>
      </c>
      <c r="Q11">
        <f t="shared" si="1"/>
        <v>40469.279999999999</v>
      </c>
      <c r="R11">
        <f t="shared" si="2"/>
        <v>4260</v>
      </c>
      <c r="S11">
        <f t="shared" si="3"/>
        <v>0</v>
      </c>
      <c r="T11">
        <f t="shared" si="4"/>
        <v>11355.24</v>
      </c>
      <c r="U11">
        <f t="shared" si="5"/>
        <v>10056.000000000002</v>
      </c>
      <c r="V11">
        <f t="shared" si="5"/>
        <v>3352.0000000000005</v>
      </c>
    </row>
    <row r="12" spans="1:23" x14ac:dyDescent="0.2">
      <c r="A12">
        <v>2035</v>
      </c>
      <c r="B12">
        <v>13460</v>
      </c>
      <c r="C12">
        <v>4821</v>
      </c>
      <c r="D12">
        <v>1452</v>
      </c>
      <c r="E12" s="1">
        <v>0</v>
      </c>
      <c r="F12">
        <v>3393</v>
      </c>
      <c r="G12">
        <v>4525</v>
      </c>
      <c r="H12">
        <v>4000</v>
      </c>
      <c r="I12" s="1">
        <f>B12-A!B12</f>
        <v>4433</v>
      </c>
      <c r="J12" s="1">
        <f>C12-A!C12</f>
        <v>1588</v>
      </c>
      <c r="K12" s="1">
        <f>D12-A!D12</f>
        <v>478</v>
      </c>
      <c r="L12" s="1">
        <f>E12-A!E12</f>
        <v>0</v>
      </c>
      <c r="M12" s="1">
        <f>F12-A!F12</f>
        <v>3393</v>
      </c>
      <c r="N12" s="1">
        <f>G12-A!G12</f>
        <v>2400</v>
      </c>
      <c r="O12" s="1">
        <f>H12-A!H12</f>
        <v>800</v>
      </c>
      <c r="P12">
        <f t="shared" si="0"/>
        <v>78020.800000000003</v>
      </c>
      <c r="Q12">
        <f t="shared" si="1"/>
        <v>45385.04</v>
      </c>
      <c r="R12">
        <f t="shared" si="2"/>
        <v>4780</v>
      </c>
      <c r="S12">
        <f t="shared" si="3"/>
        <v>0</v>
      </c>
      <c r="T12">
        <f t="shared" si="4"/>
        <v>17032.859999999997</v>
      </c>
      <c r="U12">
        <f t="shared" si="5"/>
        <v>10056.000000000002</v>
      </c>
      <c r="V12">
        <f t="shared" si="5"/>
        <v>3352.0000000000005</v>
      </c>
    </row>
    <row r="13" spans="1:23" x14ac:dyDescent="0.2">
      <c r="A13">
        <v>2036</v>
      </c>
      <c r="B13">
        <v>13958</v>
      </c>
      <c r="C13">
        <v>4999</v>
      </c>
      <c r="D13">
        <v>1506</v>
      </c>
      <c r="E13" s="1">
        <v>0</v>
      </c>
      <c r="F13">
        <v>4524</v>
      </c>
      <c r="G13">
        <v>4525</v>
      </c>
      <c r="H13">
        <v>4000</v>
      </c>
      <c r="I13" s="1">
        <f>B13-A!B13</f>
        <v>4931</v>
      </c>
      <c r="J13" s="1">
        <f>C13-A!C13</f>
        <v>1766</v>
      </c>
      <c r="K13" s="1">
        <f>D13-A!D13</f>
        <v>532</v>
      </c>
      <c r="L13" s="1">
        <f>E13-A!E13</f>
        <v>0</v>
      </c>
      <c r="M13" s="1">
        <f>F13-A!F13</f>
        <v>4524</v>
      </c>
      <c r="N13" s="1">
        <f>G13-A!G13</f>
        <v>2400</v>
      </c>
      <c r="O13" s="1">
        <f>H13-A!H13</f>
        <v>800</v>
      </c>
      <c r="P13">
        <f t="shared" si="0"/>
        <v>86785.600000000006</v>
      </c>
      <c r="Q13">
        <f t="shared" si="1"/>
        <v>50472.28</v>
      </c>
      <c r="R13">
        <f t="shared" si="2"/>
        <v>5320</v>
      </c>
      <c r="S13">
        <f t="shared" si="3"/>
        <v>0</v>
      </c>
      <c r="T13">
        <f t="shared" si="4"/>
        <v>22710.48</v>
      </c>
      <c r="U13">
        <f t="shared" si="5"/>
        <v>10056.000000000002</v>
      </c>
      <c r="V13">
        <f t="shared" si="5"/>
        <v>3352.0000000000005</v>
      </c>
    </row>
    <row r="14" spans="1:23" x14ac:dyDescent="0.2">
      <c r="A14">
        <v>2037</v>
      </c>
      <c r="B14">
        <v>14474</v>
      </c>
      <c r="C14">
        <v>5184</v>
      </c>
      <c r="D14">
        <v>1562</v>
      </c>
      <c r="E14" s="1">
        <v>0</v>
      </c>
      <c r="F14">
        <v>5655</v>
      </c>
      <c r="G14">
        <v>4525</v>
      </c>
      <c r="H14">
        <v>4000</v>
      </c>
      <c r="I14" s="1">
        <f>B14-A!B14</f>
        <v>5447</v>
      </c>
      <c r="J14" s="1">
        <f>C14-A!C14</f>
        <v>1951</v>
      </c>
      <c r="K14" s="1">
        <f>D14-A!D14</f>
        <v>588</v>
      </c>
      <c r="L14" s="1">
        <f>E14-A!E14</f>
        <v>0</v>
      </c>
      <c r="M14" s="1">
        <f>F14-A!F14</f>
        <v>5655</v>
      </c>
      <c r="N14" s="1">
        <f>G14-A!G14</f>
        <v>2400</v>
      </c>
      <c r="O14" s="1">
        <f>H14-A!H14</f>
        <v>800</v>
      </c>
      <c r="P14">
        <f t="shared" si="0"/>
        <v>95867.200000000012</v>
      </c>
      <c r="Q14">
        <f t="shared" si="1"/>
        <v>55759.579999999994</v>
      </c>
      <c r="R14">
        <f t="shared" si="2"/>
        <v>5880</v>
      </c>
      <c r="S14">
        <f t="shared" si="3"/>
        <v>0</v>
      </c>
      <c r="T14">
        <f t="shared" si="4"/>
        <v>28388.1</v>
      </c>
      <c r="U14">
        <f t="shared" si="5"/>
        <v>10056.000000000002</v>
      </c>
      <c r="V14">
        <f t="shared" si="5"/>
        <v>3352.0000000000005</v>
      </c>
    </row>
    <row r="15" spans="1:23" x14ac:dyDescent="0.2">
      <c r="A15">
        <v>2038</v>
      </c>
      <c r="B15">
        <v>15010</v>
      </c>
      <c r="C15">
        <v>5376</v>
      </c>
      <c r="D15">
        <v>1620</v>
      </c>
      <c r="E15" s="1">
        <v>0</v>
      </c>
      <c r="F15">
        <v>6786</v>
      </c>
      <c r="G15">
        <v>4525</v>
      </c>
      <c r="H15">
        <v>4000</v>
      </c>
      <c r="I15" s="1">
        <f>B15-A!B15</f>
        <v>5983</v>
      </c>
      <c r="J15" s="1">
        <f>C15-A!C15</f>
        <v>2143</v>
      </c>
      <c r="K15" s="1">
        <f>D15-A!D15</f>
        <v>646</v>
      </c>
      <c r="L15" s="1">
        <f>E15-A!E15</f>
        <v>0</v>
      </c>
      <c r="M15" s="1">
        <f>F15-A!F15</f>
        <v>6786</v>
      </c>
      <c r="N15" s="1">
        <f>G15-A!G15</f>
        <v>2400</v>
      </c>
      <c r="O15" s="1">
        <f>H15-A!H15</f>
        <v>800</v>
      </c>
      <c r="P15">
        <f t="shared" si="0"/>
        <v>105300.8</v>
      </c>
      <c r="Q15">
        <f t="shared" si="1"/>
        <v>61246.939999999995</v>
      </c>
      <c r="R15">
        <f t="shared" si="2"/>
        <v>6460</v>
      </c>
      <c r="S15">
        <f t="shared" si="3"/>
        <v>0</v>
      </c>
      <c r="T15">
        <f t="shared" si="4"/>
        <v>34065.719999999994</v>
      </c>
      <c r="U15">
        <f t="shared" si="5"/>
        <v>10056.000000000002</v>
      </c>
      <c r="V15">
        <f t="shared" si="5"/>
        <v>3352.0000000000005</v>
      </c>
    </row>
    <row r="16" spans="1:23" x14ac:dyDescent="0.2">
      <c r="A16">
        <v>2039</v>
      </c>
      <c r="B16">
        <v>15565</v>
      </c>
      <c r="C16">
        <v>5575</v>
      </c>
      <c r="D16">
        <v>1680</v>
      </c>
      <c r="E16" s="1">
        <v>0</v>
      </c>
      <c r="F16">
        <v>7917</v>
      </c>
      <c r="G16">
        <v>4525</v>
      </c>
      <c r="H16">
        <v>4000</v>
      </c>
      <c r="I16" s="1">
        <f>B16-A!B16</f>
        <v>6538</v>
      </c>
      <c r="J16" s="1">
        <f>C16-A!C16</f>
        <v>2342</v>
      </c>
      <c r="K16" s="1">
        <f>D16-A!D16</f>
        <v>706</v>
      </c>
      <c r="L16" s="1">
        <f>E16-A!E16</f>
        <v>0</v>
      </c>
      <c r="M16" s="1">
        <f>F16-A!F16</f>
        <v>7917</v>
      </c>
      <c r="N16" s="1">
        <f>G16-A!G16</f>
        <v>2400</v>
      </c>
      <c r="O16" s="1">
        <f>H16-A!H16</f>
        <v>800</v>
      </c>
      <c r="P16">
        <f t="shared" si="0"/>
        <v>115068.8</v>
      </c>
      <c r="Q16">
        <f t="shared" si="1"/>
        <v>66934.36</v>
      </c>
      <c r="R16">
        <f t="shared" si="2"/>
        <v>7060</v>
      </c>
      <c r="S16">
        <f t="shared" si="3"/>
        <v>0</v>
      </c>
      <c r="T16">
        <f t="shared" si="4"/>
        <v>39743.339999999997</v>
      </c>
      <c r="U16">
        <f t="shared" si="5"/>
        <v>10056.000000000002</v>
      </c>
      <c r="V16">
        <f t="shared" si="5"/>
        <v>3352.0000000000005</v>
      </c>
    </row>
    <row r="17" spans="1:22" x14ac:dyDescent="0.2">
      <c r="A17">
        <v>2040</v>
      </c>
      <c r="B17">
        <v>16141</v>
      </c>
      <c r="C17">
        <v>5781</v>
      </c>
      <c r="D17">
        <v>1742</v>
      </c>
      <c r="E17" s="1">
        <v>0</v>
      </c>
      <c r="F17">
        <v>9048</v>
      </c>
      <c r="G17">
        <v>4525</v>
      </c>
      <c r="H17">
        <v>4000</v>
      </c>
      <c r="I17" s="1">
        <f>B17-A!B17</f>
        <v>7114</v>
      </c>
      <c r="J17" s="1">
        <f>C17-A!C17</f>
        <v>2548</v>
      </c>
      <c r="K17" s="1">
        <f>D17-A!D17</f>
        <v>768</v>
      </c>
      <c r="L17" s="1">
        <f>E17-A!E17</f>
        <v>0</v>
      </c>
      <c r="M17" s="1">
        <f>F17-A!F17</f>
        <v>9048</v>
      </c>
      <c r="N17" s="1">
        <f>G17-A!G17</f>
        <v>2400</v>
      </c>
      <c r="O17" s="1">
        <f>H17-A!H17</f>
        <v>800</v>
      </c>
      <c r="P17">
        <f t="shared" si="0"/>
        <v>125206.40000000001</v>
      </c>
      <c r="Q17">
        <f t="shared" si="1"/>
        <v>72821.84</v>
      </c>
      <c r="R17">
        <f t="shared" si="2"/>
        <v>7680</v>
      </c>
      <c r="S17">
        <f t="shared" si="3"/>
        <v>0</v>
      </c>
      <c r="T17">
        <f t="shared" si="4"/>
        <v>45420.959999999999</v>
      </c>
      <c r="U17">
        <f t="shared" si="5"/>
        <v>10056.000000000002</v>
      </c>
      <c r="V17">
        <f t="shared" si="5"/>
        <v>3352.0000000000005</v>
      </c>
    </row>
    <row r="18" spans="1:22" x14ac:dyDescent="0.2">
      <c r="A18">
        <v>2041</v>
      </c>
      <c r="B18">
        <v>16738</v>
      </c>
      <c r="C18">
        <v>5995</v>
      </c>
      <c r="D18">
        <v>1806</v>
      </c>
      <c r="E18" s="1">
        <v>0</v>
      </c>
      <c r="F18">
        <v>10179</v>
      </c>
      <c r="G18">
        <v>6225.0000000000009</v>
      </c>
      <c r="H18">
        <v>4800</v>
      </c>
      <c r="I18" s="1">
        <f>B18-A!B18</f>
        <v>7711</v>
      </c>
      <c r="J18" s="1">
        <f>C18-A!C18</f>
        <v>2762</v>
      </c>
      <c r="K18" s="1">
        <f>D18-A!D18</f>
        <v>832</v>
      </c>
      <c r="L18" s="1">
        <f>E18-A!E18</f>
        <v>0</v>
      </c>
      <c r="M18" s="1">
        <f>F18-A!F18</f>
        <v>10179</v>
      </c>
      <c r="N18" s="1">
        <f>G18-A!G18</f>
        <v>4100.0000000000009</v>
      </c>
      <c r="O18" s="1">
        <f>H18-A!H18</f>
        <v>1600</v>
      </c>
      <c r="P18">
        <f t="shared" si="0"/>
        <v>135713.60000000001</v>
      </c>
      <c r="Q18">
        <f t="shared" si="1"/>
        <v>78937.959999999992</v>
      </c>
      <c r="R18">
        <f t="shared" si="2"/>
        <v>8320</v>
      </c>
      <c r="S18">
        <f t="shared" si="3"/>
        <v>0</v>
      </c>
      <c r="T18">
        <f t="shared" si="4"/>
        <v>51098.579999999994</v>
      </c>
      <c r="U18">
        <f t="shared" si="5"/>
        <v>17179.000000000004</v>
      </c>
      <c r="V18">
        <f t="shared" si="5"/>
        <v>6704.0000000000009</v>
      </c>
    </row>
    <row r="19" spans="1:22" x14ac:dyDescent="0.2">
      <c r="A19">
        <v>2042</v>
      </c>
      <c r="B19">
        <v>17357</v>
      </c>
      <c r="C19">
        <v>6217</v>
      </c>
      <c r="D19">
        <v>1873</v>
      </c>
      <c r="E19" s="1">
        <v>0</v>
      </c>
      <c r="F19">
        <v>11310</v>
      </c>
      <c r="G19">
        <v>6225.0000000000009</v>
      </c>
      <c r="H19">
        <v>4800</v>
      </c>
      <c r="I19" s="1">
        <f>B19-A!B19</f>
        <v>8330</v>
      </c>
      <c r="J19" s="1">
        <f>C19-A!C19</f>
        <v>2984</v>
      </c>
      <c r="K19" s="1">
        <f>D19-A!D19</f>
        <v>899</v>
      </c>
      <c r="L19" s="1">
        <f>E19-A!E19</f>
        <v>0</v>
      </c>
      <c r="M19" s="1">
        <f>F19-A!F19</f>
        <v>11310</v>
      </c>
      <c r="N19" s="1">
        <f>G19-A!G19</f>
        <v>4100.0000000000009</v>
      </c>
      <c r="O19" s="1">
        <f>H19-A!H19</f>
        <v>1600</v>
      </c>
      <c r="P19">
        <f t="shared" si="0"/>
        <v>146608</v>
      </c>
      <c r="Q19">
        <f t="shared" si="1"/>
        <v>85282.72</v>
      </c>
      <c r="R19">
        <f t="shared" si="2"/>
        <v>8990</v>
      </c>
      <c r="S19">
        <f t="shared" si="3"/>
        <v>0</v>
      </c>
      <c r="T19">
        <f t="shared" si="4"/>
        <v>56776.2</v>
      </c>
      <c r="U19">
        <f t="shared" si="5"/>
        <v>17179.000000000004</v>
      </c>
      <c r="V19">
        <f t="shared" si="5"/>
        <v>6704.0000000000009</v>
      </c>
    </row>
    <row r="20" spans="1:22" x14ac:dyDescent="0.2">
      <c r="A20">
        <v>2043</v>
      </c>
      <c r="B20">
        <v>17999</v>
      </c>
      <c r="C20">
        <v>6447</v>
      </c>
      <c r="D20">
        <v>1942</v>
      </c>
      <c r="E20" s="1">
        <v>0</v>
      </c>
      <c r="F20">
        <v>12441</v>
      </c>
      <c r="G20">
        <v>6225.0000000000009</v>
      </c>
      <c r="H20">
        <v>4800</v>
      </c>
      <c r="I20" s="1">
        <f>B20-A!B20</f>
        <v>8972</v>
      </c>
      <c r="J20" s="1">
        <f>C20-A!C20</f>
        <v>3214</v>
      </c>
      <c r="K20" s="1">
        <f>D20-A!D20</f>
        <v>968</v>
      </c>
      <c r="L20" s="1">
        <f>E20-A!E20</f>
        <v>0</v>
      </c>
      <c r="M20" s="1">
        <f>F20-A!F20</f>
        <v>12441</v>
      </c>
      <c r="N20" s="1">
        <f>G20-A!G20</f>
        <v>4100.0000000000009</v>
      </c>
      <c r="O20" s="1">
        <f>H20-A!H20</f>
        <v>1600</v>
      </c>
      <c r="P20">
        <f t="shared" si="0"/>
        <v>157907.20000000001</v>
      </c>
      <c r="Q20">
        <f t="shared" si="1"/>
        <v>91856.12</v>
      </c>
      <c r="R20">
        <f t="shared" si="2"/>
        <v>9680</v>
      </c>
      <c r="S20">
        <f t="shared" si="3"/>
        <v>0</v>
      </c>
      <c r="T20">
        <f t="shared" si="4"/>
        <v>62453.819999999992</v>
      </c>
      <c r="U20">
        <f t="shared" si="5"/>
        <v>17179.000000000004</v>
      </c>
      <c r="V20">
        <f t="shared" si="5"/>
        <v>6704.0000000000009</v>
      </c>
    </row>
    <row r="21" spans="1:22" x14ac:dyDescent="0.2">
      <c r="A21">
        <v>2044</v>
      </c>
      <c r="B21">
        <v>18665</v>
      </c>
      <c r="C21">
        <v>6686</v>
      </c>
      <c r="D21">
        <v>2014</v>
      </c>
      <c r="E21" s="1">
        <v>0</v>
      </c>
      <c r="F21">
        <v>13572</v>
      </c>
      <c r="G21">
        <v>6225.0000000000009</v>
      </c>
      <c r="H21">
        <v>4800</v>
      </c>
      <c r="I21" s="1">
        <f>B21-A!B21</f>
        <v>9638</v>
      </c>
      <c r="J21" s="1">
        <f>C21-A!C21</f>
        <v>3453</v>
      </c>
      <c r="K21" s="1">
        <f>D21-A!D21</f>
        <v>1040</v>
      </c>
      <c r="L21" s="1">
        <f>E21-A!E21</f>
        <v>0</v>
      </c>
      <c r="M21" s="1">
        <f>F21-A!F21</f>
        <v>13572</v>
      </c>
      <c r="N21" s="1">
        <f>G21-A!G21</f>
        <v>4100.0000000000009</v>
      </c>
      <c r="O21" s="1">
        <f>H21-A!H21</f>
        <v>1600</v>
      </c>
      <c r="P21">
        <f t="shared" si="0"/>
        <v>169628.80000000002</v>
      </c>
      <c r="Q21">
        <f t="shared" si="1"/>
        <v>98686.739999999991</v>
      </c>
      <c r="R21">
        <f t="shared" si="2"/>
        <v>10400</v>
      </c>
      <c r="S21">
        <f t="shared" si="3"/>
        <v>0</v>
      </c>
      <c r="T21">
        <f t="shared" si="4"/>
        <v>68131.439999999988</v>
      </c>
      <c r="U21">
        <f t="shared" si="5"/>
        <v>17179.000000000004</v>
      </c>
      <c r="V21">
        <f t="shared" si="5"/>
        <v>6704.0000000000009</v>
      </c>
    </row>
    <row r="22" spans="1:22" x14ac:dyDescent="0.2">
      <c r="A22">
        <v>2045</v>
      </c>
      <c r="B22">
        <v>19356</v>
      </c>
      <c r="C22">
        <v>6933</v>
      </c>
      <c r="D22">
        <v>2089</v>
      </c>
      <c r="E22" s="1">
        <v>0</v>
      </c>
      <c r="F22">
        <v>14703</v>
      </c>
      <c r="G22">
        <v>6225.0000000000009</v>
      </c>
      <c r="H22">
        <v>4800</v>
      </c>
      <c r="I22" s="1">
        <f>B22-A!B22</f>
        <v>10329</v>
      </c>
      <c r="J22" s="1">
        <f>C22-A!C22</f>
        <v>3700</v>
      </c>
      <c r="K22" s="1">
        <f>D22-A!D22</f>
        <v>1115</v>
      </c>
      <c r="L22" s="1">
        <f>E22-A!E22</f>
        <v>0</v>
      </c>
      <c r="M22" s="1">
        <f>F22-A!F22</f>
        <v>14703</v>
      </c>
      <c r="N22" s="1">
        <f>G22-A!G22</f>
        <v>4100.0000000000009</v>
      </c>
      <c r="O22" s="1">
        <f>H22-A!H22</f>
        <v>1600</v>
      </c>
      <c r="P22">
        <f t="shared" si="0"/>
        <v>181790.40000000002</v>
      </c>
      <c r="Q22">
        <f t="shared" si="1"/>
        <v>105746</v>
      </c>
      <c r="R22">
        <f t="shared" si="2"/>
        <v>11150</v>
      </c>
      <c r="S22">
        <f t="shared" si="3"/>
        <v>0</v>
      </c>
      <c r="T22">
        <f t="shared" si="4"/>
        <v>73809.06</v>
      </c>
      <c r="U22">
        <f t="shared" si="5"/>
        <v>17179.000000000004</v>
      </c>
      <c r="V22">
        <f t="shared" si="5"/>
        <v>6704.0000000000009</v>
      </c>
    </row>
    <row r="23" spans="1:22" x14ac:dyDescent="0.2">
      <c r="A23">
        <v>2046</v>
      </c>
      <c r="B23">
        <v>20072</v>
      </c>
      <c r="C23">
        <v>7190</v>
      </c>
      <c r="D23">
        <v>2166</v>
      </c>
      <c r="E23" s="1">
        <v>0</v>
      </c>
      <c r="F23">
        <v>15834</v>
      </c>
      <c r="G23">
        <v>6225.0000000000009</v>
      </c>
      <c r="H23">
        <v>4800</v>
      </c>
      <c r="I23" s="1">
        <f>B23-A!B23</f>
        <v>11045</v>
      </c>
      <c r="J23" s="1">
        <f>C23-A!C23</f>
        <v>3957</v>
      </c>
      <c r="K23" s="1">
        <f>D23-A!D23</f>
        <v>1192</v>
      </c>
      <c r="L23" s="1">
        <f>E23-A!E23</f>
        <v>0</v>
      </c>
      <c r="M23" s="1">
        <f>F23-A!F23</f>
        <v>15834</v>
      </c>
      <c r="N23" s="1">
        <f>G23-A!G23</f>
        <v>4100.0000000000009</v>
      </c>
      <c r="O23" s="1">
        <f>H23-A!H23</f>
        <v>1600</v>
      </c>
      <c r="P23">
        <f t="shared" si="0"/>
        <v>194392.00000000003</v>
      </c>
      <c r="Q23">
        <f t="shared" si="1"/>
        <v>113091.06</v>
      </c>
      <c r="R23">
        <f t="shared" si="2"/>
        <v>11920</v>
      </c>
      <c r="S23">
        <f t="shared" si="3"/>
        <v>0</v>
      </c>
      <c r="T23">
        <f t="shared" si="4"/>
        <v>79486.679999999993</v>
      </c>
      <c r="U23">
        <f t="shared" si="5"/>
        <v>17179.000000000004</v>
      </c>
      <c r="V23">
        <f t="shared" si="5"/>
        <v>6704.0000000000009</v>
      </c>
    </row>
    <row r="24" spans="1:22" x14ac:dyDescent="0.2">
      <c r="A24">
        <v>2047</v>
      </c>
      <c r="B24">
        <v>20815</v>
      </c>
      <c r="C24">
        <v>7456</v>
      </c>
      <c r="D24">
        <v>2246</v>
      </c>
      <c r="E24" s="1">
        <v>0</v>
      </c>
      <c r="F24">
        <v>16965</v>
      </c>
      <c r="G24">
        <v>6225.0000000000009</v>
      </c>
      <c r="H24">
        <v>4800</v>
      </c>
      <c r="I24" s="1">
        <f>B24-A!B24</f>
        <v>11788</v>
      </c>
      <c r="J24" s="1">
        <f>C24-A!C24</f>
        <v>4223</v>
      </c>
      <c r="K24" s="1">
        <f>D24-A!D24</f>
        <v>1272</v>
      </c>
      <c r="L24" s="1">
        <f>E24-A!E24</f>
        <v>0</v>
      </c>
      <c r="M24" s="1">
        <f>F24-A!F24</f>
        <v>16965</v>
      </c>
      <c r="N24" s="1">
        <f>G24-A!G24</f>
        <v>4100.0000000000009</v>
      </c>
      <c r="O24" s="1">
        <f>H24-A!H24</f>
        <v>1600</v>
      </c>
      <c r="P24">
        <f t="shared" si="0"/>
        <v>207468.80000000002</v>
      </c>
      <c r="Q24">
        <f t="shared" si="1"/>
        <v>120693.34</v>
      </c>
      <c r="R24">
        <f t="shared" si="2"/>
        <v>12720</v>
      </c>
      <c r="S24">
        <f t="shared" si="3"/>
        <v>0</v>
      </c>
      <c r="T24">
        <f t="shared" si="4"/>
        <v>85164.299999999988</v>
      </c>
      <c r="U24">
        <f t="shared" si="5"/>
        <v>17179.000000000004</v>
      </c>
      <c r="V24">
        <f t="shared" si="5"/>
        <v>6704.0000000000009</v>
      </c>
    </row>
    <row r="25" spans="1:22" x14ac:dyDescent="0.2">
      <c r="A25">
        <v>2048</v>
      </c>
      <c r="B25">
        <v>21585</v>
      </c>
      <c r="C25">
        <v>7732</v>
      </c>
      <c r="D25">
        <v>2329</v>
      </c>
      <c r="E25" s="1">
        <v>0</v>
      </c>
      <c r="F25">
        <v>18096</v>
      </c>
      <c r="G25">
        <v>6225.0000000000009</v>
      </c>
      <c r="H25">
        <v>4800</v>
      </c>
      <c r="I25" s="1">
        <f>B25-A!B25</f>
        <v>12558</v>
      </c>
      <c r="J25" s="1">
        <f>C25-A!C25</f>
        <v>4499</v>
      </c>
      <c r="K25" s="1">
        <f>D25-A!D25</f>
        <v>1355</v>
      </c>
      <c r="L25" s="1">
        <f>E25-A!E25</f>
        <v>0</v>
      </c>
      <c r="M25" s="1">
        <f>F25-A!F25</f>
        <v>18096</v>
      </c>
      <c r="N25" s="1">
        <f>G25-A!G25</f>
        <v>4100.0000000000009</v>
      </c>
      <c r="O25" s="1">
        <f>H25-A!H25</f>
        <v>1600</v>
      </c>
      <c r="P25">
        <f t="shared" si="0"/>
        <v>221020.80000000002</v>
      </c>
      <c r="Q25">
        <f t="shared" si="1"/>
        <v>128581.42</v>
      </c>
      <c r="R25">
        <f t="shared" si="2"/>
        <v>13550</v>
      </c>
      <c r="S25">
        <f t="shared" si="3"/>
        <v>0</v>
      </c>
      <c r="T25">
        <f t="shared" si="4"/>
        <v>90841.919999999998</v>
      </c>
      <c r="U25">
        <f t="shared" si="5"/>
        <v>17179.000000000004</v>
      </c>
      <c r="V25">
        <f t="shared" si="5"/>
        <v>6704.0000000000009</v>
      </c>
    </row>
    <row r="26" spans="1:22" x14ac:dyDescent="0.2">
      <c r="A26">
        <v>2049</v>
      </c>
      <c r="B26">
        <v>22384</v>
      </c>
      <c r="C26">
        <v>8018</v>
      </c>
      <c r="D26">
        <v>2415</v>
      </c>
      <c r="E26" s="1">
        <v>0</v>
      </c>
      <c r="F26">
        <v>19227</v>
      </c>
      <c r="G26">
        <v>6225.0000000000009</v>
      </c>
      <c r="H26">
        <v>4800</v>
      </c>
      <c r="I26" s="1">
        <f>B26-A!B26</f>
        <v>13357</v>
      </c>
      <c r="J26" s="1">
        <f>C26-A!C26</f>
        <v>4785</v>
      </c>
      <c r="K26" s="1">
        <f>D26-A!D26</f>
        <v>1441</v>
      </c>
      <c r="L26" s="1">
        <f>E26-A!E26</f>
        <v>0</v>
      </c>
      <c r="M26" s="1">
        <f>F26-A!F26</f>
        <v>19227</v>
      </c>
      <c r="N26" s="1">
        <f>G26-A!G26</f>
        <v>4100.0000000000009</v>
      </c>
      <c r="O26" s="1">
        <f>H26-A!H26</f>
        <v>1600</v>
      </c>
      <c r="P26">
        <f t="shared" si="0"/>
        <v>235083.2</v>
      </c>
      <c r="Q26">
        <f t="shared" si="1"/>
        <v>136755.29999999999</v>
      </c>
      <c r="R26">
        <f t="shared" si="2"/>
        <v>14410</v>
      </c>
      <c r="S26">
        <f t="shared" si="3"/>
        <v>0</v>
      </c>
      <c r="T26">
        <f t="shared" si="4"/>
        <v>96519.54</v>
      </c>
      <c r="U26">
        <f t="shared" si="5"/>
        <v>17179.000000000004</v>
      </c>
      <c r="V26">
        <f t="shared" si="5"/>
        <v>6704.0000000000009</v>
      </c>
    </row>
    <row r="27" spans="1:22" x14ac:dyDescent="0.2">
      <c r="A27">
        <v>2050</v>
      </c>
      <c r="B27">
        <v>23212</v>
      </c>
      <c r="C27">
        <v>8315</v>
      </c>
      <c r="D27">
        <v>2504</v>
      </c>
      <c r="E27" s="1">
        <v>0</v>
      </c>
      <c r="F27">
        <v>20358</v>
      </c>
      <c r="G27">
        <v>6225</v>
      </c>
      <c r="H27">
        <v>4800.0000000000009</v>
      </c>
      <c r="I27" s="1">
        <f>B27-A!B27</f>
        <v>14185</v>
      </c>
      <c r="J27" s="1">
        <f>C27-A!C27</f>
        <v>5082</v>
      </c>
      <c r="K27" s="1">
        <f>D27-A!D27</f>
        <v>1530</v>
      </c>
      <c r="L27" s="1">
        <f>E27-A!E27</f>
        <v>0</v>
      </c>
      <c r="M27" s="1">
        <f>F27-A!F27</f>
        <v>20358</v>
      </c>
      <c r="N27" s="1">
        <f>G27-A!G27</f>
        <v>4100</v>
      </c>
      <c r="O27" s="1">
        <f>H27-A!H27</f>
        <v>1600.0000000000009</v>
      </c>
      <c r="P27">
        <f t="shared" si="0"/>
        <v>249656.00000000003</v>
      </c>
      <c r="Q27">
        <f t="shared" si="1"/>
        <v>145243.56</v>
      </c>
      <c r="R27">
        <f t="shared" si="2"/>
        <v>15300</v>
      </c>
      <c r="S27">
        <f t="shared" si="3"/>
        <v>0</v>
      </c>
      <c r="T27">
        <f t="shared" si="4"/>
        <v>102197.15999999999</v>
      </c>
      <c r="U27">
        <f t="shared" si="5"/>
        <v>17179</v>
      </c>
      <c r="V27">
        <f t="shared" si="5"/>
        <v>6704.0000000000045</v>
      </c>
    </row>
    <row r="28" spans="1:22" x14ac:dyDescent="0.2"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B1</vt:lpstr>
      <vt:lpstr>B2</vt:lpstr>
      <vt:lpstr>B3</vt:lpstr>
      <vt:lpstr>C1</vt:lpstr>
      <vt:lpstr>C2</vt:lpstr>
      <vt:lpstr>C3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Mortazavigazar, Amir</dc:creator>
  <cp:lastModifiedBy>Mortazavigazar, Amir</cp:lastModifiedBy>
  <dcterms:created xsi:type="dcterms:W3CDTF">2024-11-23T16:27:51Z</dcterms:created>
  <dcterms:modified xsi:type="dcterms:W3CDTF">2025-05-05T14:14:24Z</dcterms:modified>
</cp:coreProperties>
</file>