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CHRONOS032\Desktop\Cognos CP and EP final\EP summary\"/>
    </mc:Choice>
  </mc:AlternateContent>
  <bookViews>
    <workbookView xWindow="0" yWindow="0" windowWidth="19365" windowHeight="7080" activeTab="1"/>
  </bookViews>
  <sheets>
    <sheet name="DB Tbl Billing Letter Summary" sheetId="15" r:id="rId1"/>
    <sheet name="EP_Summary2_Programming" sheetId="20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</externalReferences>
  <definedNames>
    <definedName name="_xlnm._FilterDatabase" localSheetId="1" hidden="1">EP_Summary2_Programming!$A$1:$DL$43</definedName>
    <definedName name="ACPJMAHQ1">[1]FuelPrices!$F$4</definedName>
    <definedName name="ACPJMAHQ2">[1]FuelPrices!$H$4</definedName>
    <definedName name="ACPJMJGQ1">[1]FuelPrices!$F$6</definedName>
    <definedName name="ACPJMJGQ2">[1]FuelPrices!$H$6</definedName>
    <definedName name="ACPPKLGQ1">[1]FuelPrices!$F$7</definedName>
    <definedName name="ACPPKLGQ2">[1]FuelPrices!$H$7</definedName>
    <definedName name="ACPTBINQ1">[1]FuelPrices!$F$5</definedName>
    <definedName name="ACPTBINQ2">[1]FuelPrices!$H$5</definedName>
    <definedName name="Capacity_Payments">[2]Mainmenu!$L$101:$L$102</definedName>
    <definedName name="CoalTONperGWh1">[3]GWHOutput_H1!$K$5</definedName>
    <definedName name="CUF" localSheetId="1">'[4]Fuel Payment'!#REF!</definedName>
    <definedName name="CUF">'[4]Fuel Payment'!#REF!</definedName>
    <definedName name="Demand" localSheetId="1">#REF!</definedName>
    <definedName name="Demand">#REF!</definedName>
    <definedName name="Demandsavings" localSheetId="1">#REF!</definedName>
    <definedName name="Demandsavings">#REF!</definedName>
    <definedName name="Dep_Option">'[2]Asset Base Calculations'!$B$64:$B$65</definedName>
    <definedName name="DF_kJperLiter">'[4]Fuel Payment'!$K$8</definedName>
    <definedName name="DF_kJperLiter1">[3]GWHOutput_H1!$K$8</definedName>
    <definedName name="DFGJ" localSheetId="1">'[4]Fuel Payment'!#REF!</definedName>
    <definedName name="DFGJ">'[4]Fuel Payment'!#REF!</definedName>
    <definedName name="Fuel_Type">[2]Mainmenu!$C$95:$C$99</definedName>
    <definedName name="GASGJ" localSheetId="1">'[4]Fuel Payment'!#REF!</definedName>
    <definedName name="GASGJ">'[4]Fuel Payment'!#REF!</definedName>
    <definedName name="GasMBTU" localSheetId="1">'[4]Fuel Payment'!#REF!</definedName>
    <definedName name="GasMBTU">'[4]Fuel Payment'!#REF!</definedName>
    <definedName name="GJtoMBTU2" localSheetId="1">#REF!</definedName>
    <definedName name="GJtoMBTU2">#REF!</definedName>
    <definedName name="GJtoMSCF1">'[4]Fuel Payment'!$K$3</definedName>
    <definedName name="Jan_Jun">[3]GWHOutput_H1!$C$14:$H$14</definedName>
    <definedName name="JMAHQ1" localSheetId="1">'[4]Fuel Payment'!#REF!</definedName>
    <definedName name="JMAHQ1">'[4]Fuel Payment'!#REF!</definedName>
    <definedName name="JMAHQ2" localSheetId="1">'[4]Fuel Payment'!#REF!</definedName>
    <definedName name="JMAHQ2">'[4]Fuel Payment'!#REF!</definedName>
    <definedName name="JMJGQ1" localSheetId="1">'[4]Fuel Payment'!#REF!</definedName>
    <definedName name="JMJGQ1">'[4]Fuel Payment'!#REF!</definedName>
    <definedName name="JMJGQ2" localSheetId="1">'[4]Fuel Payment'!#REF!</definedName>
    <definedName name="JMJGQ2">'[4]Fuel Payment'!#REF!</definedName>
    <definedName name="LNGGJQ1" localSheetId="1">'[4]Fuel Payment'!#REF!</definedName>
    <definedName name="LNGGJQ1">'[4]Fuel Payment'!#REF!</definedName>
    <definedName name="LNGMBTU">[5]GWHOutput_H1!$K$7</definedName>
    <definedName name="LNGQ1" localSheetId="1">'[4]Fuel Payment'!#REF!</definedName>
    <definedName name="LNGQ1">'[4]Fuel Payment'!#REF!</definedName>
    <definedName name="LNGQ2" localSheetId="1">'[4]Fuel Payment'!#REF!</definedName>
    <definedName name="LNGQ2">'[4]Fuel Payment'!#REF!</definedName>
    <definedName name="MBTUtoGJ1">'[4]Fuel Payment'!$K$2</definedName>
    <definedName name="MBTUtoGJ2">[3]GWHOutput_H2!$K$2</definedName>
    <definedName name="MFO_kJperTon">'[4]Fuel Payment'!$K$9</definedName>
    <definedName name="MFO_kJperTon1">[3]GWHOutput_H1!$K$9</definedName>
    <definedName name="MFOGJ" localSheetId="1">'[4]Fuel Payment'!#REF!</definedName>
    <definedName name="MFOGJ">'[4]Fuel Payment'!#REF!</definedName>
    <definedName name="Month">[6]Main!$N$3:$N$16</definedName>
    <definedName name="MSCFtoMBTU1">[3]GWHOutput_H1!$K$4</definedName>
    <definedName name="Period">'[2]Regulatory Economic Inputs'!$C$4</definedName>
    <definedName name="PKLGQ1" localSheetId="1">'[4]Fuel Payment'!#REF!</definedName>
    <definedName name="PKLGQ1">'[4]Fuel Payment'!#REF!</definedName>
    <definedName name="PKLGQ2" localSheetId="1">'[4]Fuel Payment'!#REF!</definedName>
    <definedName name="PKLGQ2">'[4]Fuel Payment'!#REF!</definedName>
    <definedName name="PlantType">[2]Mainmenu!$C$101:$C$104</definedName>
    <definedName name="PO_BASE">'[2]Regulatory Economic Inputs'!$A$90</definedName>
    <definedName name="qqq" localSheetId="1">'[4]Fuel Payment'!#REF!</definedName>
    <definedName name="qqq">'[4]Fuel Payment'!#REF!</definedName>
    <definedName name="RESULTS" localSheetId="1">[7]Results!#REF!</definedName>
    <definedName name="RESULTS">[7]Results!#REF!</definedName>
    <definedName name="Single_Buyer_Generation_cost_for_TNB_Generation" localSheetId="1">#REF!</definedName>
    <definedName name="Single_Buyer_Generation_cost_for_TNB_Generation">#REF!</definedName>
    <definedName name="Single_Buyer_Generation_Inputs" localSheetId="1">#REF!</definedName>
    <definedName name="Single_Buyer_Generation_Inputs">#REF!</definedName>
    <definedName name="TBINQ1" localSheetId="1">'[4]Fuel Payment'!#REF!</definedName>
    <definedName name="TBINQ1">'[4]Fuel Payment'!#REF!</definedName>
    <definedName name="TBINQ2" localSheetId="1">'[4]Fuel Payment'!#REF!</definedName>
    <definedName name="TBINQ2">'[4]Fuel Payment'!#REF!</definedName>
    <definedName name="Title">'[2]Regulatory Economic Inputs'!$A$1</definedName>
    <definedName name="TNB_Genaration_Information" localSheetId="1">#REF!</definedName>
    <definedName name="TNB_Genaration_Information">#REF!</definedName>
    <definedName name="WACC">'[2]Regulatory Economic Inputs'!$D$72</definedName>
    <definedName name="WACC_Option">[2]Mainmenu!$F$101:$F$103</definedName>
    <definedName name="YTL" localSheetId="1">'[4]Fuel Payment'!#REF!</definedName>
    <definedName name="YTL">'[4]Fuel Payment'!#REF!</definedName>
  </definedNames>
  <calcPr calcId="162913"/>
</workbook>
</file>

<file path=xl/calcChain.xml><?xml version="1.0" encoding="utf-8"?>
<calcChain xmlns="http://schemas.openxmlformats.org/spreadsheetml/2006/main">
  <c r="BA7" i="20" l="1"/>
  <c r="BA8" i="20"/>
  <c r="BA9" i="20"/>
  <c r="BA10" i="20"/>
  <c r="BA11" i="20"/>
  <c r="BA12" i="20"/>
  <c r="BA13" i="20"/>
  <c r="BA14" i="20"/>
  <c r="BA15" i="20"/>
  <c r="BA16" i="20"/>
  <c r="BA17" i="20"/>
  <c r="BA18" i="20"/>
  <c r="BA19" i="20"/>
  <c r="BA20" i="20"/>
  <c r="BA21" i="20"/>
  <c r="BA22" i="20"/>
  <c r="BA23" i="20"/>
  <c r="BA24" i="20"/>
  <c r="BA25" i="20"/>
  <c r="BA26" i="20"/>
  <c r="BA27" i="20"/>
  <c r="BA28" i="20"/>
  <c r="BA29" i="20"/>
  <c r="BA30" i="20"/>
  <c r="BA31" i="20"/>
  <c r="BA32" i="20"/>
  <c r="BA33" i="20"/>
  <c r="BA34" i="20"/>
  <c r="BA35" i="20"/>
  <c r="BA36" i="20"/>
  <c r="BA37" i="20"/>
  <c r="BA38" i="20"/>
  <c r="BA39" i="20"/>
  <c r="BA40" i="20"/>
  <c r="BA41" i="20"/>
  <c r="BA42" i="20"/>
  <c r="BA43" i="20"/>
  <c r="BA44" i="20"/>
  <c r="BA6" i="20"/>
  <c r="BA4" i="20"/>
  <c r="BA3" i="20"/>
  <c r="CN43" i="20" l="1"/>
  <c r="CN44" i="20"/>
  <c r="CW44" i="20" s="1"/>
  <c r="BW44" i="20"/>
  <c r="CG44" i="20" s="1"/>
  <c r="CB44" i="20"/>
  <c r="CF44" i="20"/>
  <c r="BL44" i="20"/>
  <c r="BG44" i="20"/>
  <c r="BP44" i="20" s="1"/>
  <c r="BE44" i="20"/>
  <c r="AT44" i="20"/>
  <c r="AP44" i="20"/>
  <c r="AL44" i="20"/>
  <c r="AH44" i="20"/>
  <c r="AD44" i="20"/>
  <c r="Z44" i="20"/>
  <c r="CU44" i="20" s="1"/>
  <c r="V44" i="20"/>
  <c r="R44" i="20"/>
  <c r="N44" i="20"/>
  <c r="BN44" i="20" l="1"/>
  <c r="BJ44" i="20"/>
  <c r="BZ44" i="20"/>
  <c r="CQ44" i="20"/>
  <c r="BQ44" i="20"/>
  <c r="CD44" i="20"/>
  <c r="CS44" i="20"/>
  <c r="CX44" i="20"/>
  <c r="DJ44" i="20" l="1"/>
  <c r="DL44" i="20" s="1"/>
  <c r="CZ1" i="20"/>
  <c r="CI1" i="20"/>
  <c r="BS1" i="20"/>
  <c r="BE42" i="20" l="1"/>
  <c r="BE43" i="20"/>
  <c r="BE48" i="20"/>
  <c r="BE4" i="20"/>
  <c r="BE5" i="20"/>
  <c r="BE6" i="20"/>
  <c r="BE7" i="20"/>
  <c r="BE8" i="20"/>
  <c r="BE9" i="20"/>
  <c r="BE10" i="20"/>
  <c r="BE11" i="20"/>
  <c r="BE12" i="20"/>
  <c r="BE13" i="20"/>
  <c r="BE14" i="20"/>
  <c r="BE15" i="20"/>
  <c r="BE16" i="20"/>
  <c r="BE17" i="20"/>
  <c r="BE18" i="20"/>
  <c r="BE19" i="20"/>
  <c r="BE20" i="20"/>
  <c r="BE21" i="20"/>
  <c r="BE22" i="20"/>
  <c r="BE23" i="20"/>
  <c r="BE24" i="20"/>
  <c r="BE25" i="20"/>
  <c r="BE26" i="20"/>
  <c r="BE27" i="20"/>
  <c r="BE28" i="20"/>
  <c r="BE29" i="20"/>
  <c r="BE30" i="20"/>
  <c r="BE31" i="20"/>
  <c r="BE32" i="20"/>
  <c r="BE33" i="20"/>
  <c r="BE34" i="20"/>
  <c r="BE35" i="20"/>
  <c r="BE37" i="20"/>
  <c r="BE38" i="20"/>
  <c r="BE39" i="20"/>
  <c r="BE40" i="20"/>
  <c r="BE41" i="20"/>
  <c r="BE3" i="20"/>
  <c r="CD5" i="20" l="1"/>
  <c r="CN4" i="20" l="1"/>
  <c r="CN6" i="20"/>
  <c r="CN7" i="20"/>
  <c r="CN8" i="20"/>
  <c r="CN9" i="20"/>
  <c r="CN10" i="20"/>
  <c r="CN11" i="20"/>
  <c r="CN12" i="20"/>
  <c r="CN13" i="20"/>
  <c r="CN14" i="20"/>
  <c r="CN15" i="20"/>
  <c r="CN16" i="20"/>
  <c r="CN17" i="20"/>
  <c r="CN18" i="20"/>
  <c r="CN19" i="20"/>
  <c r="CN20" i="20"/>
  <c r="CN21" i="20"/>
  <c r="CN22" i="20"/>
  <c r="CN23" i="20"/>
  <c r="CN24" i="20"/>
  <c r="CN25" i="20"/>
  <c r="CN26" i="20"/>
  <c r="CN27" i="20"/>
  <c r="CN28" i="20"/>
  <c r="CN29" i="20"/>
  <c r="CN30" i="20"/>
  <c r="CN31" i="20"/>
  <c r="CN32" i="20"/>
  <c r="CN33" i="20"/>
  <c r="CN34" i="20"/>
  <c r="CN35" i="20"/>
  <c r="CN36" i="20"/>
  <c r="CN37" i="20"/>
  <c r="CN38" i="20"/>
  <c r="CN39" i="20"/>
  <c r="CN40" i="20"/>
  <c r="CN41" i="20"/>
  <c r="DA1" i="20" s="1"/>
  <c r="CN42" i="20"/>
  <c r="CN3" i="20"/>
  <c r="CF43" i="20"/>
  <c r="CB43" i="20"/>
  <c r="BW43" i="20"/>
  <c r="BL43" i="20"/>
  <c r="BG43" i="20"/>
  <c r="AT43" i="20"/>
  <c r="AP43" i="20"/>
  <c r="AL43" i="20"/>
  <c r="AH43" i="20"/>
  <c r="AD43" i="20"/>
  <c r="Z43" i="20"/>
  <c r="V43" i="20"/>
  <c r="R43" i="20"/>
  <c r="N43" i="20"/>
  <c r="CF42" i="20"/>
  <c r="CB42" i="20"/>
  <c r="BW42" i="20"/>
  <c r="BL42" i="20"/>
  <c r="BG42" i="20"/>
  <c r="AT42" i="20"/>
  <c r="AP42" i="20"/>
  <c r="AL42" i="20"/>
  <c r="AH42" i="20"/>
  <c r="AD42" i="20"/>
  <c r="Z42" i="20"/>
  <c r="V42" i="20"/>
  <c r="R42" i="20"/>
  <c r="N42" i="20"/>
  <c r="CF41" i="20"/>
  <c r="CB41" i="20"/>
  <c r="BW41" i="20"/>
  <c r="CJ1" i="20" s="1"/>
  <c r="BL41" i="20"/>
  <c r="BG41" i="20"/>
  <c r="AT41" i="20"/>
  <c r="AP41" i="20"/>
  <c r="AL41" i="20"/>
  <c r="AH41" i="20"/>
  <c r="AD41" i="20"/>
  <c r="Z41" i="20"/>
  <c r="V41" i="20"/>
  <c r="R41" i="20"/>
  <c r="N41" i="20"/>
  <c r="CF40" i="20"/>
  <c r="CB40" i="20"/>
  <c r="BW40" i="20"/>
  <c r="BL40" i="20"/>
  <c r="BG40" i="20"/>
  <c r="AT40" i="20"/>
  <c r="AP40" i="20"/>
  <c r="AL40" i="20"/>
  <c r="AH40" i="20"/>
  <c r="AD40" i="20"/>
  <c r="Z40" i="20"/>
  <c r="V40" i="20"/>
  <c r="R40" i="20"/>
  <c r="N40" i="20"/>
  <c r="CF39" i="20"/>
  <c r="CB39" i="20"/>
  <c r="BW39" i="20"/>
  <c r="BL39" i="20"/>
  <c r="BG39" i="20"/>
  <c r="AT39" i="20"/>
  <c r="AP39" i="20"/>
  <c r="AL39" i="20"/>
  <c r="AH39" i="20"/>
  <c r="AD39" i="20"/>
  <c r="Z39" i="20"/>
  <c r="V39" i="20"/>
  <c r="R39" i="20"/>
  <c r="N39" i="20"/>
  <c r="CF38" i="20"/>
  <c r="CB38" i="20"/>
  <c r="BW38" i="20"/>
  <c r="BL38" i="20"/>
  <c r="BG38" i="20"/>
  <c r="AT38" i="20"/>
  <c r="AP38" i="20"/>
  <c r="AL38" i="20"/>
  <c r="AH38" i="20"/>
  <c r="AD38" i="20"/>
  <c r="Z38" i="20"/>
  <c r="V38" i="20"/>
  <c r="R38" i="20"/>
  <c r="N38" i="20"/>
  <c r="CF37" i="20"/>
  <c r="CB37" i="20"/>
  <c r="BW37" i="20"/>
  <c r="BL37" i="20"/>
  <c r="BG37" i="20"/>
  <c r="AT37" i="20"/>
  <c r="AP37" i="20"/>
  <c r="AL37" i="20"/>
  <c r="AH37" i="20"/>
  <c r="AD37" i="20"/>
  <c r="Z37" i="20"/>
  <c r="V37" i="20"/>
  <c r="R37" i="20"/>
  <c r="N37" i="20"/>
  <c r="CF36" i="20"/>
  <c r="CB36" i="20"/>
  <c r="BW36" i="20"/>
  <c r="BL36" i="20"/>
  <c r="BG36" i="20"/>
  <c r="AT36" i="20"/>
  <c r="AP36" i="20"/>
  <c r="AL36" i="20"/>
  <c r="AH36" i="20"/>
  <c r="AD36" i="20"/>
  <c r="Z36" i="20"/>
  <c r="V36" i="20"/>
  <c r="R36" i="20"/>
  <c r="N36" i="20"/>
  <c r="CF35" i="20"/>
  <c r="CB35" i="20"/>
  <c r="BW35" i="20"/>
  <c r="BL35" i="20"/>
  <c r="BG35" i="20"/>
  <c r="AT35" i="20"/>
  <c r="AP35" i="20"/>
  <c r="AL35" i="20"/>
  <c r="AH35" i="20"/>
  <c r="AD35" i="20"/>
  <c r="Z35" i="20"/>
  <c r="V35" i="20"/>
  <c r="R35" i="20"/>
  <c r="N35" i="20"/>
  <c r="CF34" i="20"/>
  <c r="CB34" i="20"/>
  <c r="BW34" i="20"/>
  <c r="BL34" i="20"/>
  <c r="BG34" i="20"/>
  <c r="AT34" i="20"/>
  <c r="AP34" i="20"/>
  <c r="AL34" i="20"/>
  <c r="AH34" i="20"/>
  <c r="AD34" i="20"/>
  <c r="Z34" i="20"/>
  <c r="V34" i="20"/>
  <c r="R34" i="20"/>
  <c r="N34" i="20"/>
  <c r="CF33" i="20"/>
  <c r="CB33" i="20"/>
  <c r="BW33" i="20"/>
  <c r="BL33" i="20"/>
  <c r="BG33" i="20"/>
  <c r="AT33" i="20"/>
  <c r="AP33" i="20"/>
  <c r="AL33" i="20"/>
  <c r="AH33" i="20"/>
  <c r="AD33" i="20"/>
  <c r="Z33" i="20"/>
  <c r="V33" i="20"/>
  <c r="R33" i="20"/>
  <c r="N33" i="20"/>
  <c r="CF32" i="20"/>
  <c r="CB32" i="20"/>
  <c r="BW32" i="20"/>
  <c r="BL32" i="20"/>
  <c r="BG32" i="20"/>
  <c r="AT32" i="20"/>
  <c r="AP32" i="20"/>
  <c r="AL32" i="20"/>
  <c r="AH32" i="20"/>
  <c r="AD32" i="20"/>
  <c r="Z32" i="20"/>
  <c r="V32" i="20"/>
  <c r="R32" i="20"/>
  <c r="N32" i="20"/>
  <c r="CF31" i="20"/>
  <c r="CB31" i="20"/>
  <c r="BW31" i="20"/>
  <c r="BL31" i="20"/>
  <c r="BG31" i="20"/>
  <c r="AT31" i="20"/>
  <c r="AP31" i="20"/>
  <c r="AL31" i="20"/>
  <c r="AH31" i="20"/>
  <c r="AD31" i="20"/>
  <c r="Z31" i="20"/>
  <c r="V31" i="20"/>
  <c r="R31" i="20"/>
  <c r="N31" i="20"/>
  <c r="CF30" i="20"/>
  <c r="CB30" i="20"/>
  <c r="BW30" i="20"/>
  <c r="BL30" i="20"/>
  <c r="BG30" i="20"/>
  <c r="AT30" i="20"/>
  <c r="AP30" i="20"/>
  <c r="AL30" i="20"/>
  <c r="AH30" i="20"/>
  <c r="AD30" i="20"/>
  <c r="Z30" i="20"/>
  <c r="V30" i="20"/>
  <c r="R30" i="20"/>
  <c r="N30" i="20"/>
  <c r="CF29" i="20"/>
  <c r="CB29" i="20"/>
  <c r="BW29" i="20"/>
  <c r="BL29" i="20"/>
  <c r="BG29" i="20"/>
  <c r="AT29" i="20"/>
  <c r="AP29" i="20"/>
  <c r="AL29" i="20"/>
  <c r="AH29" i="20"/>
  <c r="AD29" i="20"/>
  <c r="Z29" i="20"/>
  <c r="V29" i="20"/>
  <c r="R29" i="20"/>
  <c r="N29" i="20"/>
  <c r="CF28" i="20"/>
  <c r="CB28" i="20"/>
  <c r="BW28" i="20"/>
  <c r="BL28" i="20"/>
  <c r="BG28" i="20"/>
  <c r="AT28" i="20"/>
  <c r="AP28" i="20"/>
  <c r="AL28" i="20"/>
  <c r="AH28" i="20"/>
  <c r="AD28" i="20"/>
  <c r="Z28" i="20"/>
  <c r="V28" i="20"/>
  <c r="R28" i="20"/>
  <c r="N28" i="20"/>
  <c r="CF27" i="20"/>
  <c r="CB27" i="20"/>
  <c r="BW27" i="20"/>
  <c r="BL27" i="20"/>
  <c r="BG27" i="20"/>
  <c r="AT27" i="20"/>
  <c r="AP27" i="20"/>
  <c r="AL27" i="20"/>
  <c r="AH27" i="20"/>
  <c r="AD27" i="20"/>
  <c r="Z27" i="20"/>
  <c r="V27" i="20"/>
  <c r="R27" i="20"/>
  <c r="N27" i="20"/>
  <c r="CF26" i="20"/>
  <c r="CB26" i="20"/>
  <c r="BW26" i="20"/>
  <c r="BL26" i="20"/>
  <c r="BG26" i="20"/>
  <c r="AT26" i="20"/>
  <c r="AP26" i="20"/>
  <c r="AL26" i="20"/>
  <c r="AH26" i="20"/>
  <c r="AD26" i="20"/>
  <c r="Z26" i="20"/>
  <c r="V26" i="20"/>
  <c r="R26" i="20"/>
  <c r="N26" i="20"/>
  <c r="CF25" i="20"/>
  <c r="CB25" i="20"/>
  <c r="BW25" i="20"/>
  <c r="BL25" i="20"/>
  <c r="BG25" i="20"/>
  <c r="AT25" i="20"/>
  <c r="AP25" i="20"/>
  <c r="AL25" i="20"/>
  <c r="AH25" i="20"/>
  <c r="AD25" i="20"/>
  <c r="Z25" i="20"/>
  <c r="V25" i="20"/>
  <c r="R25" i="20"/>
  <c r="N25" i="20"/>
  <c r="CF24" i="20"/>
  <c r="CB24" i="20"/>
  <c r="BW24" i="20"/>
  <c r="BL24" i="20"/>
  <c r="BG24" i="20"/>
  <c r="AT24" i="20"/>
  <c r="AP24" i="20"/>
  <c r="AL24" i="20"/>
  <c r="AH24" i="20"/>
  <c r="AD24" i="20"/>
  <c r="Z24" i="20"/>
  <c r="V24" i="20"/>
  <c r="R24" i="20"/>
  <c r="N24" i="20"/>
  <c r="CF23" i="20"/>
  <c r="CB23" i="20"/>
  <c r="BW23" i="20"/>
  <c r="BL23" i="20"/>
  <c r="BG23" i="20"/>
  <c r="AT23" i="20"/>
  <c r="AP23" i="20"/>
  <c r="AL23" i="20"/>
  <c r="AH23" i="20"/>
  <c r="AD23" i="20"/>
  <c r="Z23" i="20"/>
  <c r="V23" i="20"/>
  <c r="R23" i="20"/>
  <c r="N23" i="20"/>
  <c r="CF22" i="20"/>
  <c r="CB22" i="20"/>
  <c r="BW22" i="20"/>
  <c r="BL22" i="20"/>
  <c r="BG22" i="20"/>
  <c r="AT22" i="20"/>
  <c r="AP22" i="20"/>
  <c r="AL22" i="20"/>
  <c r="AH22" i="20"/>
  <c r="AD22" i="20"/>
  <c r="Z22" i="20"/>
  <c r="V22" i="20"/>
  <c r="R22" i="20"/>
  <c r="N22" i="20"/>
  <c r="CF21" i="20"/>
  <c r="CB21" i="20"/>
  <c r="BW21" i="20"/>
  <c r="BL21" i="20"/>
  <c r="BG21" i="20"/>
  <c r="AT21" i="20"/>
  <c r="AP21" i="20"/>
  <c r="AL21" i="20"/>
  <c r="AH21" i="20"/>
  <c r="AD21" i="20"/>
  <c r="Z21" i="20"/>
  <c r="V21" i="20"/>
  <c r="R21" i="20"/>
  <c r="N21" i="20"/>
  <c r="CF20" i="20"/>
  <c r="CB20" i="20"/>
  <c r="BW20" i="20"/>
  <c r="BL20" i="20"/>
  <c r="BG20" i="20"/>
  <c r="AT20" i="20"/>
  <c r="AP20" i="20"/>
  <c r="AL20" i="20"/>
  <c r="AH20" i="20"/>
  <c r="AD20" i="20"/>
  <c r="Z20" i="20"/>
  <c r="V20" i="20"/>
  <c r="R20" i="20"/>
  <c r="N20" i="20"/>
  <c r="CF19" i="20"/>
  <c r="CB19" i="20"/>
  <c r="BW19" i="20"/>
  <c r="BL19" i="20"/>
  <c r="BG19" i="20"/>
  <c r="AT19" i="20"/>
  <c r="AP19" i="20"/>
  <c r="AL19" i="20"/>
  <c r="AH19" i="20"/>
  <c r="AD19" i="20"/>
  <c r="Z19" i="20"/>
  <c r="V19" i="20"/>
  <c r="R19" i="20"/>
  <c r="N19" i="20"/>
  <c r="CF18" i="20"/>
  <c r="CB18" i="20"/>
  <c r="BW18" i="20"/>
  <c r="BL18" i="20"/>
  <c r="BG18" i="20"/>
  <c r="AT18" i="20"/>
  <c r="AP18" i="20"/>
  <c r="AL18" i="20"/>
  <c r="AH18" i="20"/>
  <c r="AD18" i="20"/>
  <c r="Z18" i="20"/>
  <c r="V18" i="20"/>
  <c r="R18" i="20"/>
  <c r="N18" i="20"/>
  <c r="CF17" i="20"/>
  <c r="CB17" i="20"/>
  <c r="BW17" i="20"/>
  <c r="BL17" i="20"/>
  <c r="BG17" i="20"/>
  <c r="AT17" i="20"/>
  <c r="AP17" i="20"/>
  <c r="AL17" i="20"/>
  <c r="AH17" i="20"/>
  <c r="AD17" i="20"/>
  <c r="Z17" i="20"/>
  <c r="V17" i="20"/>
  <c r="R17" i="20"/>
  <c r="N17" i="20"/>
  <c r="CF16" i="20"/>
  <c r="CB16" i="20"/>
  <c r="BW16" i="20"/>
  <c r="BL16" i="20"/>
  <c r="BG16" i="20"/>
  <c r="AT16" i="20"/>
  <c r="AP16" i="20"/>
  <c r="AL16" i="20"/>
  <c r="AH16" i="20"/>
  <c r="AD16" i="20"/>
  <c r="Z16" i="20"/>
  <c r="V16" i="20"/>
  <c r="R16" i="20"/>
  <c r="N16" i="20"/>
  <c r="CF15" i="20"/>
  <c r="CB15" i="20"/>
  <c r="BW15" i="20"/>
  <c r="BL15" i="20"/>
  <c r="BG15" i="20"/>
  <c r="AT15" i="20"/>
  <c r="AP15" i="20"/>
  <c r="AL15" i="20"/>
  <c r="AH15" i="20"/>
  <c r="AD15" i="20"/>
  <c r="Z15" i="20"/>
  <c r="V15" i="20"/>
  <c r="R15" i="20"/>
  <c r="N15" i="20"/>
  <c r="CF14" i="20"/>
  <c r="CB14" i="20"/>
  <c r="BW14" i="20"/>
  <c r="BL14" i="20"/>
  <c r="BG14" i="20"/>
  <c r="AT14" i="20"/>
  <c r="AP14" i="20"/>
  <c r="AL14" i="20"/>
  <c r="AH14" i="20"/>
  <c r="AD14" i="20"/>
  <c r="Z14" i="20"/>
  <c r="V14" i="20"/>
  <c r="R14" i="20"/>
  <c r="N14" i="20"/>
  <c r="CF13" i="20"/>
  <c r="CB13" i="20"/>
  <c r="BW13" i="20"/>
  <c r="BL13" i="20"/>
  <c r="BG13" i="20"/>
  <c r="AT13" i="20"/>
  <c r="AP13" i="20"/>
  <c r="AL13" i="20"/>
  <c r="AH13" i="20"/>
  <c r="AD13" i="20"/>
  <c r="Z13" i="20"/>
  <c r="V13" i="20"/>
  <c r="R13" i="20"/>
  <c r="N13" i="20"/>
  <c r="CF12" i="20"/>
  <c r="CB12" i="20"/>
  <c r="BW12" i="20"/>
  <c r="BL12" i="20"/>
  <c r="BG12" i="20"/>
  <c r="AT12" i="20"/>
  <c r="AP12" i="20"/>
  <c r="AL12" i="20"/>
  <c r="AH12" i="20"/>
  <c r="AD12" i="20"/>
  <c r="Z12" i="20"/>
  <c r="V12" i="20"/>
  <c r="R12" i="20"/>
  <c r="N12" i="20"/>
  <c r="CF11" i="20"/>
  <c r="CB11" i="20"/>
  <c r="BW11" i="20"/>
  <c r="BL11" i="20"/>
  <c r="BG11" i="20"/>
  <c r="AT11" i="20"/>
  <c r="AP11" i="20"/>
  <c r="AL11" i="20"/>
  <c r="AH11" i="20"/>
  <c r="AD11" i="20"/>
  <c r="Z11" i="20"/>
  <c r="V11" i="20"/>
  <c r="R11" i="20"/>
  <c r="N11" i="20"/>
  <c r="CF10" i="20"/>
  <c r="CB10" i="20"/>
  <c r="BW10" i="20"/>
  <c r="BL10" i="20"/>
  <c r="BG10" i="20"/>
  <c r="AT10" i="20"/>
  <c r="AP10" i="20"/>
  <c r="AL10" i="20"/>
  <c r="AH10" i="20"/>
  <c r="AD10" i="20"/>
  <c r="Z10" i="20"/>
  <c r="V10" i="20"/>
  <c r="R10" i="20"/>
  <c r="N10" i="20"/>
  <c r="CF9" i="20"/>
  <c r="CB9" i="20"/>
  <c r="BW9" i="20"/>
  <c r="BL9" i="20"/>
  <c r="BG9" i="20"/>
  <c r="AT9" i="20"/>
  <c r="AP9" i="20"/>
  <c r="AL9" i="20"/>
  <c r="AH9" i="20"/>
  <c r="AD9" i="20"/>
  <c r="Z9" i="20"/>
  <c r="V9" i="20"/>
  <c r="R9" i="20"/>
  <c r="N9" i="20"/>
  <c r="CF8" i="20"/>
  <c r="CB8" i="20"/>
  <c r="BW8" i="20"/>
  <c r="BL8" i="20"/>
  <c r="BG8" i="20"/>
  <c r="AT8" i="20"/>
  <c r="AP8" i="20"/>
  <c r="AL8" i="20"/>
  <c r="AH8" i="20"/>
  <c r="AD8" i="20"/>
  <c r="Z8" i="20"/>
  <c r="V8" i="20"/>
  <c r="R8" i="20"/>
  <c r="N8" i="20"/>
  <c r="CF7" i="20"/>
  <c r="CB7" i="20"/>
  <c r="BW7" i="20"/>
  <c r="BL7" i="20"/>
  <c r="BG7" i="20"/>
  <c r="AT7" i="20"/>
  <c r="AP7" i="20"/>
  <c r="AL7" i="20"/>
  <c r="AH7" i="20"/>
  <c r="AD7" i="20"/>
  <c r="Z7" i="20"/>
  <c r="V7" i="20"/>
  <c r="R7" i="20"/>
  <c r="N7" i="20"/>
  <c r="CF6" i="20"/>
  <c r="CB6" i="20"/>
  <c r="BW6" i="20"/>
  <c r="BL6" i="20"/>
  <c r="BG6" i="20"/>
  <c r="AT6" i="20"/>
  <c r="AP6" i="20"/>
  <c r="AL6" i="20"/>
  <c r="AH6" i="20"/>
  <c r="AD6" i="20"/>
  <c r="Z6" i="20"/>
  <c r="V6" i="20"/>
  <c r="R6" i="20"/>
  <c r="N6" i="20"/>
  <c r="CF5" i="20"/>
  <c r="CB5" i="20"/>
  <c r="BW5" i="20"/>
  <c r="BN5" i="20"/>
  <c r="BL5" i="20"/>
  <c r="BJ5" i="20"/>
  <c r="BG5" i="20"/>
  <c r="BQ5" i="20" s="1"/>
  <c r="CF4" i="20"/>
  <c r="CB4" i="20"/>
  <c r="BW4" i="20"/>
  <c r="BL4" i="20"/>
  <c r="BG4" i="20"/>
  <c r="AT4" i="20"/>
  <c r="AP4" i="20"/>
  <c r="AL4" i="20"/>
  <c r="AH4" i="20"/>
  <c r="AD4" i="20"/>
  <c r="Z4" i="20"/>
  <c r="V4" i="20"/>
  <c r="R4" i="20"/>
  <c r="N4" i="20"/>
  <c r="CF3" i="20"/>
  <c r="CB3" i="20"/>
  <c r="BW3" i="20"/>
  <c r="BL3" i="20"/>
  <c r="BG3" i="20"/>
  <c r="AT3" i="20"/>
  <c r="AP3" i="20"/>
  <c r="AL3" i="20"/>
  <c r="AH3" i="20"/>
  <c r="AD3" i="20"/>
  <c r="Z3" i="20"/>
  <c r="V3" i="20"/>
  <c r="R3" i="20"/>
  <c r="N3" i="20"/>
  <c r="BT47" i="20" l="1"/>
  <c r="BQ3" i="20"/>
  <c r="CG35" i="20"/>
  <c r="CG39" i="20"/>
  <c r="CG43" i="20"/>
  <c r="CG6" i="20"/>
  <c r="CG10" i="20"/>
  <c r="CG14" i="20"/>
  <c r="CG18" i="20"/>
  <c r="CG26" i="20"/>
  <c r="CG7" i="20"/>
  <c r="CG11" i="20"/>
  <c r="CG15" i="20"/>
  <c r="CG8" i="20"/>
  <c r="CG12" i="20"/>
  <c r="CG16" i="20"/>
  <c r="CG20" i="20"/>
  <c r="CG24" i="20"/>
  <c r="CG28" i="20"/>
  <c r="CG32" i="20"/>
  <c r="CG36" i="20"/>
  <c r="CG40" i="20"/>
  <c r="CG4" i="20"/>
  <c r="CG22" i="20"/>
  <c r="CG30" i="20"/>
  <c r="CG34" i="20"/>
  <c r="CG38" i="20"/>
  <c r="CG42" i="20"/>
  <c r="CG19" i="20"/>
  <c r="CG23" i="20"/>
  <c r="CG27" i="20"/>
  <c r="CG31" i="20"/>
  <c r="CG3" i="20"/>
  <c r="CG9" i="20"/>
  <c r="CG13" i="20"/>
  <c r="CG17" i="20"/>
  <c r="CG21" i="20"/>
  <c r="CG25" i="20"/>
  <c r="CG29" i="20"/>
  <c r="CG33" i="20"/>
  <c r="CG37" i="20"/>
  <c r="CG41" i="20"/>
  <c r="BP8" i="20"/>
  <c r="BQ8" i="20"/>
  <c r="BP12" i="20"/>
  <c r="BQ12" i="20"/>
  <c r="BP16" i="20"/>
  <c r="BQ16" i="20"/>
  <c r="BP24" i="20"/>
  <c r="BQ24" i="20"/>
  <c r="BP32" i="20"/>
  <c r="BQ32" i="20"/>
  <c r="CW36" i="20"/>
  <c r="CX36" i="20"/>
  <c r="CW24" i="20"/>
  <c r="CX24" i="20"/>
  <c r="CW8" i="20"/>
  <c r="CX8" i="20"/>
  <c r="BP3" i="20"/>
  <c r="BP9" i="20"/>
  <c r="BQ9" i="20"/>
  <c r="BP13" i="20"/>
  <c r="BQ13" i="20"/>
  <c r="BP17" i="20"/>
  <c r="BQ17" i="20"/>
  <c r="BP21" i="20"/>
  <c r="BQ21" i="20"/>
  <c r="BP25" i="20"/>
  <c r="BQ25" i="20"/>
  <c r="BP29" i="20"/>
  <c r="BQ29" i="20"/>
  <c r="BP33" i="20"/>
  <c r="BQ33" i="20"/>
  <c r="BP37" i="20"/>
  <c r="BQ37" i="20"/>
  <c r="BP41" i="20"/>
  <c r="BQ41" i="20"/>
  <c r="CW43" i="20"/>
  <c r="CX43" i="20"/>
  <c r="CW39" i="20"/>
  <c r="CX39" i="20"/>
  <c r="CW35" i="20"/>
  <c r="CX35" i="20"/>
  <c r="CW31" i="20"/>
  <c r="CX31" i="20"/>
  <c r="CW27" i="20"/>
  <c r="CX27" i="20"/>
  <c r="CW23" i="20"/>
  <c r="CX23" i="20"/>
  <c r="CW19" i="20"/>
  <c r="CX19" i="20"/>
  <c r="CW15" i="20"/>
  <c r="CX15" i="20"/>
  <c r="CW11" i="20"/>
  <c r="CX11" i="20"/>
  <c r="CW7" i="20"/>
  <c r="CX7" i="20"/>
  <c r="BP20" i="20"/>
  <c r="BQ20" i="20"/>
  <c r="BP40" i="20"/>
  <c r="BQ40" i="20"/>
  <c r="CW3" i="20"/>
  <c r="CX3" i="20"/>
  <c r="CW32" i="20"/>
  <c r="CX32" i="20"/>
  <c r="CW20" i="20"/>
  <c r="CX20" i="20"/>
  <c r="CW16" i="20"/>
  <c r="CX16" i="20"/>
  <c r="BP4" i="20"/>
  <c r="BQ4" i="20"/>
  <c r="BP6" i="20"/>
  <c r="BQ6" i="20"/>
  <c r="BP10" i="20"/>
  <c r="BQ10" i="20"/>
  <c r="BP14" i="20"/>
  <c r="BQ14" i="20"/>
  <c r="BP18" i="20"/>
  <c r="BQ18" i="20"/>
  <c r="BP22" i="20"/>
  <c r="BQ22" i="20"/>
  <c r="BP26" i="20"/>
  <c r="BQ26" i="20"/>
  <c r="BP30" i="20"/>
  <c r="BQ30" i="20"/>
  <c r="BP34" i="20"/>
  <c r="BQ34" i="20"/>
  <c r="BP38" i="20"/>
  <c r="BQ38" i="20"/>
  <c r="BP42" i="20"/>
  <c r="BQ42" i="20"/>
  <c r="CS42" i="20"/>
  <c r="CX42" i="20"/>
  <c r="CW38" i="20"/>
  <c r="CX38" i="20"/>
  <c r="CS34" i="20"/>
  <c r="CX34" i="20"/>
  <c r="CS30" i="20"/>
  <c r="CX30" i="20"/>
  <c r="CS26" i="20"/>
  <c r="CX26" i="20"/>
  <c r="CW22" i="20"/>
  <c r="CX22" i="20"/>
  <c r="CS18" i="20"/>
  <c r="CX18" i="20"/>
  <c r="CS14" i="20"/>
  <c r="CX14" i="20"/>
  <c r="CS10" i="20"/>
  <c r="CX10" i="20"/>
  <c r="CW6" i="20"/>
  <c r="CX6" i="20"/>
  <c r="BP28" i="20"/>
  <c r="BQ28" i="20"/>
  <c r="BP36" i="20"/>
  <c r="BQ36" i="20"/>
  <c r="CW40" i="20"/>
  <c r="CX40" i="20"/>
  <c r="CW28" i="20"/>
  <c r="CX28" i="20"/>
  <c r="CW12" i="20"/>
  <c r="CX12" i="20"/>
  <c r="BP7" i="20"/>
  <c r="BQ7" i="20"/>
  <c r="BP11" i="20"/>
  <c r="BQ11" i="20"/>
  <c r="BP15" i="20"/>
  <c r="BQ15" i="20"/>
  <c r="BP19" i="20"/>
  <c r="BQ19" i="20"/>
  <c r="BP23" i="20"/>
  <c r="BQ23" i="20"/>
  <c r="BP27" i="20"/>
  <c r="BQ27" i="20"/>
  <c r="BP31" i="20"/>
  <c r="BQ31" i="20"/>
  <c r="BP35" i="20"/>
  <c r="BQ35" i="20"/>
  <c r="BP39" i="20"/>
  <c r="BQ39" i="20"/>
  <c r="BP43" i="20"/>
  <c r="BQ43" i="20"/>
  <c r="CW41" i="20"/>
  <c r="CX41" i="20"/>
  <c r="CW37" i="20"/>
  <c r="CX37" i="20"/>
  <c r="CW33" i="20"/>
  <c r="CX33" i="20"/>
  <c r="CW29" i="20"/>
  <c r="CX29" i="20"/>
  <c r="CW25" i="20"/>
  <c r="CX25" i="20"/>
  <c r="CW21" i="20"/>
  <c r="CX21" i="20"/>
  <c r="CW17" i="20"/>
  <c r="CX17" i="20"/>
  <c r="CW13" i="20"/>
  <c r="CX13" i="20"/>
  <c r="CW9" i="20"/>
  <c r="CX9" i="20"/>
  <c r="CW4" i="20"/>
  <c r="CX4" i="20"/>
  <c r="CU3" i="20"/>
  <c r="CD3" i="20"/>
  <c r="BN3" i="20"/>
  <c r="BJ8" i="20"/>
  <c r="CQ8" i="20"/>
  <c r="BZ8" i="20"/>
  <c r="BN9" i="20"/>
  <c r="CU9" i="20"/>
  <c r="CD9" i="20"/>
  <c r="BJ16" i="20"/>
  <c r="CQ16" i="20"/>
  <c r="BZ16" i="20"/>
  <c r="BJ20" i="20"/>
  <c r="CQ20" i="20"/>
  <c r="BZ20" i="20"/>
  <c r="BN21" i="20"/>
  <c r="CU21" i="20"/>
  <c r="CD21" i="20"/>
  <c r="BJ24" i="20"/>
  <c r="CQ24" i="20"/>
  <c r="BZ24" i="20"/>
  <c r="BJ3" i="20"/>
  <c r="CQ3" i="20"/>
  <c r="BZ3" i="20"/>
  <c r="BN4" i="20"/>
  <c r="CU4" i="20"/>
  <c r="CD4" i="20"/>
  <c r="BN6" i="20"/>
  <c r="CD6" i="20"/>
  <c r="CU6" i="20"/>
  <c r="BJ9" i="20"/>
  <c r="CQ9" i="20"/>
  <c r="BZ9" i="20"/>
  <c r="BN10" i="20"/>
  <c r="CD10" i="20"/>
  <c r="CU10" i="20"/>
  <c r="BJ13" i="20"/>
  <c r="CQ13" i="20"/>
  <c r="BZ13" i="20"/>
  <c r="BN14" i="20"/>
  <c r="CU14" i="20"/>
  <c r="CD14" i="20"/>
  <c r="BJ17" i="20"/>
  <c r="CQ17" i="20"/>
  <c r="BZ17" i="20"/>
  <c r="BN18" i="20"/>
  <c r="CD18" i="20"/>
  <c r="CU18" i="20"/>
  <c r="BJ21" i="20"/>
  <c r="CQ21" i="20"/>
  <c r="BZ21" i="20"/>
  <c r="BN22" i="20"/>
  <c r="CD22" i="20"/>
  <c r="CU22" i="20"/>
  <c r="BJ25" i="20"/>
  <c r="CQ25" i="20"/>
  <c r="BZ25" i="20"/>
  <c r="BN26" i="20"/>
  <c r="CU26" i="20"/>
  <c r="CD26" i="20"/>
  <c r="BJ29" i="20"/>
  <c r="CQ29" i="20"/>
  <c r="BZ29" i="20"/>
  <c r="BN30" i="20"/>
  <c r="CD30" i="20"/>
  <c r="CU30" i="20"/>
  <c r="BJ33" i="20"/>
  <c r="CQ33" i="20"/>
  <c r="BZ33" i="20"/>
  <c r="BN34" i="20"/>
  <c r="CD34" i="20"/>
  <c r="CU34" i="20"/>
  <c r="BJ37" i="20"/>
  <c r="CQ37" i="20"/>
  <c r="BZ37" i="20"/>
  <c r="BN38" i="20"/>
  <c r="CU38" i="20"/>
  <c r="CD38" i="20"/>
  <c r="BJ41" i="20"/>
  <c r="BZ41" i="20"/>
  <c r="CQ41" i="20"/>
  <c r="BN42" i="20"/>
  <c r="CD42" i="20"/>
  <c r="CU42" i="20"/>
  <c r="BJ12" i="20"/>
  <c r="CQ12" i="20"/>
  <c r="BZ12" i="20"/>
  <c r="BN13" i="20"/>
  <c r="CU13" i="20"/>
  <c r="CD13" i="20"/>
  <c r="BN25" i="20"/>
  <c r="CU25" i="20"/>
  <c r="CD25" i="20"/>
  <c r="BN29" i="20"/>
  <c r="CU29" i="20"/>
  <c r="CD29" i="20"/>
  <c r="BN33" i="20"/>
  <c r="CU33" i="20"/>
  <c r="CD33" i="20"/>
  <c r="BN37" i="20"/>
  <c r="CU37" i="20"/>
  <c r="CD37" i="20"/>
  <c r="BZ4" i="20"/>
  <c r="CQ4" i="20"/>
  <c r="BJ6" i="20"/>
  <c r="CQ6" i="20"/>
  <c r="BZ6" i="20"/>
  <c r="BN7" i="20"/>
  <c r="CD7" i="20"/>
  <c r="CU7" i="20"/>
  <c r="BJ10" i="20"/>
  <c r="CQ10" i="20"/>
  <c r="BZ10" i="20"/>
  <c r="BN11" i="20"/>
  <c r="CD11" i="20"/>
  <c r="CU11" i="20"/>
  <c r="BJ14" i="20"/>
  <c r="CQ14" i="20"/>
  <c r="BZ14" i="20"/>
  <c r="BN15" i="20"/>
  <c r="CD15" i="20"/>
  <c r="CU15" i="20"/>
  <c r="BJ18" i="20"/>
  <c r="CQ18" i="20"/>
  <c r="BZ18" i="20"/>
  <c r="BN19" i="20"/>
  <c r="CD19" i="20"/>
  <c r="CU19" i="20"/>
  <c r="BJ22" i="20"/>
  <c r="CQ22" i="20"/>
  <c r="BZ22" i="20"/>
  <c r="BN23" i="20"/>
  <c r="CD23" i="20"/>
  <c r="CU23" i="20"/>
  <c r="BJ26" i="20"/>
  <c r="CQ26" i="20"/>
  <c r="BZ26" i="20"/>
  <c r="BN27" i="20"/>
  <c r="CD27" i="20"/>
  <c r="CU27" i="20"/>
  <c r="BJ30" i="20"/>
  <c r="CQ30" i="20"/>
  <c r="BZ30" i="20"/>
  <c r="BN31" i="20"/>
  <c r="CD31" i="20"/>
  <c r="CU31" i="20"/>
  <c r="BJ34" i="20"/>
  <c r="CQ34" i="20"/>
  <c r="BZ34" i="20"/>
  <c r="BN35" i="20"/>
  <c r="CD35" i="20"/>
  <c r="CU35" i="20"/>
  <c r="BJ38" i="20"/>
  <c r="CQ38" i="20"/>
  <c r="BZ38" i="20"/>
  <c r="BN39" i="20"/>
  <c r="CD39" i="20"/>
  <c r="CU39" i="20"/>
  <c r="BJ42" i="20"/>
  <c r="CQ42" i="20"/>
  <c r="BZ42" i="20"/>
  <c r="BN43" i="20"/>
  <c r="CD43" i="20"/>
  <c r="CU43" i="20"/>
  <c r="BN17" i="20"/>
  <c r="CU17" i="20"/>
  <c r="CD17" i="20"/>
  <c r="BJ28" i="20"/>
  <c r="CQ28" i="20"/>
  <c r="BZ28" i="20"/>
  <c r="BJ32" i="20"/>
  <c r="CQ32" i="20"/>
  <c r="BZ32" i="20"/>
  <c r="BJ36" i="20"/>
  <c r="CQ36" i="20"/>
  <c r="BZ36" i="20"/>
  <c r="BJ40" i="20"/>
  <c r="CQ40" i="20"/>
  <c r="BZ40" i="20"/>
  <c r="BN41" i="20"/>
  <c r="CU41" i="20"/>
  <c r="CD41" i="20"/>
  <c r="BJ7" i="20"/>
  <c r="CQ7" i="20"/>
  <c r="BZ7" i="20"/>
  <c r="BN8" i="20"/>
  <c r="CU8" i="20"/>
  <c r="CD8" i="20"/>
  <c r="BJ11" i="20"/>
  <c r="CQ11" i="20"/>
  <c r="BZ11" i="20"/>
  <c r="BN12" i="20"/>
  <c r="CU12" i="20"/>
  <c r="CD12" i="20"/>
  <c r="BJ15" i="20"/>
  <c r="CQ15" i="20"/>
  <c r="BZ15" i="20"/>
  <c r="BN16" i="20"/>
  <c r="CU16" i="20"/>
  <c r="CD16" i="20"/>
  <c r="BJ19" i="20"/>
  <c r="CQ19" i="20"/>
  <c r="BZ19" i="20"/>
  <c r="BN20" i="20"/>
  <c r="CU20" i="20"/>
  <c r="CD20" i="20"/>
  <c r="BJ23" i="20"/>
  <c r="CQ23" i="20"/>
  <c r="BZ23" i="20"/>
  <c r="BN24" i="20"/>
  <c r="CU24" i="20"/>
  <c r="CD24" i="20"/>
  <c r="BJ27" i="20"/>
  <c r="CQ27" i="20"/>
  <c r="BZ27" i="20"/>
  <c r="BN28" i="20"/>
  <c r="CU28" i="20"/>
  <c r="CD28" i="20"/>
  <c r="BJ31" i="20"/>
  <c r="CQ31" i="20"/>
  <c r="BZ31" i="20"/>
  <c r="BN32" i="20"/>
  <c r="CU32" i="20"/>
  <c r="CD32" i="20"/>
  <c r="BJ35" i="20"/>
  <c r="CQ35" i="20"/>
  <c r="BZ35" i="20"/>
  <c r="BN36" i="20"/>
  <c r="CU36" i="20"/>
  <c r="CD36" i="20"/>
  <c r="BJ39" i="20"/>
  <c r="CQ39" i="20"/>
  <c r="BZ39" i="20"/>
  <c r="BN40" i="20"/>
  <c r="CU40" i="20"/>
  <c r="CD40" i="20"/>
  <c r="BJ43" i="20"/>
  <c r="CQ43" i="20"/>
  <c r="BZ43" i="20"/>
  <c r="CS38" i="20"/>
  <c r="CS22" i="20"/>
  <c r="CW34" i="20"/>
  <c r="DL36" i="20"/>
  <c r="CW18" i="20"/>
  <c r="CW30" i="20"/>
  <c r="CW14" i="20"/>
  <c r="CW42" i="20"/>
  <c r="CW26" i="20"/>
  <c r="CW10" i="20"/>
  <c r="CS3" i="20"/>
  <c r="CS4" i="20"/>
  <c r="CS41" i="20"/>
  <c r="CS37" i="20"/>
  <c r="CS33" i="20"/>
  <c r="CS29" i="20"/>
  <c r="CS25" i="20"/>
  <c r="CS21" i="20"/>
  <c r="CS17" i="20"/>
  <c r="CS13" i="20"/>
  <c r="CS9" i="20"/>
  <c r="CS6" i="20"/>
  <c r="CS40" i="20"/>
  <c r="CS36" i="20"/>
  <c r="CS32" i="20"/>
  <c r="CS28" i="20"/>
  <c r="CS24" i="20"/>
  <c r="CS20" i="20"/>
  <c r="CS16" i="20"/>
  <c r="CS12" i="20"/>
  <c r="CS8" i="20"/>
  <c r="CS43" i="20"/>
  <c r="CS39" i="20"/>
  <c r="CS35" i="20"/>
  <c r="CS31" i="20"/>
  <c r="CS27" i="20"/>
  <c r="CS23" i="20"/>
  <c r="CS19" i="20"/>
  <c r="CS15" i="20"/>
  <c r="CS11" i="20"/>
  <c r="CS7" i="20"/>
  <c r="BJ4" i="20"/>
  <c r="DJ4" i="20" l="1"/>
  <c r="DJ39" i="20"/>
  <c r="DJ23" i="20"/>
  <c r="DL23" i="20" s="1"/>
  <c r="DJ15" i="20"/>
  <c r="DL15" i="20" s="1"/>
  <c r="DJ34" i="20"/>
  <c r="DJ18" i="20"/>
  <c r="DJ41" i="20"/>
  <c r="DJ9" i="20"/>
  <c r="DL9" i="20" s="1"/>
  <c r="DJ25" i="20"/>
  <c r="DJ3" i="20"/>
  <c r="DJ16" i="20"/>
  <c r="DL16" i="20" s="1"/>
  <c r="DJ32" i="20"/>
  <c r="DL32" i="20" s="1"/>
  <c r="DJ35" i="20"/>
  <c r="DJ27" i="20"/>
  <c r="DJ19" i="20"/>
  <c r="DL19" i="20" s="1"/>
  <c r="DJ11" i="20"/>
  <c r="DL11" i="20" s="1"/>
  <c r="DJ40" i="20"/>
  <c r="DJ38" i="20"/>
  <c r="DJ30" i="20"/>
  <c r="DL30" i="20" s="1"/>
  <c r="DJ22" i="20"/>
  <c r="DL22" i="20" s="1"/>
  <c r="DJ14" i="20"/>
  <c r="DJ6" i="20"/>
  <c r="DJ12" i="20"/>
  <c r="DL12" i="20" s="1"/>
  <c r="DJ37" i="20"/>
  <c r="DL37" i="20" s="1"/>
  <c r="DJ29" i="20"/>
  <c r="DJ21" i="20"/>
  <c r="DJ13" i="20"/>
  <c r="DL13" i="20" s="1"/>
  <c r="DJ20" i="20"/>
  <c r="DL20" i="20" s="1"/>
  <c r="DJ28" i="20"/>
  <c r="DJ42" i="20"/>
  <c r="DJ31" i="20"/>
  <c r="DJ10" i="20"/>
  <c r="DL10" i="20" s="1"/>
  <c r="DJ7" i="20"/>
  <c r="DJ26" i="20"/>
  <c r="DJ8" i="20"/>
  <c r="DJ43" i="20"/>
  <c r="DL43" i="20" s="1"/>
  <c r="DJ33" i="20"/>
  <c r="DJ17" i="20"/>
  <c r="DL17" i="20" s="1"/>
  <c r="DJ24" i="20"/>
  <c r="DL24" i="20" s="1"/>
  <c r="DL26" i="20"/>
  <c r="DL29" i="20"/>
  <c r="DL21" i="20"/>
  <c r="DL41" i="20"/>
  <c r="DL28" i="20"/>
  <c r="DL18" i="20"/>
  <c r="DL3" i="20"/>
  <c r="DL35" i="20"/>
  <c r="DL14" i="20"/>
  <c r="DL34" i="20"/>
  <c r="DL4" i="20"/>
  <c r="DL42" i="20"/>
  <c r="DL38" i="20"/>
  <c r="DL8" i="20"/>
  <c r="DL40" i="20"/>
  <c r="DL39" i="20"/>
  <c r="DL25" i="20"/>
  <c r="DL7" i="20"/>
  <c r="DL33" i="20"/>
  <c r="DL31" i="20"/>
  <c r="DL6" i="20"/>
  <c r="DL27" i="20"/>
</calcChain>
</file>

<file path=xl/sharedStrings.xml><?xml version="1.0" encoding="utf-8"?>
<sst xmlns="http://schemas.openxmlformats.org/spreadsheetml/2006/main" count="3020" uniqueCount="331">
  <si>
    <t>PTEK</t>
  </si>
  <si>
    <t>TBIN</t>
  </si>
  <si>
    <t>PAKA</t>
  </si>
  <si>
    <t>PGPS</t>
  </si>
  <si>
    <t>CBPS</t>
  </si>
  <si>
    <t>GLGR</t>
  </si>
  <si>
    <t>BSIA</t>
  </si>
  <si>
    <t>CEND</t>
  </si>
  <si>
    <t>KNRG</t>
  </si>
  <si>
    <t>KNYR</t>
  </si>
  <si>
    <t>PGAU</t>
  </si>
  <si>
    <t>TMGR</t>
  </si>
  <si>
    <t>HTRG</t>
  </si>
  <si>
    <t>CBSB</t>
  </si>
  <si>
    <t>JMAH</t>
  </si>
  <si>
    <t>CPBS</t>
  </si>
  <si>
    <t>JMJG</t>
  </si>
  <si>
    <t>PDPS</t>
  </si>
  <si>
    <t>JMJG4</t>
  </si>
  <si>
    <t>KLPP</t>
  </si>
  <si>
    <t>MPSS</t>
  </si>
  <si>
    <t>NPRI</t>
  </si>
  <si>
    <t>PGLA</t>
  </si>
  <si>
    <t>PKLG</t>
  </si>
  <si>
    <t>PLPS</t>
  </si>
  <si>
    <t>Plant_name</t>
  </si>
  <si>
    <t>SGB3</t>
  </si>
  <si>
    <t>SKSP</t>
  </si>
  <si>
    <t>SRDG</t>
  </si>
  <si>
    <t>SIHY</t>
  </si>
  <si>
    <t>SYPS</t>
  </si>
  <si>
    <t>TBIN4</t>
  </si>
  <si>
    <t>TJPS</t>
  </si>
  <si>
    <t>TJPS2</t>
  </si>
  <si>
    <t>UPIA</t>
  </si>
  <si>
    <t>LPIA</t>
  </si>
  <si>
    <t>PCUF</t>
  </si>
  <si>
    <t>MJG5</t>
  </si>
  <si>
    <t>SGRN</t>
  </si>
  <si>
    <t>SGRI</t>
  </si>
  <si>
    <t>Total EP Before Tax</t>
  </si>
  <si>
    <t>ossc db tbl</t>
  </si>
  <si>
    <t>ossc db col</t>
  </si>
  <si>
    <t>Plant ID</t>
  </si>
  <si>
    <t>EP Adjustment  -</t>
  </si>
  <si>
    <t>EP Adjustment +</t>
  </si>
  <si>
    <t>IE Before Tax</t>
  </si>
  <si>
    <t>col85_dec</t>
  </si>
  <si>
    <t>billing_db_tbl_2411</t>
  </si>
  <si>
    <t>col41_dec</t>
  </si>
  <si>
    <t>col61_dec</t>
  </si>
  <si>
    <t>billing_db_tbl_2030</t>
  </si>
  <si>
    <t>Coal</t>
  </si>
  <si>
    <t>billing_db_tbl_1860</t>
  </si>
  <si>
    <t>col149_dec</t>
  </si>
  <si>
    <t>YPKN</t>
  </si>
  <si>
    <t>PGPN</t>
  </si>
  <si>
    <t>billing_db_tbl_2406</t>
  </si>
  <si>
    <t>billing_db_tbl_2412</t>
  </si>
  <si>
    <t>billing_db_tbl_2444</t>
  </si>
  <si>
    <t>billing_db_tbl_2431</t>
  </si>
  <si>
    <t>billing_db_tbl_2409</t>
  </si>
  <si>
    <t>billing_db_tbl_2413</t>
  </si>
  <si>
    <t>billing_db_tbl_2415</t>
  </si>
  <si>
    <t>billing_db_tbl_2419</t>
  </si>
  <si>
    <t>billing_db_tbl_2423</t>
  </si>
  <si>
    <t>billing_db_tbl_2425</t>
  </si>
  <si>
    <t>billing_db_tbl_2430</t>
  </si>
  <si>
    <t>billing_db_tbl_2433</t>
  </si>
  <si>
    <t>billing_db_tbl_2435</t>
  </si>
  <si>
    <t>billing_db_tbl_2437</t>
  </si>
  <si>
    <t>billing_db_tbl_2450</t>
  </si>
  <si>
    <t>billing_db_tbl_2451</t>
  </si>
  <si>
    <t>billing_db_tbl_2455</t>
  </si>
  <si>
    <t>billing_db_tbl_2403</t>
  </si>
  <si>
    <t>billing_db_tbl_2461</t>
  </si>
  <si>
    <t>billing_db_tbl_2460</t>
  </si>
  <si>
    <t>billing_db_tbl_2464</t>
  </si>
  <si>
    <t>billing_db_tbl_2466</t>
  </si>
  <si>
    <t>billing_db_tbl_2468</t>
  </si>
  <si>
    <t>billing_db_tbl_2470</t>
  </si>
  <si>
    <t>billing_db_tbl_2472</t>
  </si>
  <si>
    <t>billing_db_tbl_2405</t>
  </si>
  <si>
    <t>billing_db_tbl_2408</t>
  </si>
  <si>
    <t>billing_db_tbl_2417</t>
  </si>
  <si>
    <t>billing_db_tbl_2474</t>
  </si>
  <si>
    <t>billing_db_tbl_2476</t>
  </si>
  <si>
    <t>billing_db_tbl_2421</t>
  </si>
  <si>
    <t>billing_db_tbl_2427</t>
  </si>
  <si>
    <t>billing_db_tbl_2410</t>
  </si>
  <si>
    <t>billing_db_tbl_2453</t>
  </si>
  <si>
    <t>billing_db_tbl_3126</t>
  </si>
  <si>
    <t>billing_db_tbl_3150</t>
  </si>
  <si>
    <t>billing_db_tbl_2457</t>
  </si>
  <si>
    <t>billing_db_tbl_3191</t>
  </si>
  <si>
    <t>billing_db_tbl_3110</t>
  </si>
  <si>
    <t>Hydro</t>
  </si>
  <si>
    <t>Plant Type</t>
  </si>
  <si>
    <t>Gas</t>
  </si>
  <si>
    <t>billing_db_tbl_2040</t>
  </si>
  <si>
    <t>billing_db_tbl_2041</t>
  </si>
  <si>
    <t>billing_db_tbl_1865</t>
  </si>
  <si>
    <t>billing_db_tbl_1866</t>
  </si>
  <si>
    <t>billing_db_tbl_1899</t>
  </si>
  <si>
    <t>billing_db_tbl_1904</t>
  </si>
  <si>
    <t>billing_db_tbl_3122</t>
  </si>
  <si>
    <t>billing_db_tbl_2049</t>
  </si>
  <si>
    <t>billing_db_tbl_2054</t>
  </si>
  <si>
    <t>billing_db_tbl_3123</t>
  </si>
  <si>
    <t>billing_db_tbl_2279</t>
  </si>
  <si>
    <t>billing_db_tbl_1872</t>
  </si>
  <si>
    <t>billing_db_tbl_1952</t>
  </si>
  <si>
    <t>billing_db_tbl_1959</t>
  </si>
  <si>
    <t>billing_db_tbl_1940</t>
  </si>
  <si>
    <t>billing_db_tbl_1850</t>
  </si>
  <si>
    <t>billing_db_tbl_1946</t>
  </si>
  <si>
    <t>billing_db_tbl_1949</t>
  </si>
  <si>
    <t>billing_db_tbl_1962</t>
  </si>
  <si>
    <t>billing_db_tbl_1971</t>
  </si>
  <si>
    <t>billing_db_tbl_1892</t>
  </si>
  <si>
    <t>billing_db_tbl_1943</t>
  </si>
  <si>
    <t>billing_db_tbl_2045</t>
  </si>
  <si>
    <t>billing_db_tbl_2034</t>
  </si>
  <si>
    <t>billing_db_tbl_2271</t>
  </si>
  <si>
    <t>billing_db_tbl_2270</t>
  </si>
  <si>
    <t>billing_db_tbl_2272</t>
  </si>
  <si>
    <t>billing_db_tbl_2273</t>
  </si>
  <si>
    <t>billing_db_tbl_2274</t>
  </si>
  <si>
    <t>billing_db_tbl_2033</t>
  </si>
  <si>
    <t>billing_db_tbl_2032</t>
  </si>
  <si>
    <t>billing_db_tbl_2278</t>
  </si>
  <si>
    <t>billing_db_tbl_1937</t>
  </si>
  <si>
    <t>billing_db_tbl_1871</t>
  </si>
  <si>
    <t>billing_db_tbl_1856</t>
  </si>
  <si>
    <t>billing_db_tbl_1956</t>
  </si>
  <si>
    <t>billing_db_tbl_1955</t>
  </si>
  <si>
    <t>billing_db_tbl_1889</t>
  </si>
  <si>
    <t>billing_db_tbl_1886</t>
  </si>
  <si>
    <t>billing_db_tbl_3114</t>
  </si>
  <si>
    <t>billing_db_tbl_3106</t>
  </si>
  <si>
    <t>billing_db_tbl_1910</t>
  </si>
  <si>
    <t>billing_db_tbl_1877</t>
  </si>
  <si>
    <t>billing_db_tbl_3230</t>
  </si>
  <si>
    <t>billing_db_tbl_45</t>
  </si>
  <si>
    <t>billing_db_tbl_1893</t>
  </si>
  <si>
    <t>billing_db_tbl_1916</t>
  </si>
  <si>
    <t>billing_db_tbl_1883</t>
  </si>
  <si>
    <t>billing_db_tbl_1898</t>
  </si>
  <si>
    <t>billing_db_tbl_1905</t>
  </si>
  <si>
    <t>billing_db_tbl_1911</t>
  </si>
  <si>
    <t>billing_db_tbl_1853</t>
  </si>
  <si>
    <t>billing_db_tbl_1847</t>
  </si>
  <si>
    <t>billing_db_tbl_1878</t>
  </si>
  <si>
    <t>billing_db_tbl_1859</t>
  </si>
  <si>
    <t>billing_db_tbl_2036</t>
  </si>
  <si>
    <t>billing_db_tbl_2038</t>
  </si>
  <si>
    <t>billing_db_tbl_2043</t>
  </si>
  <si>
    <t>billing_db_tbl_3113</t>
  </si>
  <si>
    <t>billing_db_tbl_3107</t>
  </si>
  <si>
    <t>billing_db_tbl_2051</t>
  </si>
  <si>
    <t>billing_db_tbl_2042</t>
  </si>
  <si>
    <t>billing_db_tbl_3188</t>
  </si>
  <si>
    <t>billing_db_tbl_2023</t>
  </si>
  <si>
    <t>billing_db_tbl_2046</t>
  </si>
  <si>
    <t>billing_db_tbl_2048</t>
  </si>
  <si>
    <t>billing_db_tbl_2050</t>
  </si>
  <si>
    <t>billing_db_tbl_2039</t>
  </si>
  <si>
    <t>billing_db_tbl_2026</t>
  </si>
  <si>
    <t>billing_db_tbl_2021</t>
  </si>
  <si>
    <t>billing_db_tbl_2044</t>
  </si>
  <si>
    <t>billing_db_tbl_2037</t>
  </si>
  <si>
    <t>billing_db_tbl_2047</t>
  </si>
  <si>
    <t>billing_db_tbl_2029</t>
  </si>
  <si>
    <t>billing_db_tbl_2027</t>
  </si>
  <si>
    <t>billing_db_tbl_2028</t>
  </si>
  <si>
    <t>billing_db_tbl_2035</t>
  </si>
  <si>
    <t>No</t>
  </si>
  <si>
    <t>Plant</t>
  </si>
  <si>
    <t>Plant id</t>
  </si>
  <si>
    <t>db tbl for billing letter summary</t>
  </si>
  <si>
    <t>plant_id</t>
  </si>
  <si>
    <t>SELECT</t>
  </si>
  <si>
    <t>SQL
INSTRCTN</t>
  </si>
  <si>
    <t>db directory</t>
  </si>
  <si>
    <t>ebs6_db@ol_informix1210</t>
  </si>
  <si>
    <t>billing_txn_id</t>
  </si>
  <si>
    <t>block_id</t>
  </si>
  <si>
    <t>unit_id</t>
  </si>
  <si>
    <t>rev_no</t>
  </si>
  <si>
    <t>start_datetime</t>
  </si>
  <si>
    <t>end_datetime</t>
  </si>
  <si>
    <t>dbDirectory</t>
  </si>
  <si>
    <t>billing_documents</t>
  </si>
  <si>
    <t>latest_rev_no</t>
  </si>
  <si>
    <t>SQL</t>
  </si>
  <si>
    <t>join</t>
  </si>
  <si>
    <t>ON</t>
  </si>
  <si>
    <t>(</t>
  </si>
  <si>
    <t>=</t>
  </si>
  <si>
    <t>AND</t>
  </si>
  <si>
    <t>dbTableTxn</t>
  </si>
  <si>
    <t>billingLetterTxn</t>
  </si>
  <si>
    <t>billingLetterRevNo</t>
  </si>
  <si>
    <t>dbTableRevNo</t>
  </si>
  <si>
    <t>)</t>
  </si>
  <si>
    <t>LEFT JOIN</t>
  </si>
  <si>
    <t>dbTableExt</t>
  </si>
  <si>
    <t>dbTableExtTxn</t>
  </si>
  <si>
    <t>dbTableExtRevNo</t>
  </si>
  <si>
    <t>billingDoc</t>
  </si>
  <si>
    <t>dbTable</t>
  </si>
  <si>
    <t>WHERE</t>
  </si>
  <si>
    <t>ebs6_db@ol_informix1210:billing_documents.status_id = 103</t>
  </si>
  <si>
    <t>UNION ALL</t>
  </si>
  <si>
    <t>Status ID</t>
  </si>
  <si>
    <t>FROM STATEMENT</t>
  </si>
  <si>
    <t>a</t>
  </si>
  <si>
    <t>SELECT &amp; FORM</t>
  </si>
  <si>
    <t>ebs6_db@ol_informix1210:.</t>
  </si>
  <si>
    <t>ebs6_db@ol_informix1210:billing_db_tbl_1860.col149_dec</t>
  </si>
  <si>
    <t>ebs6_db@ol_informix1210:billing_db_tbl_1937.col149_dec</t>
  </si>
  <si>
    <t>ebs6_db@ol_informix1210:billing_db_tbl_1865.col149_dec</t>
  </si>
  <si>
    <t>ebs6_db@ol_informix1210:billing_db_tbl_45.col149_dec</t>
  </si>
  <si>
    <t>ebs6_db@ol_informix1210:billing_db_tbl_1847.col149_dec</t>
  </si>
  <si>
    <t>ebs6_db@ol_informix1210:billing_db_tbl_1859.col149_dec</t>
  </si>
  <si>
    <t>ebs6_db@ol_informix1210:billing_db_tbl_1866.col149_dec</t>
  </si>
  <si>
    <t>ebs6_db@ol_informix1210:billing_db_tbl_1871.col149_dec</t>
  </si>
  <si>
    <t>ebs6_db@ol_informix1210:billing_db_tbl_1872.col149_dec</t>
  </si>
  <si>
    <t>ebs6_db@ol_informix1210:billing_db_tbl_1911.col149_dec</t>
  </si>
  <si>
    <t>ebs6_db@ol_informix1210:billing_db_tbl_1877.col149_dec</t>
  </si>
  <si>
    <t>ebs6_db@ol_informix1210:billing_db_tbl_1853.col149_dec</t>
  </si>
  <si>
    <t>ebs6_db@ol_informix1210:billing_db_tbl_1952.col149_dec</t>
  </si>
  <si>
    <t>ebs6_db@ol_informix1210:billing_db_tbl_1856.col149_dec</t>
  </si>
  <si>
    <t>ebs6_db@ol_informix1210:billing_db_tbl_1955.col149_dec</t>
  </si>
  <si>
    <t>ebs6_db@ol_informix1210:billing_db_tbl_1956.col149_dec</t>
  </si>
  <si>
    <t>ebs6_db@ol_informix1210:billing_db_tbl_1878.col149_dec</t>
  </si>
  <si>
    <t>ebs6_db@ol_informix1210:billing_db_tbl_1886.col149_dec</t>
  </si>
  <si>
    <t>ebs6_db@ol_informix1210:billing_db_tbl_1893.col149_dec</t>
  </si>
  <si>
    <t>ebs6_db@ol_informix1210:billing_db_tbl_1898.col149_dec</t>
  </si>
  <si>
    <t>ebs6_db@ol_informix1210:billing_db_tbl_1892.col149_dec</t>
  </si>
  <si>
    <t>ebs6_db@ol_informix1210:billing_db_tbl_1971.col149_dec</t>
  </si>
  <si>
    <t>ebs6_db@ol_informix1210:billing_db_tbl_1899.col149_dec</t>
  </si>
  <si>
    <t>ebs6_db@ol_informix1210:billing_db_tbl_1904.col149_dec</t>
  </si>
  <si>
    <t>ebs6_db@ol_informix1210:billing_db_tbl_1905.col149_dec</t>
  </si>
  <si>
    <t>ebs6_db@ol_informix1210:billing_db_tbl_1910.col149_dec</t>
  </si>
  <si>
    <t>ebs6_db@ol_informix1210:billing_db_tbl_1850.col149_dec</t>
  </si>
  <si>
    <t>ebs6_db@ol_informix1210:billing_db_tbl_1940.col149_dec</t>
  </si>
  <si>
    <t>ebs6_db@ol_informix1210:billing_db_tbl_1946.col149_dec</t>
  </si>
  <si>
    <t>ebs6_db@ol_informix1210:billing_db_tbl_1959.col149_dec</t>
  </si>
  <si>
    <t>ebs6_db@ol_informix1210:billing_db_tbl_1962.col149_dec</t>
  </si>
  <si>
    <t>ebs6_db@ol_informix1210:billing_db_tbl_1949.col149_dec</t>
  </si>
  <si>
    <t>ebs6_db@ol_informix1210:billing_db_tbl_1916.col149_dec</t>
  </si>
  <si>
    <t>ebs6_db@ol_informix1210:billing_db_tbl_1943.col149_dec</t>
  </si>
  <si>
    <t>ebs6_db@ol_informix1210:billing_db_tbl_1883.col149_dec</t>
  </si>
  <si>
    <t>ebs6_db@ol_informix1210:billing_db_tbl_3122.col149_dec</t>
  </si>
  <si>
    <t>ebs6_db@ol_informix1210:billing_db_tbl_3114.col149_dec</t>
  </si>
  <si>
    <t>ebs6_db@ol_informix1210:billing_db_tbl_1889.col149_dec</t>
  </si>
  <si>
    <t>ebs6_db@ol_informix1210:billing_db_tbl_3230.col149_dec</t>
  </si>
  <si>
    <t>ebs6_db@ol_informix1210:billing_db_tbl_3106.col149_dec</t>
  </si>
  <si>
    <t/>
  </si>
  <si>
    <t>dbTable3</t>
  </si>
  <si>
    <t>dbTable3Txn</t>
  </si>
  <si>
    <t>dbTable3RevNo</t>
  </si>
  <si>
    <t>dbDir</t>
  </si>
  <si>
    <t>billing_period_from</t>
  </si>
  <si>
    <t>billing_period_to</t>
  </si>
  <si>
    <t>ebs6_db@ol_informix1210:billing_documents.plant_id</t>
  </si>
  <si>
    <t>Table 1 STATUS ID NOT NULL</t>
  </si>
  <si>
    <t>Table 2 STATUS ID NOT NULL</t>
  </si>
  <si>
    <t>Table 3 STATUS ID NOT NULL</t>
  </si>
  <si>
    <t>TABLE 1  Plant ID</t>
  </si>
  <si>
    <t>TABLE 2  Plant ID</t>
  </si>
  <si>
    <t>TABLE 3 Plant ID</t>
  </si>
  <si>
    <t>"JMAH"</t>
  </si>
  <si>
    <t>"CBPS"</t>
  </si>
  <si>
    <t>"CPBS"</t>
  </si>
  <si>
    <t>"JMJG"</t>
  </si>
  <si>
    <t>"CBSB"</t>
  </si>
  <si>
    <t>"PDPS"</t>
  </si>
  <si>
    <t>"GLGR"</t>
  </si>
  <si>
    <t>"JMJG4"</t>
  </si>
  <si>
    <t>"KLPP"</t>
  </si>
  <si>
    <t>"KNYR"</t>
  </si>
  <si>
    <t>"MPSS"</t>
  </si>
  <si>
    <t>"NPRI"</t>
  </si>
  <si>
    <t>"PAKA"</t>
  </si>
  <si>
    <t>"PGAU"</t>
  </si>
  <si>
    <t>"PGLA"</t>
  </si>
  <si>
    <t>"PGPS"</t>
  </si>
  <si>
    <t>"PKLG"</t>
  </si>
  <si>
    <t>"PLPS"</t>
  </si>
  <si>
    <t>"SGB3"</t>
  </si>
  <si>
    <t>"SKSP"</t>
  </si>
  <si>
    <t>"SRDG"</t>
  </si>
  <si>
    <t>"SIHY"</t>
  </si>
  <si>
    <t>"SYPS"</t>
  </si>
  <si>
    <t>"TBIN"</t>
  </si>
  <si>
    <t>"TBIN4"</t>
  </si>
  <si>
    <t>"TJPS"</t>
  </si>
  <si>
    <t>"TJPS2"</t>
  </si>
  <si>
    <t>"BSIA"</t>
  </si>
  <si>
    <t>"CEND"</t>
  </si>
  <si>
    <t>"KNRG"</t>
  </si>
  <si>
    <t>"TMGR"</t>
  </si>
  <si>
    <t>"UPIA"</t>
  </si>
  <si>
    <t>"LPIA"</t>
  </si>
  <si>
    <t>"HTRG"</t>
  </si>
  <si>
    <t>"PTEK"</t>
  </si>
  <si>
    <t>"MJG5"</t>
  </si>
  <si>
    <t>"SGRN"</t>
  </si>
  <si>
    <t>"SGRI"</t>
  </si>
  <si>
    <t>"YPKN"</t>
  </si>
  <si>
    <t>"PGPN"</t>
  </si>
  <si>
    <t>;</t>
  </si>
  <si>
    <t>TABLE 1 billing_id</t>
  </si>
  <si>
    <t>TABLE 2 billing_id</t>
  </si>
  <si>
    <t>TABLE 3 billing_id</t>
  </si>
  <si>
    <t>TABLE 1 (SGRI billing id is not 140)</t>
  </si>
  <si>
    <t>TABLE 2 (SGRI billing id is not 140)</t>
  </si>
  <si>
    <t>TABLE 3 (SGRI billing id is not 140)</t>
  </si>
  <si>
    <t xml:space="preserve"> AND ebs6_db@ol_informix1210:billing_documents.name IN ("TNBG Billing Settlement","IPP Billing Settlement","SKSP Billing Settlement","TNBH Billing Settlement","IPP Billing Settlement - EP" ) </t>
  </si>
  <si>
    <t>biling_document.name</t>
  </si>
  <si>
    <t xml:space="preserve">  FROM ebs6_db@ol_informix1210:_plant JOIN ebs6_db@ol_informix1210:billing_documents ON (ebs6_db@ol_informix1210:_plant.plant_name="PCUF"  and ebs6_db@ol_informix1210:_plant.id =  ebs6_db@ol_informix1210:billing_documents.plant_id AND ebs6_db@ol_informix1210:billing_documents.billing_input_type_id=2    AND ebs6_db@ol_informix1210:billing_documents.name IN ("TNBG Billing Settlement","IPP Billing Settlement","SKSP Billing Settlement","TNBH Billing Settlement","IPP Billing Settlement - EP" ) )  JOIN ebs6_db@ol_informix1210:billing_db_tbl_1916 ON (ebs6_db@ol_informix1210:billing_documents.billing_txn_id = ebs6_db@ol_informix1210:billing_db_tbl_1916.billing_txn_id AND ebs6_db@ol_informix1210:billing_documents.latest_rev_no = ebs6_db@ol_informix1210:billing_db_tbl_1916.rev_no ) LEFT JOIN ebs6_db@ol_informix1210:billing_db_tbl_2427 ON (ebs6_db@ol_informix1210:billing_documents.billing_txn_id = ebs6_db@ol_informix1210:billing_db_tbl_2427.billing_txn_id AND ebs6_db@ol_informix1210:billing_documents.latest_rev_no = ebs6_db@ol_informix1210:billing_db_tbl_2427.rev_no  ) WHERE ebs6_db@ol_informix1210:billing_documents.status_id = 103 UNION ALL   </t>
  </si>
  <si>
    <t>billing_db_tbl_3323</t>
  </si>
  <si>
    <t>billing_db_tbl_3306</t>
  </si>
  <si>
    <t>billing_db_tbl_3322</t>
  </si>
  <si>
    <t>"PAKN"</t>
  </si>
  <si>
    <t>ebs6_db@ol_informix1210:billing_db_tbl_3322.col149_dec</t>
  </si>
  <si>
    <t xml:space="preserve"> SELECT </t>
  </si>
  <si>
    <t>ALL Corporate ID and Status ID</t>
  </si>
  <si>
    <t xml:space="preserve">  ebs6_db@ol_informix1210:_plant.corp_group_id, ebs6_db@ol_informix1210:_plant.fuel_type_id,ebs6_db@ol_informix1210:_plant.plant_type_id ,ebs6_db@ol_informix1210:_plant.alt_fuel_type_id ,ebs6_db@ol_informix1210:_plant.ppa_group_id ,ebs6_db@ol_informix1210:_plant.energy_group_id , ebs6_db@ol_informix1210:billing_documents.status_id 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</si>
</sst>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[$-409]mmm\-yy;@"/>
  </numFmts>
  <fonts count="8" x14ac:knownFonts="1">
    <font>
      <sz val="11"/>
      <color theme="1"/>
      <name val="Calibri"/>
      <family val="2"/>
      <scheme val="minor"/>
    </font>
    <font>
      <sz val="10"/>
      <name val="MS Sans Serif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9">
    <xf numFmtId="164" fontId="0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4" fontId="4" fillId="0" borderId="0" applyNumberFormat="0" applyFill="0" applyBorder="0" applyAlignment="0" applyProtection="0"/>
    <xf numFmtId="0" fontId="3" fillId="0" borderId="0"/>
    <xf numFmtId="0" fontId="2" fillId="0" borderId="0"/>
    <xf numFmtId="0" fontId="2" fillId="0" borderId="0"/>
    <xf numFmtId="164" fontId="1" fillId="0" borderId="0"/>
    <xf numFmtId="164" fontId="3" fillId="0" borderId="0"/>
  </cellStyleXfs>
  <cellXfs count="95">
    <xf numFmtId="164" fontId="0" fillId="0" borderId="0" xfId="0"/>
    <xf numFmtId="0" fontId="0" fillId="0" borderId="0" xfId="0" applyNumberFormat="1"/>
    <xf numFmtId="1" fontId="0" fillId="0" borderId="0" xfId="0" applyNumberFormat="1"/>
    <xf numFmtId="0" fontId="6" fillId="0" borderId="1" xfId="0" applyNumberFormat="1" applyFont="1" applyFill="1" applyBorder="1" applyAlignment="1">
      <alignment horizontal="center" vertical="center"/>
    </xf>
    <xf numFmtId="0" fontId="0" fillId="0" borderId="1" xfId="0" applyNumberFormat="1" applyBorder="1"/>
    <xf numFmtId="1" fontId="0" fillId="0" borderId="1" xfId="0" applyNumberFormat="1" applyBorder="1"/>
    <xf numFmtId="0" fontId="0" fillId="2" borderId="1" xfId="0" applyNumberFormat="1" applyFill="1" applyBorder="1"/>
    <xf numFmtId="1" fontId="0" fillId="2" borderId="1" xfId="0" applyNumberFormat="1" applyFill="1" applyBorder="1"/>
    <xf numFmtId="0" fontId="0" fillId="0" borderId="1" xfId="0" applyNumberFormat="1" applyFill="1" applyBorder="1"/>
    <xf numFmtId="0" fontId="0" fillId="0" borderId="2" xfId="0" applyNumberFormat="1" applyBorder="1"/>
    <xf numFmtId="1" fontId="0" fillId="0" borderId="2" xfId="0" applyNumberFormat="1" applyBorder="1"/>
    <xf numFmtId="1" fontId="6" fillId="0" borderId="3" xfId="0" applyNumberFormat="1" applyFont="1" applyFill="1" applyBorder="1" applyAlignment="1">
      <alignment horizontal="center" vertical="center"/>
    </xf>
    <xf numFmtId="0" fontId="6" fillId="0" borderId="4" xfId="0" applyNumberFormat="1" applyFont="1" applyFill="1" applyBorder="1" applyAlignment="1">
      <alignment horizontal="center" vertical="center"/>
    </xf>
    <xf numFmtId="0" fontId="0" fillId="2" borderId="2" xfId="0" applyNumberFormat="1" applyFill="1" applyBorder="1"/>
    <xf numFmtId="0" fontId="6" fillId="0" borderId="0" xfId="0" applyNumberFormat="1" applyFont="1" applyFill="1" applyBorder="1" applyAlignment="1">
      <alignment horizontal="center" vertical="center"/>
    </xf>
    <xf numFmtId="0" fontId="6" fillId="0" borderId="5" xfId="0" applyNumberFormat="1" applyFont="1" applyFill="1" applyBorder="1" applyAlignment="1">
      <alignment horizontal="center" vertical="center"/>
    </xf>
    <xf numFmtId="1" fontId="5" fillId="0" borderId="7" xfId="0" applyNumberFormat="1" applyFont="1" applyBorder="1" applyAlignment="1">
      <alignment horizontal="center" vertical="center"/>
    </xf>
    <xf numFmtId="0" fontId="0" fillId="2" borderId="0" xfId="0" applyNumberFormat="1" applyFill="1"/>
    <xf numFmtId="0" fontId="6" fillId="0" borderId="8" xfId="0" applyNumberFormat="1" applyFont="1" applyFill="1" applyBorder="1" applyAlignment="1">
      <alignment horizontal="center" vertical="center"/>
    </xf>
    <xf numFmtId="0" fontId="0" fillId="0" borderId="0" xfId="0" applyNumberFormat="1" applyBorder="1"/>
    <xf numFmtId="0" fontId="6" fillId="0" borderId="12" xfId="0" applyNumberFormat="1" applyFont="1" applyFill="1" applyBorder="1" applyAlignment="1">
      <alignment horizontal="center" vertical="center"/>
    </xf>
    <xf numFmtId="1" fontId="5" fillId="0" borderId="15" xfId="0" applyNumberFormat="1" applyFont="1" applyBorder="1" applyAlignment="1">
      <alignment horizontal="center" vertical="center"/>
    </xf>
    <xf numFmtId="0" fontId="6" fillId="0" borderId="3" xfId="0" applyNumberFormat="1" applyFont="1" applyFill="1" applyBorder="1" applyAlignment="1">
      <alignment horizontal="center" vertical="center"/>
    </xf>
    <xf numFmtId="0" fontId="0" fillId="0" borderId="16" xfId="0" applyNumberFormat="1" applyBorder="1"/>
    <xf numFmtId="0" fontId="0" fillId="0" borderId="6" xfId="0" applyNumberFormat="1" applyBorder="1"/>
    <xf numFmtId="0" fontId="0" fillId="2" borderId="6" xfId="0" applyNumberFormat="1" applyFill="1" applyBorder="1"/>
    <xf numFmtId="0" fontId="0" fillId="0" borderId="18" xfId="0" applyNumberFormat="1" applyBorder="1"/>
    <xf numFmtId="1" fontId="0" fillId="0" borderId="19" xfId="0" applyNumberFormat="1" applyBorder="1"/>
    <xf numFmtId="1" fontId="0" fillId="0" borderId="0" xfId="0" applyNumberFormat="1" applyBorder="1"/>
    <xf numFmtId="1" fontId="0" fillId="0" borderId="20" xfId="0" applyNumberFormat="1" applyBorder="1"/>
    <xf numFmtId="0" fontId="0" fillId="0" borderId="20" xfId="0" applyNumberFormat="1" applyBorder="1"/>
    <xf numFmtId="0" fontId="0" fillId="0" borderId="19" xfId="0" applyNumberFormat="1" applyBorder="1"/>
    <xf numFmtId="0" fontId="5" fillId="0" borderId="14" xfId="0" applyNumberFormat="1" applyFont="1" applyBorder="1" applyAlignment="1"/>
    <xf numFmtId="0" fontId="6" fillId="0" borderId="1" xfId="0" applyNumberFormat="1" applyFont="1" applyFill="1" applyBorder="1" applyAlignment="1">
      <alignment horizontal="center" vertical="center"/>
    </xf>
    <xf numFmtId="0" fontId="0" fillId="0" borderId="0" xfId="0" applyNumberFormat="1" applyFill="1" applyBorder="1"/>
    <xf numFmtId="0" fontId="0" fillId="0" borderId="0" xfId="0" quotePrefix="1" applyNumberFormat="1" applyFill="1" applyBorder="1"/>
    <xf numFmtId="0" fontId="4" fillId="0" borderId="0" xfId="3" applyNumberFormat="1" applyFill="1" applyBorder="1"/>
    <xf numFmtId="0" fontId="5" fillId="0" borderId="0" xfId="0" applyNumberFormat="1" applyFont="1"/>
    <xf numFmtId="0" fontId="0" fillId="0" borderId="21" xfId="0" applyNumberFormat="1" applyBorder="1"/>
    <xf numFmtId="0" fontId="6" fillId="0" borderId="23" xfId="0" applyNumberFormat="1" applyFont="1" applyFill="1" applyBorder="1" applyAlignment="1">
      <alignment horizontal="center" vertical="center"/>
    </xf>
    <xf numFmtId="0" fontId="0" fillId="0" borderId="24" xfId="0" applyNumberFormat="1" applyBorder="1"/>
    <xf numFmtId="0" fontId="0" fillId="2" borderId="24" xfId="0" applyNumberFormat="1" applyFill="1" applyBorder="1"/>
    <xf numFmtId="1" fontId="0" fillId="0" borderId="24" xfId="0" applyNumberFormat="1" applyBorder="1"/>
    <xf numFmtId="0" fontId="0" fillId="0" borderId="22" xfId="0" applyNumberFormat="1" applyBorder="1"/>
    <xf numFmtId="0" fontId="4" fillId="0" borderId="16" xfId="3" applyNumberFormat="1" applyBorder="1"/>
    <xf numFmtId="0" fontId="6" fillId="0" borderId="0" xfId="0" quotePrefix="1" applyNumberFormat="1" applyFont="1" applyFill="1" applyBorder="1" applyAlignment="1">
      <alignment horizontal="center" vertical="center"/>
    </xf>
    <xf numFmtId="0" fontId="0" fillId="3" borderId="1" xfId="0" applyNumberFormat="1" applyFill="1" applyBorder="1"/>
    <xf numFmtId="0" fontId="7" fillId="0" borderId="0" xfId="0" applyNumberFormat="1" applyFont="1"/>
    <xf numFmtId="164" fontId="0" fillId="2" borderId="0" xfId="0" applyFill="1"/>
    <xf numFmtId="0" fontId="0" fillId="2" borderId="18" xfId="0" applyNumberFormat="1" applyFill="1" applyBorder="1"/>
    <xf numFmtId="0" fontId="0" fillId="2" borderId="16" xfId="0" applyNumberFormat="1" applyFill="1" applyBorder="1"/>
    <xf numFmtId="0" fontId="0" fillId="2" borderId="0" xfId="0" applyNumberFormat="1" applyFill="1" applyBorder="1"/>
    <xf numFmtId="0" fontId="0" fillId="2" borderId="0" xfId="0" quotePrefix="1" applyNumberFormat="1" applyFill="1" applyBorder="1"/>
    <xf numFmtId="0" fontId="4" fillId="2" borderId="0" xfId="3" applyNumberFormat="1" applyFill="1" applyBorder="1"/>
    <xf numFmtId="0" fontId="0" fillId="4" borderId="1" xfId="0" applyNumberFormat="1" applyFill="1" applyBorder="1"/>
    <xf numFmtId="0" fontId="0" fillId="4" borderId="6" xfId="0" applyNumberFormat="1" applyFill="1" applyBorder="1"/>
    <xf numFmtId="164" fontId="0" fillId="4" borderId="0" xfId="0" applyFill="1"/>
    <xf numFmtId="0" fontId="0" fillId="4" borderId="2" xfId="0" applyNumberFormat="1" applyFill="1" applyBorder="1"/>
    <xf numFmtId="0" fontId="0" fillId="4" borderId="18" xfId="0" applyNumberFormat="1" applyFill="1" applyBorder="1"/>
    <xf numFmtId="1" fontId="0" fillId="4" borderId="1" xfId="0" applyNumberFormat="1" applyFill="1" applyBorder="1"/>
    <xf numFmtId="0" fontId="0" fillId="4" borderId="16" xfId="0" applyNumberFormat="1" applyFill="1" applyBorder="1"/>
    <xf numFmtId="0" fontId="0" fillId="4" borderId="24" xfId="0" applyNumberFormat="1" applyFill="1" applyBorder="1"/>
    <xf numFmtId="0" fontId="0" fillId="4" borderId="0" xfId="0" applyNumberFormat="1" applyFill="1" applyBorder="1"/>
    <xf numFmtId="0" fontId="0" fillId="4" borderId="0" xfId="0" applyNumberFormat="1" applyFill="1"/>
    <xf numFmtId="0" fontId="0" fillId="4" borderId="0" xfId="0" quotePrefix="1" applyNumberFormat="1" applyFill="1" applyBorder="1"/>
    <xf numFmtId="0" fontId="4" fillId="4" borderId="0" xfId="3" applyNumberFormat="1" applyFill="1" applyBorder="1"/>
    <xf numFmtId="0" fontId="0" fillId="4" borderId="0" xfId="0" applyNumberFormat="1" applyFill="1" applyAlignment="1">
      <alignment wrapText="1"/>
    </xf>
    <xf numFmtId="0" fontId="0" fillId="5" borderId="0" xfId="0" applyNumberFormat="1" applyFill="1" applyBorder="1"/>
    <xf numFmtId="0" fontId="0" fillId="0" borderId="21" xfId="0" applyNumberFormat="1" applyFill="1" applyBorder="1"/>
    <xf numFmtId="0" fontId="4" fillId="0" borderId="24" xfId="3" applyNumberFormat="1" applyBorder="1"/>
    <xf numFmtId="0" fontId="4" fillId="0" borderId="22" xfId="3" applyNumberFormat="1" applyBorder="1"/>
    <xf numFmtId="0" fontId="6" fillId="0" borderId="27" xfId="0" applyNumberFormat="1" applyFont="1" applyFill="1" applyBorder="1" applyAlignment="1">
      <alignment horizontal="center" vertical="center"/>
    </xf>
    <xf numFmtId="0" fontId="0" fillId="0" borderId="27" xfId="0" applyNumberFormat="1" applyBorder="1"/>
    <xf numFmtId="0" fontId="0" fillId="2" borderId="27" xfId="0" applyNumberFormat="1" applyFill="1" applyBorder="1"/>
    <xf numFmtId="0" fontId="0" fillId="4" borderId="27" xfId="0" applyNumberFormat="1" applyFill="1" applyBorder="1"/>
    <xf numFmtId="0" fontId="6" fillId="6" borderId="0" xfId="0" applyNumberFormat="1" applyFont="1" applyFill="1" applyBorder="1" applyAlignment="1">
      <alignment horizontal="center" vertical="center"/>
    </xf>
    <xf numFmtId="0" fontId="6" fillId="0" borderId="2" xfId="0" applyNumberFormat="1" applyFont="1" applyFill="1" applyBorder="1" applyAlignment="1">
      <alignment horizontal="center" vertical="center"/>
    </xf>
    <xf numFmtId="1" fontId="0" fillId="0" borderId="21" xfId="0" applyNumberFormat="1" applyBorder="1"/>
    <xf numFmtId="164" fontId="0" fillId="0" borderId="21" xfId="0" applyBorder="1" applyAlignment="1"/>
    <xf numFmtId="0" fontId="5" fillId="0" borderId="1" xfId="0" applyNumberFormat="1" applyFont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0" fontId="5" fillId="0" borderId="25" xfId="0" applyNumberFormat="1" applyFont="1" applyBorder="1" applyAlignment="1">
      <alignment horizontal="center" vertical="center"/>
    </xf>
    <xf numFmtId="0" fontId="5" fillId="0" borderId="14" xfId="0" applyNumberFormat="1" applyFont="1" applyBorder="1" applyAlignment="1">
      <alignment horizontal="center" vertical="center"/>
    </xf>
    <xf numFmtId="0" fontId="5" fillId="0" borderId="26" xfId="0" applyNumberFormat="1" applyFont="1" applyBorder="1" applyAlignment="1">
      <alignment horizontal="center" vertical="center"/>
    </xf>
    <xf numFmtId="0" fontId="6" fillId="0" borderId="13" xfId="0" applyNumberFormat="1" applyFont="1" applyFill="1" applyBorder="1" applyAlignment="1">
      <alignment horizontal="center" vertical="center"/>
    </xf>
    <xf numFmtId="0" fontId="6" fillId="0" borderId="14" xfId="0" applyNumberFormat="1" applyFont="1" applyFill="1" applyBorder="1" applyAlignment="1">
      <alignment horizontal="center" vertical="center"/>
    </xf>
    <xf numFmtId="0" fontId="6" fillId="0" borderId="17" xfId="0" applyNumberFormat="1" applyFont="1" applyFill="1" applyBorder="1" applyAlignment="1">
      <alignment horizontal="center" vertical="center"/>
    </xf>
    <xf numFmtId="0" fontId="6" fillId="0" borderId="9" xfId="0" applyNumberFormat="1" applyFont="1" applyFill="1" applyBorder="1" applyAlignment="1">
      <alignment horizontal="center" vertical="center"/>
    </xf>
    <xf numFmtId="0" fontId="6" fillId="0" borderId="10" xfId="0" applyNumberFormat="1" applyFont="1" applyFill="1" applyBorder="1" applyAlignment="1">
      <alignment horizontal="center" vertical="center"/>
    </xf>
    <xf numFmtId="0" fontId="6" fillId="0" borderId="11" xfId="0" applyNumberFormat="1" applyFont="1" applyFill="1" applyBorder="1" applyAlignment="1">
      <alignment horizontal="center" vertical="center"/>
    </xf>
    <xf numFmtId="1" fontId="5" fillId="0" borderId="13" xfId="0" applyNumberFormat="1" applyFont="1" applyBorder="1" applyAlignment="1">
      <alignment horizontal="center" vertical="center" wrapText="1"/>
    </xf>
    <xf numFmtId="1" fontId="5" fillId="0" borderId="14" xfId="0" applyNumberFormat="1" applyFont="1" applyBorder="1" applyAlignment="1">
      <alignment horizontal="center" vertical="center" wrapText="1"/>
    </xf>
    <xf numFmtId="1" fontId="5" fillId="0" borderId="17" xfId="0" applyNumberFormat="1" applyFont="1" applyBorder="1" applyAlignment="1">
      <alignment horizontal="center" vertical="center" wrapText="1"/>
    </xf>
    <xf numFmtId="1" fontId="5" fillId="0" borderId="6" xfId="0" applyNumberFormat="1" applyFont="1" applyBorder="1" applyAlignment="1">
      <alignment horizontal="center" vertical="center" wrapText="1"/>
    </xf>
    <xf numFmtId="1" fontId="5" fillId="0" borderId="6" xfId="0" applyNumberFormat="1" applyFont="1" applyBorder="1" applyAlignment="1">
      <alignment horizontal="center" vertical="center"/>
    </xf>
  </cellXfs>
  <cellStyles count="9">
    <cellStyle name="Comma 11" xfId="1"/>
    <cellStyle name="Comma 5 2" xfId="2"/>
    <cellStyle name="Hyperlink" xfId="3" builtinId="8"/>
    <cellStyle name="Normal" xfId="0" builtinId="0"/>
    <cellStyle name="Normal 10" xfId="4"/>
    <cellStyle name="Normal 10 2" xfId="5"/>
    <cellStyle name="Normal 18" xfId="6"/>
    <cellStyle name="Normal 2" xfId="7"/>
    <cellStyle name="Normal 2 2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3.xml"/><Relationship Id="rId10" Type="http://schemas.openxmlformats.org/officeDocument/2006/relationships/theme" Target="theme/theme1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10090266\AppData\Local\Microsoft\Windows\Temporary%20Internet%20Files\Content.Outlook\68237U15\IBR_2014_FFC_RevMar14_rev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10025045\AppData\Local\Microsoft\Windows\Temporary%20Internet%20Files\Content.Outlook\SMS8R0BH\ST%20RR%2010Sep12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10028602\Documents\Work\IBR\IBR_Runs\2014\IBR_2014_PLEXOSRAW_V4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GSCPT\GSCPT_Jan14%20-Jun14_Working_26%20May%202014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10028612\AppData\Local\Microsoft\Windows\Temporary%20Internet%20Files\Content.Outlook\2OAHY0HC\IBR_2014_FFC_RevMar14_rev1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10090266\AppData\Local\Microsoft\Windows\Temporary%20Internet%20Files\Content.Outlook\68237U15\IBR_2014_PLEXOSRAW_RevMar14.xlsm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10028602\Documents\Work\PLEXOSConversion\Automation\PLEXOS%20automation%20example%20P6.301-mo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WHOutput_H1"/>
      <sheetName val="DemandF"/>
      <sheetName val="Outage"/>
      <sheetName val="Curtailment"/>
      <sheetName val="FuelPrices"/>
    </sheetNames>
    <sheetDataSet>
      <sheetData sheetId="0"/>
      <sheetData sheetId="1"/>
      <sheetData sheetId="2"/>
      <sheetData sheetId="3"/>
      <sheetData sheetId="4">
        <row r="4">
          <cell r="F4">
            <v>11.33</v>
          </cell>
          <cell r="H4">
            <v>11.04</v>
          </cell>
        </row>
        <row r="5">
          <cell r="F5">
            <v>11.33</v>
          </cell>
          <cell r="H5">
            <v>11.04</v>
          </cell>
        </row>
        <row r="6">
          <cell r="F6">
            <v>10.44</v>
          </cell>
          <cell r="H6">
            <v>10.3</v>
          </cell>
        </row>
        <row r="7">
          <cell r="F7">
            <v>11.71</v>
          </cell>
          <cell r="H7">
            <v>11.36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menu"/>
      <sheetName val="Overview"/>
      <sheetName val="Regulatory Economic Inputs"/>
      <sheetName val="TNB Generation inputs"/>
      <sheetName val="Asset inputs"/>
      <sheetName val="CapEx Input"/>
      <sheetName val="Opex inputs &amp; allocations"/>
      <sheetName val="Joint cost inputs"/>
      <sheetName val="Customer_Deposit Input"/>
      <sheetName val="Cust Contributions Input"/>
      <sheetName val="Selected scenario"/>
      <sheetName val="Asset Base Calculations"/>
      <sheetName val="Capital Allowances Calculations"/>
      <sheetName val="Single Buyer Gen. Rev. Req."/>
      <sheetName val="Transmission Rev. Requirement"/>
      <sheetName val="System Ops Rev. Requirement"/>
      <sheetName val="Single Buyer Ops Rev. Req."/>
      <sheetName val="Customer Services Rev. Req."/>
      <sheetName val="Total average tariff"/>
      <sheetName val="ERROR_CHECK"/>
      <sheetName val="Charts"/>
      <sheetName val="Sheet1"/>
    </sheetNames>
    <sheetDataSet>
      <sheetData sheetId="0">
        <row r="95">
          <cell r="C95" t="str">
            <v>Gas</v>
          </cell>
        </row>
        <row r="96">
          <cell r="C96" t="str">
            <v>Distillate</v>
          </cell>
        </row>
        <row r="97">
          <cell r="C97" t="str">
            <v>Hydro</v>
          </cell>
        </row>
        <row r="98">
          <cell r="C98" t="str">
            <v>Coal</v>
          </cell>
        </row>
        <row r="99">
          <cell r="C99" t="str">
            <v>Input fuel type</v>
          </cell>
        </row>
        <row r="101">
          <cell r="C101" t="str">
            <v>Base</v>
          </cell>
          <cell r="F101" t="str">
            <v>Low</v>
          </cell>
          <cell r="L101" t="str">
            <v>SLA Capacity Payments</v>
          </cell>
        </row>
        <row r="102">
          <cell r="C102" t="str">
            <v>Peaking</v>
          </cell>
          <cell r="F102" t="str">
            <v>Base</v>
          </cell>
          <cell r="L102" t="str">
            <v>Gen Assets CP</v>
          </cell>
        </row>
        <row r="103">
          <cell r="C103" t="str">
            <v>Mid</v>
          </cell>
          <cell r="F103" t="str">
            <v>High</v>
          </cell>
        </row>
        <row r="104">
          <cell r="C104" t="str">
            <v>Input plant type</v>
          </cell>
        </row>
      </sheetData>
      <sheetData sheetId="1"/>
      <sheetData sheetId="2">
        <row r="1">
          <cell r="A1" t="str">
            <v>TNB Revenue Requirement Model - Post Tax Nominal</v>
          </cell>
        </row>
        <row r="4">
          <cell r="C4">
            <v>4</v>
          </cell>
        </row>
        <row r="72">
          <cell r="D72">
            <v>9.7333889670036103E-2</v>
          </cell>
        </row>
        <row r="90">
          <cell r="A90">
            <v>10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64">
          <cell r="B64" t="str">
            <v>TNB Estimate</v>
          </cell>
        </row>
        <row r="65">
          <cell r="B65" t="str">
            <v>Calculated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F"/>
      <sheetName val="GWH_Plant"/>
      <sheetName val="AvHR"/>
      <sheetName val="GWH_Fuel"/>
      <sheetName val="TJ_Fuel"/>
      <sheetName val="lookup"/>
      <sheetName val="USE"/>
      <sheetName val="FuelDay_noAlt"/>
      <sheetName val="FuelDay"/>
      <sheetName val="C-GasDaily"/>
      <sheetName val="GWHOutput_H1"/>
      <sheetName val="GWHOutput_H2"/>
      <sheetName val="BaseLine"/>
      <sheetName val="Main"/>
      <sheetName val="GWHSum"/>
      <sheetName val="HRatMaxCap"/>
      <sheetName val="Control"/>
      <sheetName val="Results"/>
      <sheetName val="Enum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>
        <row r="2">
          <cell r="K2">
            <v>1.0550600000000001</v>
          </cell>
        </row>
        <row r="4">
          <cell r="K4">
            <v>1023.6260241000226</v>
          </cell>
        </row>
        <row r="5">
          <cell r="K5">
            <v>450</v>
          </cell>
        </row>
        <row r="8">
          <cell r="K8">
            <v>37350</v>
          </cell>
        </row>
        <row r="9">
          <cell r="K9">
            <v>42683035.190053277</v>
          </cell>
        </row>
        <row r="14">
          <cell r="C14">
            <v>41640</v>
          </cell>
          <cell r="D14">
            <v>41671</v>
          </cell>
          <cell r="E14">
            <v>41699</v>
          </cell>
          <cell r="F14">
            <v>41730</v>
          </cell>
          <cell r="G14">
            <v>41760</v>
          </cell>
          <cell r="H14">
            <v>41791</v>
          </cell>
        </row>
      </sheetData>
      <sheetData sheetId="11">
        <row r="2">
          <cell r="K2">
            <v>1.0550600000000001</v>
          </cell>
        </row>
      </sheetData>
      <sheetData sheetId="12"/>
      <sheetData sheetId="13">
        <row r="3">
          <cell r="Q3">
            <v>41640</v>
          </cell>
        </row>
      </sheetData>
      <sheetData sheetId="14"/>
      <sheetData sheetId="15"/>
      <sheetData sheetId="16"/>
      <sheetData sheetId="17"/>
      <sheetData sheetId="18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 vs Actual"/>
      <sheetName val="EP (Jan-Jun14)"/>
      <sheetName val="CP (Jan-Jun14)"/>
      <sheetName val="Track 2 Savings"/>
      <sheetName val="EP Adjustment"/>
      <sheetName val="CP Adjustment"/>
      <sheetName val="Comments for CP"/>
      <sheetName val="WORKING"/>
      <sheetName val="YTL"/>
      <sheetName val="Fuel Payment"/>
      <sheetName val="EP Hydro"/>
    </sheetNames>
    <sheetDataSet>
      <sheetData sheetId="0"/>
      <sheetData sheetId="1" refreshError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/>
      <sheetData sheetId="9">
        <row r="2">
          <cell r="K2">
            <v>1.055056</v>
          </cell>
        </row>
        <row r="3">
          <cell r="K3">
            <v>9.2593718036058481E-4</v>
          </cell>
        </row>
        <row r="8">
          <cell r="K8">
            <v>37350</v>
          </cell>
        </row>
        <row r="9">
          <cell r="K9">
            <v>42682873.367843382</v>
          </cell>
        </row>
      </sheetData>
      <sheetData sheetId="1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WHOutput_H1"/>
      <sheetName val="DemandF"/>
      <sheetName val="Outage"/>
      <sheetName val="Curtailment"/>
      <sheetName val="FuelPrices"/>
    </sheetNames>
    <sheetDataSet>
      <sheetData sheetId="0">
        <row r="4">
          <cell r="N4">
            <v>11.33</v>
          </cell>
        </row>
      </sheetData>
      <sheetData sheetId="1"/>
      <sheetData sheetId="2"/>
      <sheetData sheetId="3"/>
      <sheetData sheetId="4">
        <row r="4">
          <cell r="F4">
            <v>11.33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E"/>
      <sheetName val="GWH_Plant"/>
      <sheetName val="AvHR"/>
      <sheetName val="GWHSum"/>
      <sheetName val="GWH_Fuel"/>
      <sheetName val="TJ_Fuel"/>
      <sheetName val="Main"/>
      <sheetName val="Instructions"/>
      <sheetName val="BaseLine"/>
      <sheetName val="lookup"/>
      <sheetName val="GWHOutput_H1"/>
    </sheetNames>
    <sheetDataSet>
      <sheetData sheetId="0"/>
      <sheetData sheetId="1"/>
      <sheetData sheetId="2"/>
      <sheetData sheetId="3"/>
      <sheetData sheetId="4"/>
      <sheetData sheetId="5"/>
      <sheetData sheetId="6">
        <row r="3">
          <cell r="N3">
            <v>41640</v>
          </cell>
        </row>
        <row r="4">
          <cell r="N4">
            <v>41671</v>
          </cell>
        </row>
        <row r="5">
          <cell r="N5">
            <v>41699</v>
          </cell>
        </row>
        <row r="7">
          <cell r="N7">
            <v>0</v>
          </cell>
        </row>
        <row r="8">
          <cell r="N8">
            <v>41730</v>
          </cell>
        </row>
        <row r="9">
          <cell r="N9">
            <v>41760</v>
          </cell>
        </row>
        <row r="10">
          <cell r="N10">
            <v>41791</v>
          </cell>
        </row>
        <row r="11">
          <cell r="N11">
            <v>41821</v>
          </cell>
        </row>
        <row r="12">
          <cell r="N12">
            <v>41852</v>
          </cell>
        </row>
        <row r="13">
          <cell r="N13">
            <v>41883</v>
          </cell>
        </row>
        <row r="14">
          <cell r="N14">
            <v>41913</v>
          </cell>
        </row>
        <row r="15">
          <cell r="N15">
            <v>41944</v>
          </cell>
        </row>
        <row r="16">
          <cell r="N16">
            <v>41974</v>
          </cell>
        </row>
      </sheetData>
      <sheetData sheetId="7"/>
      <sheetData sheetId="8"/>
      <sheetData sheetId="9"/>
      <sheetData sheetId="10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"/>
      <sheetName val="Control"/>
      <sheetName val="Results"/>
      <sheetName val="Enum"/>
    </sheetNames>
    <sheetDataSet>
      <sheetData sheetId="0" refreshError="1"/>
      <sheetData sheetId="1" refreshError="1"/>
      <sheetData sheetId="2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ebs6_db@ol_informix1210:billing_db_tbl_1847.col149_dec" TargetMode="External"/><Relationship Id="rId1" Type="http://schemas.openxmlformats.org/officeDocument/2006/relationships/hyperlink" Target="mailto:ebs6_db@ol_informix121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"/>
  <sheetViews>
    <sheetView workbookViewId="0">
      <selection activeCell="K8" sqref="K8"/>
    </sheetView>
  </sheetViews>
  <sheetFormatPr defaultRowHeight="15" x14ac:dyDescent="0.25"/>
  <cols>
    <col min="3" max="3" width="29.85546875" bestFit="1" customWidth="1"/>
  </cols>
  <sheetData>
    <row r="1" spans="1:3" x14ac:dyDescent="0.25">
      <c r="A1" t="s">
        <v>177</v>
      </c>
      <c r="B1" t="s">
        <v>178</v>
      </c>
      <c r="C1" s="3" t="s">
        <v>179</v>
      </c>
    </row>
    <row r="2" spans="1:3" x14ac:dyDescent="0.25">
      <c r="A2" s="4" t="s">
        <v>4</v>
      </c>
      <c r="B2" s="4">
        <v>4</v>
      </c>
      <c r="C2" s="4" t="s">
        <v>131</v>
      </c>
    </row>
    <row r="3" spans="1:3" x14ac:dyDescent="0.25">
      <c r="A3" s="4" t="s">
        <v>14</v>
      </c>
      <c r="B3" s="4">
        <v>5</v>
      </c>
      <c r="C3" s="4" t="s">
        <v>53</v>
      </c>
    </row>
    <row r="4" spans="1:3" x14ac:dyDescent="0.25">
      <c r="A4" s="4" t="s">
        <v>9</v>
      </c>
      <c r="B4" s="4">
        <v>6</v>
      </c>
      <c r="C4" s="4" t="s">
        <v>110</v>
      </c>
    </row>
    <row r="5" spans="1:3" x14ac:dyDescent="0.25">
      <c r="A5" s="4" t="s">
        <v>19</v>
      </c>
      <c r="B5" s="4">
        <v>7</v>
      </c>
      <c r="C5" s="4" t="s">
        <v>132</v>
      </c>
    </row>
    <row r="6" spans="1:3" x14ac:dyDescent="0.25">
      <c r="A6" s="4" t="s">
        <v>22</v>
      </c>
      <c r="B6" s="4">
        <v>8</v>
      </c>
      <c r="C6" s="4" t="s">
        <v>133</v>
      </c>
    </row>
    <row r="7" spans="1:3" x14ac:dyDescent="0.25">
      <c r="A7" s="4" t="s">
        <v>10</v>
      </c>
      <c r="B7" s="4">
        <v>9</v>
      </c>
      <c r="C7" s="4" t="s">
        <v>111</v>
      </c>
    </row>
    <row r="8" spans="1:3" x14ac:dyDescent="0.25">
      <c r="A8" s="4" t="s">
        <v>23</v>
      </c>
      <c r="B8" s="4">
        <v>10</v>
      </c>
      <c r="C8" s="4" t="s">
        <v>134</v>
      </c>
    </row>
    <row r="9" spans="1:3" x14ac:dyDescent="0.25">
      <c r="A9" s="4" t="s">
        <v>3</v>
      </c>
      <c r="B9" s="4">
        <v>11</v>
      </c>
      <c r="C9" s="8" t="s">
        <v>135</v>
      </c>
    </row>
    <row r="10" spans="1:3" x14ac:dyDescent="0.25">
      <c r="A10" s="4" t="s">
        <v>11</v>
      </c>
      <c r="B10" s="4">
        <v>12</v>
      </c>
      <c r="C10" s="4" t="s">
        <v>112</v>
      </c>
    </row>
    <row r="11" spans="1:3" x14ac:dyDescent="0.25">
      <c r="A11" s="4" t="s">
        <v>1</v>
      </c>
      <c r="B11" s="4">
        <v>13</v>
      </c>
      <c r="C11" s="4" t="s">
        <v>103</v>
      </c>
    </row>
    <row r="12" spans="1:3" x14ac:dyDescent="0.25">
      <c r="A12" s="4" t="s">
        <v>39</v>
      </c>
      <c r="B12" s="4">
        <v>14</v>
      </c>
      <c r="C12" s="4" t="s">
        <v>136</v>
      </c>
    </row>
    <row r="13" spans="1:3" x14ac:dyDescent="0.25">
      <c r="A13" s="4" t="s">
        <v>26</v>
      </c>
      <c r="B13" s="4">
        <v>15</v>
      </c>
      <c r="C13" s="4" t="s">
        <v>137</v>
      </c>
    </row>
    <row r="14" spans="1:3" x14ac:dyDescent="0.25">
      <c r="A14" s="4" t="s">
        <v>16</v>
      </c>
      <c r="B14" s="4">
        <v>16</v>
      </c>
      <c r="C14" s="4" t="s">
        <v>101</v>
      </c>
    </row>
    <row r="15" spans="1:3" x14ac:dyDescent="0.25">
      <c r="A15" s="4" t="s">
        <v>5</v>
      </c>
      <c r="B15" s="4">
        <v>17</v>
      </c>
      <c r="C15" s="4" t="s">
        <v>153</v>
      </c>
    </row>
    <row r="16" spans="1:3" x14ac:dyDescent="0.25">
      <c r="A16" s="4" t="s">
        <v>7</v>
      </c>
      <c r="B16" s="4">
        <v>18</v>
      </c>
      <c r="C16" s="4" t="s">
        <v>113</v>
      </c>
    </row>
    <row r="17" spans="1:3" x14ac:dyDescent="0.25">
      <c r="A17" s="4" t="s">
        <v>6</v>
      </c>
      <c r="B17" s="4">
        <v>19</v>
      </c>
      <c r="C17" s="4" t="s">
        <v>114</v>
      </c>
    </row>
    <row r="18" spans="1:3" x14ac:dyDescent="0.25">
      <c r="A18" s="4" t="s">
        <v>8</v>
      </c>
      <c r="B18" s="4">
        <v>20</v>
      </c>
      <c r="C18" s="4" t="s">
        <v>115</v>
      </c>
    </row>
    <row r="19" spans="1:3" x14ac:dyDescent="0.25">
      <c r="A19" s="4" t="s">
        <v>35</v>
      </c>
      <c r="B19" s="4">
        <v>21</v>
      </c>
      <c r="C19" s="4" t="s">
        <v>116</v>
      </c>
    </row>
    <row r="20" spans="1:3" x14ac:dyDescent="0.25">
      <c r="A20" s="4" t="s">
        <v>24</v>
      </c>
      <c r="B20" s="4">
        <v>22</v>
      </c>
      <c r="C20" s="4" t="s">
        <v>152</v>
      </c>
    </row>
    <row r="21" spans="1:3" x14ac:dyDescent="0.25">
      <c r="A21" s="4" t="s">
        <v>17</v>
      </c>
      <c r="B21" s="4">
        <v>23</v>
      </c>
      <c r="C21" s="4" t="s">
        <v>151</v>
      </c>
    </row>
    <row r="22" spans="1:3" x14ac:dyDescent="0.25">
      <c r="A22" s="4" t="s">
        <v>2</v>
      </c>
      <c r="B22" s="4">
        <v>24</v>
      </c>
      <c r="C22" s="4" t="s">
        <v>150</v>
      </c>
    </row>
    <row r="23" spans="1:3" x14ac:dyDescent="0.25">
      <c r="A23" s="4" t="s">
        <v>20</v>
      </c>
      <c r="B23" s="4">
        <v>25</v>
      </c>
      <c r="C23" s="4" t="s">
        <v>149</v>
      </c>
    </row>
    <row r="24" spans="1:3" x14ac:dyDescent="0.25">
      <c r="A24" s="4" t="s">
        <v>34</v>
      </c>
      <c r="B24" s="4">
        <v>28</v>
      </c>
      <c r="C24" s="4" t="s">
        <v>117</v>
      </c>
    </row>
    <row r="25" spans="1:3" x14ac:dyDescent="0.25">
      <c r="A25" s="4" t="s">
        <v>32</v>
      </c>
      <c r="B25" s="4">
        <v>29</v>
      </c>
      <c r="C25" s="4" t="s">
        <v>148</v>
      </c>
    </row>
    <row r="26" spans="1:3" x14ac:dyDescent="0.25">
      <c r="A26" s="4" t="s">
        <v>30</v>
      </c>
      <c r="B26" s="4">
        <v>30</v>
      </c>
      <c r="C26" s="4" t="s">
        <v>118</v>
      </c>
    </row>
    <row r="27" spans="1:3" x14ac:dyDescent="0.25">
      <c r="A27" s="4" t="s">
        <v>28</v>
      </c>
      <c r="B27" s="4">
        <v>31</v>
      </c>
      <c r="C27" s="4" t="s">
        <v>147</v>
      </c>
    </row>
    <row r="28" spans="1:3" x14ac:dyDescent="0.25">
      <c r="A28" s="4" t="s">
        <v>29</v>
      </c>
      <c r="B28" s="4">
        <v>32</v>
      </c>
      <c r="C28" s="4" t="s">
        <v>119</v>
      </c>
    </row>
    <row r="29" spans="1:3" x14ac:dyDescent="0.25">
      <c r="A29" s="4" t="s">
        <v>0</v>
      </c>
      <c r="B29" s="4">
        <v>33</v>
      </c>
      <c r="C29" s="4" t="s">
        <v>146</v>
      </c>
    </row>
    <row r="30" spans="1:3" x14ac:dyDescent="0.25">
      <c r="A30" s="4" t="s">
        <v>36</v>
      </c>
      <c r="B30" s="4">
        <v>38</v>
      </c>
      <c r="C30" s="4" t="s">
        <v>145</v>
      </c>
    </row>
    <row r="31" spans="1:3" x14ac:dyDescent="0.25">
      <c r="A31" s="4" t="s">
        <v>27</v>
      </c>
      <c r="B31" s="4">
        <v>39</v>
      </c>
      <c r="C31" s="4" t="s">
        <v>144</v>
      </c>
    </row>
    <row r="32" spans="1:3" x14ac:dyDescent="0.25">
      <c r="A32" s="4" t="s">
        <v>31</v>
      </c>
      <c r="B32" s="4">
        <v>41</v>
      </c>
      <c r="C32" s="4" t="s">
        <v>104</v>
      </c>
    </row>
    <row r="33" spans="1:3" x14ac:dyDescent="0.25">
      <c r="A33" s="4" t="s">
        <v>13</v>
      </c>
      <c r="B33" s="4">
        <v>42</v>
      </c>
      <c r="C33" s="4" t="s">
        <v>143</v>
      </c>
    </row>
    <row r="34" spans="1:3" x14ac:dyDescent="0.25">
      <c r="A34" s="4" t="s">
        <v>18</v>
      </c>
      <c r="B34" s="4">
        <v>46</v>
      </c>
      <c r="C34" s="4" t="s">
        <v>102</v>
      </c>
    </row>
    <row r="35" spans="1:3" x14ac:dyDescent="0.25">
      <c r="A35" s="4" t="s">
        <v>55</v>
      </c>
      <c r="B35" s="4">
        <v>48</v>
      </c>
      <c r="C35" s="4" t="s">
        <v>142</v>
      </c>
    </row>
    <row r="36" spans="1:3" x14ac:dyDescent="0.25">
      <c r="A36" s="4" t="s">
        <v>21</v>
      </c>
      <c r="B36" s="4">
        <v>66</v>
      </c>
      <c r="C36" s="4" t="s">
        <v>141</v>
      </c>
    </row>
    <row r="37" spans="1:3" x14ac:dyDescent="0.25">
      <c r="A37" s="4" t="s">
        <v>12</v>
      </c>
      <c r="B37" s="4">
        <v>67</v>
      </c>
      <c r="C37" s="4" t="s">
        <v>120</v>
      </c>
    </row>
    <row r="38" spans="1:3" x14ac:dyDescent="0.25">
      <c r="A38" s="4" t="s">
        <v>33</v>
      </c>
      <c r="B38" s="4">
        <v>68</v>
      </c>
      <c r="C38" s="4" t="s">
        <v>140</v>
      </c>
    </row>
    <row r="39" spans="1:3" x14ac:dyDescent="0.25">
      <c r="A39" s="4" t="s">
        <v>37</v>
      </c>
      <c r="B39" s="4">
        <v>93</v>
      </c>
      <c r="C39" s="4" t="s">
        <v>105</v>
      </c>
    </row>
    <row r="40" spans="1:3" x14ac:dyDescent="0.25">
      <c r="A40" s="4" t="s">
        <v>56</v>
      </c>
      <c r="B40" s="4">
        <v>98</v>
      </c>
      <c r="C40" s="4" t="s">
        <v>139</v>
      </c>
    </row>
    <row r="41" spans="1:3" x14ac:dyDescent="0.25">
      <c r="A41" s="4" t="s">
        <v>38</v>
      </c>
      <c r="B41" s="4">
        <v>99</v>
      </c>
      <c r="C41" s="4" t="s">
        <v>138</v>
      </c>
    </row>
    <row r="42" spans="1:3" x14ac:dyDescent="0.25">
      <c r="A42" s="6" t="s">
        <v>15</v>
      </c>
      <c r="B42" s="6"/>
      <c r="C42" s="6"/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48"/>
  <sheetViews>
    <sheetView tabSelected="1" zoomScale="70" zoomScaleNormal="70" workbookViewId="0">
      <pane xSplit="4" ySplit="2" topLeftCell="DK3" activePane="bottomRight" state="frozen"/>
      <selection pane="topRight" activeCell="F1" sqref="F1"/>
      <selection pane="bottomLeft" activeCell="A3" sqref="A3"/>
      <selection pane="bottomRight" activeCell="DM42" sqref="DM42"/>
    </sheetView>
  </sheetViews>
  <sheetFormatPr defaultColWidth="19.85546875" defaultRowHeight="15" outlineLevelCol="1" x14ac:dyDescent="0.25"/>
  <cols>
    <col min="1" max="1" width="6.5703125" style="1" customWidth="1"/>
    <col min="2" max="2" width="10.140625" style="1" customWidth="1"/>
    <col min="3" max="3" width="15.28515625" style="1" bestFit="1" customWidth="1"/>
    <col min="4" max="4" width="10.5703125" style="2" customWidth="1"/>
    <col min="5" max="5" width="9.7109375" style="2" bestFit="1" customWidth="1"/>
    <col min="6" max="6" width="12" style="27" bestFit="1" customWidth="1"/>
    <col min="7" max="7" width="19.42578125" style="28" bestFit="1" customWidth="1"/>
    <col min="8" max="8" width="10.5703125" style="28" bestFit="1" customWidth="1"/>
    <col min="9" max="9" width="53.42578125" style="28" bestFit="1" customWidth="1"/>
    <col min="10" max="10" width="53.42578125" style="77" customWidth="1"/>
    <col min="11" max="11" width="25.7109375" style="28" bestFit="1" customWidth="1"/>
    <col min="12" max="12" width="18" style="28" bestFit="1" customWidth="1"/>
    <col min="13" max="13" width="12.42578125" style="28" bestFit="1" customWidth="1"/>
    <col min="14" max="14" width="18.42578125" style="29" customWidth="1"/>
    <col min="15" max="15" width="25.7109375" style="27" bestFit="1" customWidth="1"/>
    <col min="16" max="16" width="19.42578125" style="28" bestFit="1" customWidth="1"/>
    <col min="17" max="17" width="9.7109375" style="28" customWidth="1"/>
    <col min="18" max="18" width="53.5703125" style="29" bestFit="1" customWidth="1"/>
    <col min="19" max="19" width="25.7109375" style="27" bestFit="1" customWidth="1"/>
    <col min="20" max="20" width="19.42578125" style="28" bestFit="1" customWidth="1"/>
    <col min="21" max="21" width="9.7109375" style="28" customWidth="1"/>
    <col min="22" max="22" width="52.42578125" style="29" bestFit="1" customWidth="1"/>
    <col min="23" max="23" width="25.7109375" style="27" bestFit="1" customWidth="1"/>
    <col min="24" max="24" width="18" style="28" bestFit="1" customWidth="1"/>
    <col min="25" max="25" width="12.5703125" style="28" bestFit="1" customWidth="1"/>
    <col min="26" max="26" width="57.5703125" style="29" bestFit="1" customWidth="1"/>
    <col min="27" max="27" width="25.7109375" style="2" bestFit="1" customWidth="1"/>
    <col min="28" max="28" width="18.5703125" style="2" bestFit="1" customWidth="1"/>
    <col min="29" max="29" width="19.85546875" style="2" bestFit="1" customWidth="1"/>
    <col min="30" max="30" width="63.85546875" style="2" bestFit="1" customWidth="1"/>
    <col min="31" max="31" width="25.7109375" style="27" bestFit="1" customWidth="1"/>
    <col min="32" max="32" width="18" style="28" bestFit="1" customWidth="1"/>
    <col min="33" max="33" width="17.28515625" style="28" bestFit="1" customWidth="1"/>
    <col min="34" max="34" width="13" style="29" customWidth="1"/>
    <col min="35" max="35" width="24" style="27" bestFit="1" customWidth="1"/>
    <col min="36" max="36" width="19.85546875" style="28" customWidth="1" outlineLevel="1"/>
    <col min="37" max="37" width="19.85546875" style="19" customWidth="1" outlineLevel="1"/>
    <col min="38" max="38" width="54.7109375" style="30" bestFit="1" customWidth="1" outlineLevel="1"/>
    <col min="39" max="39" width="19.85546875" style="31" customWidth="1" outlineLevel="1"/>
    <col min="40" max="41" width="19.85546875" style="19" customWidth="1" outlineLevel="1"/>
    <col min="42" max="42" width="54.7109375" style="30" bestFit="1" customWidth="1" outlineLevel="1"/>
    <col min="43" max="43" width="19.85546875" style="31" customWidth="1" outlineLevel="1"/>
    <col min="44" max="45" width="19.85546875" style="19" customWidth="1" outlineLevel="1"/>
    <col min="46" max="46" width="57.28515625" style="24" customWidth="1" outlineLevel="1"/>
    <col min="47" max="47" width="19.85546875" style="43" customWidth="1" outlineLevel="1"/>
    <col min="48" max="49" width="19.85546875" style="1" customWidth="1" outlineLevel="1"/>
    <col min="50" max="50" width="56" style="1" bestFit="1" customWidth="1" outlineLevel="1"/>
    <col min="51" max="51" width="57.28515625" style="72" customWidth="1" outlineLevel="1"/>
    <col min="52" max="52" width="57.28515625" style="19" customWidth="1" outlineLevel="1"/>
    <col min="53" max="55" width="19.85546875" style="1" customWidth="1" outlineLevel="1"/>
    <col min="56" max="56" width="24.85546875" style="1" customWidth="1" outlineLevel="1"/>
    <col min="57" max="57" width="24.42578125" style="1" customWidth="1" outlineLevel="1"/>
    <col min="58" max="58" width="19.85546875" style="1" customWidth="1" outlineLevel="1"/>
    <col min="59" max="59" width="45" style="1" bestFit="1" customWidth="1" outlineLevel="1"/>
    <col min="60" max="61" width="19.85546875" style="1" customWidth="1" outlineLevel="1"/>
    <col min="62" max="62" width="57.85546875" style="1" bestFit="1" customWidth="1" outlineLevel="1"/>
    <col min="63" max="63" width="19.85546875" style="1" customWidth="1" outlineLevel="1"/>
    <col min="64" max="64" width="58.5703125" style="1" bestFit="1" customWidth="1" outlineLevel="1"/>
    <col min="65" max="65" width="19.85546875" style="1" customWidth="1" outlineLevel="1"/>
    <col min="66" max="66" width="57.5703125" style="1" bestFit="1" customWidth="1" outlineLevel="1"/>
    <col min="67" max="67" width="19.85546875" style="1" customWidth="1" outlineLevel="1"/>
    <col min="68" max="68" width="51.85546875" style="1" bestFit="1" customWidth="1" outlineLevel="1"/>
    <col min="69" max="72" width="56.5703125" style="1" customWidth="1" outlineLevel="1"/>
    <col min="73" max="74" width="19.85546875" style="1" customWidth="1" outlineLevel="1"/>
    <col min="75" max="75" width="45" style="1" bestFit="1" customWidth="1" outlineLevel="1"/>
    <col min="76" max="77" width="19.85546875" style="1" customWidth="1" outlineLevel="1"/>
    <col min="78" max="78" width="58.5703125" style="1" bestFit="1" customWidth="1" outlineLevel="1"/>
    <col min="79" max="79" width="19.85546875" style="1" customWidth="1" outlineLevel="1"/>
    <col min="80" max="80" width="58.5703125" style="1" bestFit="1" customWidth="1" outlineLevel="1"/>
    <col min="81" max="81" width="19.85546875" style="1" customWidth="1" outlineLevel="1"/>
    <col min="82" max="82" width="51.85546875" style="1" bestFit="1" customWidth="1" outlineLevel="1"/>
    <col min="83" max="83" width="19.85546875" style="1" customWidth="1" outlineLevel="1"/>
    <col min="84" max="85" width="36.28515625" style="1" customWidth="1" outlineLevel="1"/>
    <col min="86" max="88" width="48.7109375" style="1" customWidth="1" outlineLevel="1"/>
    <col min="89" max="91" width="19.85546875" style="1" customWidth="1" outlineLevel="1"/>
    <col min="92" max="92" width="46.28515625" bestFit="1" customWidth="1"/>
    <col min="93" max="94" width="19.85546875" style="1" customWidth="1" outlineLevel="1"/>
    <col min="95" max="95" width="59.7109375" style="1" bestFit="1" customWidth="1" outlineLevel="1"/>
    <col min="96" max="98" width="19.85546875" style="1" customWidth="1" outlineLevel="1"/>
    <col min="99" max="99" width="53.85546875" style="1" bestFit="1" customWidth="1" outlineLevel="1"/>
    <col min="100" max="100" width="19.85546875" style="1" customWidth="1" outlineLevel="1"/>
    <col min="101" max="101" width="53.85546875" style="1" bestFit="1" customWidth="1" outlineLevel="1"/>
    <col min="102" max="103" width="53.85546875" style="1" customWidth="1" outlineLevel="1"/>
    <col min="104" max="105" width="60.28515625" style="1" customWidth="1" outlineLevel="1"/>
    <col min="106" max="109" width="19.85546875" style="1" customWidth="1" outlineLevel="1"/>
    <col min="110" max="110" width="19.85546875" style="46" customWidth="1" outlineLevel="1"/>
    <col min="111" max="111" width="69.85546875" style="1" customWidth="1" outlineLevel="1"/>
    <col min="112" max="113" width="19.85546875" style="1" customWidth="1" outlineLevel="1"/>
    <col min="114" max="114" width="255.7109375" style="1" bestFit="1" customWidth="1" outlineLevel="1"/>
    <col min="115" max="16384" width="19.85546875" style="1"/>
  </cols>
  <sheetData>
    <row r="1" spans="1:116" ht="43.15" customHeight="1" x14ac:dyDescent="0.25">
      <c r="A1" s="80" t="s">
        <v>176</v>
      </c>
      <c r="B1" s="80" t="s">
        <v>97</v>
      </c>
      <c r="C1" s="79" t="s">
        <v>25</v>
      </c>
      <c r="D1" s="80" t="s">
        <v>43</v>
      </c>
      <c r="E1" s="93" t="s">
        <v>182</v>
      </c>
      <c r="F1" s="84" t="s">
        <v>180</v>
      </c>
      <c r="G1" s="85"/>
      <c r="H1" s="85"/>
      <c r="I1" s="86"/>
      <c r="J1" s="76" t="s">
        <v>329</v>
      </c>
      <c r="K1" s="84" t="s">
        <v>185</v>
      </c>
      <c r="L1" s="85"/>
      <c r="M1" s="85"/>
      <c r="N1" s="86"/>
      <c r="O1" s="84" t="s">
        <v>186</v>
      </c>
      <c r="P1" s="85"/>
      <c r="Q1" s="85"/>
      <c r="R1" s="86"/>
      <c r="S1" s="84" t="s">
        <v>187</v>
      </c>
      <c r="T1" s="85"/>
      <c r="U1" s="85"/>
      <c r="V1" s="86"/>
      <c r="W1" s="84" t="s">
        <v>188</v>
      </c>
      <c r="X1" s="85"/>
      <c r="Y1" s="85"/>
      <c r="Z1" s="86"/>
      <c r="AA1" s="87" t="s">
        <v>189</v>
      </c>
      <c r="AB1" s="88"/>
      <c r="AC1" s="88"/>
      <c r="AD1" s="89"/>
      <c r="AE1" s="90" t="s">
        <v>190</v>
      </c>
      <c r="AF1" s="91"/>
      <c r="AG1" s="91"/>
      <c r="AH1" s="92"/>
      <c r="AI1" s="84" t="s">
        <v>40</v>
      </c>
      <c r="AJ1" s="85"/>
      <c r="AK1" s="85"/>
      <c r="AL1" s="86"/>
      <c r="AM1" s="84" t="s">
        <v>44</v>
      </c>
      <c r="AN1" s="85"/>
      <c r="AO1" s="85"/>
      <c r="AP1" s="86"/>
      <c r="AQ1" s="84" t="s">
        <v>45</v>
      </c>
      <c r="AR1" s="85"/>
      <c r="AS1" s="85"/>
      <c r="AT1" s="86"/>
      <c r="AU1" s="81" t="s">
        <v>46</v>
      </c>
      <c r="AV1" s="82"/>
      <c r="AW1" s="82"/>
      <c r="AX1" s="83"/>
      <c r="AY1" s="71"/>
      <c r="AZ1" s="14"/>
      <c r="BA1" s="45" t="s">
        <v>259</v>
      </c>
      <c r="BE1" s="32"/>
      <c r="BS1" s="1" t="str">
        <f>CONCATENATE(" ","AND"," ",$BG1,".billing_id is not null " )</f>
        <v xml:space="preserve"> AND .billing_id is not null </v>
      </c>
      <c r="CI1" s="1" t="str">
        <f>CONCATENATE(" ","AND"," ",BG1,".billing_id is not null " )</f>
        <v xml:space="preserve"> AND .billing_id is not null </v>
      </c>
      <c r="CJ1" s="1" t="str">
        <f>CONCATENATE(" ","AND"," ",BW41,".billing_id &lt;&gt; 140 " )</f>
        <v xml:space="preserve"> AND ebs6_db@ol_informix1210:billing_db_tbl_2457.billing_id &lt;&gt; 140 </v>
      </c>
      <c r="CZ1" s="1" t="str">
        <f>CONCATENATE(" ","AND"," ",CN1,".billing_id is not null " )</f>
        <v xml:space="preserve"> AND .billing_id is not null </v>
      </c>
      <c r="DA1" s="1" t="str">
        <f>CONCATENATE(" ","AND"," ",CN41,".billing_id &lt;&gt; 140 " )</f>
        <v xml:space="preserve"> AND ebs6_db@ol_informix1210:billing_db_tbl_2029.billing_id &lt;&gt; 140 </v>
      </c>
    </row>
    <row r="2" spans="1:116" ht="15.75" thickBot="1" x14ac:dyDescent="0.3">
      <c r="A2" s="80" t="s">
        <v>176</v>
      </c>
      <c r="B2" s="80" t="s">
        <v>97</v>
      </c>
      <c r="C2" s="79"/>
      <c r="D2" s="80"/>
      <c r="E2" s="94"/>
      <c r="F2" s="16" t="s">
        <v>191</v>
      </c>
      <c r="G2" s="11" t="s">
        <v>41</v>
      </c>
      <c r="H2" s="12" t="s">
        <v>42</v>
      </c>
      <c r="I2" s="18" t="s">
        <v>194</v>
      </c>
      <c r="J2" s="22"/>
      <c r="K2" s="21" t="s">
        <v>191</v>
      </c>
      <c r="L2" s="11" t="s">
        <v>41</v>
      </c>
      <c r="M2" s="12" t="s">
        <v>42</v>
      </c>
      <c r="N2" s="20" t="s">
        <v>194</v>
      </c>
      <c r="O2" s="16" t="s">
        <v>191</v>
      </c>
      <c r="P2" s="11" t="s">
        <v>41</v>
      </c>
      <c r="Q2" s="12" t="s">
        <v>42</v>
      </c>
      <c r="R2" s="20" t="s">
        <v>194</v>
      </c>
      <c r="S2" s="16" t="s">
        <v>191</v>
      </c>
      <c r="T2" s="11" t="s">
        <v>41</v>
      </c>
      <c r="U2" s="12" t="s">
        <v>42</v>
      </c>
      <c r="V2" s="20" t="s">
        <v>194</v>
      </c>
      <c r="W2" s="16" t="s">
        <v>191</v>
      </c>
      <c r="X2" s="11" t="s">
        <v>41</v>
      </c>
      <c r="Y2" s="12" t="s">
        <v>42</v>
      </c>
      <c r="Z2" s="20" t="s">
        <v>194</v>
      </c>
      <c r="AA2" s="21" t="s">
        <v>191</v>
      </c>
      <c r="AB2" s="11" t="s">
        <v>41</v>
      </c>
      <c r="AC2" s="12" t="s">
        <v>42</v>
      </c>
      <c r="AD2" s="18" t="s">
        <v>194</v>
      </c>
      <c r="AE2" s="16" t="s">
        <v>191</v>
      </c>
      <c r="AF2" s="11" t="s">
        <v>41</v>
      </c>
      <c r="AG2" s="12" t="s">
        <v>42</v>
      </c>
      <c r="AH2" s="20" t="s">
        <v>194</v>
      </c>
      <c r="AI2" s="16" t="s">
        <v>183</v>
      </c>
      <c r="AJ2" s="11" t="s">
        <v>41</v>
      </c>
      <c r="AK2" s="12" t="s">
        <v>42</v>
      </c>
      <c r="AL2" s="20" t="s">
        <v>194</v>
      </c>
      <c r="AM2" s="16" t="s">
        <v>183</v>
      </c>
      <c r="AN2" s="22" t="s">
        <v>41</v>
      </c>
      <c r="AO2" s="22" t="s">
        <v>42</v>
      </c>
      <c r="AP2" s="20" t="s">
        <v>194</v>
      </c>
      <c r="AQ2" s="16" t="s">
        <v>183</v>
      </c>
      <c r="AR2" s="22" t="s">
        <v>41</v>
      </c>
      <c r="AS2" s="15" t="s">
        <v>42</v>
      </c>
      <c r="AT2" s="15" t="s">
        <v>194</v>
      </c>
      <c r="AU2" s="39" t="s">
        <v>183</v>
      </c>
      <c r="AV2" s="33" t="s">
        <v>41</v>
      </c>
      <c r="AW2" s="33" t="s">
        <v>42</v>
      </c>
      <c r="AX2" s="15" t="s">
        <v>194</v>
      </c>
      <c r="AY2" s="71"/>
      <c r="AZ2" s="14"/>
      <c r="BA2" s="75" t="s">
        <v>181</v>
      </c>
      <c r="BC2" s="1" t="s">
        <v>260</v>
      </c>
      <c r="BD2" s="1" t="s">
        <v>321</v>
      </c>
      <c r="BE2" s="16" t="s">
        <v>209</v>
      </c>
      <c r="BF2" s="32" t="s">
        <v>195</v>
      </c>
      <c r="BG2" s="1" t="s">
        <v>210</v>
      </c>
      <c r="BH2" s="1" t="s">
        <v>196</v>
      </c>
      <c r="BI2" s="34" t="s">
        <v>197</v>
      </c>
      <c r="BJ2" s="34" t="s">
        <v>201</v>
      </c>
      <c r="BK2" s="35" t="s">
        <v>198</v>
      </c>
      <c r="BL2" s="34" t="s">
        <v>200</v>
      </c>
      <c r="BM2" s="34" t="s">
        <v>199</v>
      </c>
      <c r="BN2" s="34" t="s">
        <v>202</v>
      </c>
      <c r="BO2" s="35" t="s">
        <v>198</v>
      </c>
      <c r="BP2" s="34" t="s">
        <v>203</v>
      </c>
      <c r="BQ2" s="34" t="s">
        <v>267</v>
      </c>
      <c r="BR2" s="34" t="s">
        <v>270</v>
      </c>
      <c r="BS2" s="34" t="s">
        <v>314</v>
      </c>
      <c r="BT2" s="34" t="s">
        <v>317</v>
      </c>
      <c r="BU2" s="34" t="s">
        <v>204</v>
      </c>
      <c r="BV2" s="1" t="s">
        <v>205</v>
      </c>
      <c r="BW2" s="1" t="s">
        <v>206</v>
      </c>
      <c r="BX2" s="1" t="s">
        <v>196</v>
      </c>
      <c r="BY2" s="1" t="s">
        <v>197</v>
      </c>
      <c r="BZ2" s="34" t="s">
        <v>201</v>
      </c>
      <c r="CA2" s="35" t="s">
        <v>198</v>
      </c>
      <c r="CB2" s="34" t="s">
        <v>207</v>
      </c>
      <c r="CC2" s="34" t="s">
        <v>199</v>
      </c>
      <c r="CD2" s="34" t="s">
        <v>202</v>
      </c>
      <c r="CE2" s="35" t="s">
        <v>198</v>
      </c>
      <c r="CF2" s="34" t="s">
        <v>208</v>
      </c>
      <c r="CG2" s="34" t="s">
        <v>268</v>
      </c>
      <c r="CH2" s="34" t="s">
        <v>271</v>
      </c>
      <c r="CI2" s="34" t="s">
        <v>315</v>
      </c>
      <c r="CJ2" s="34" t="s">
        <v>318</v>
      </c>
      <c r="CK2" s="34" t="s">
        <v>204</v>
      </c>
      <c r="CL2" s="1" t="s">
        <v>260</v>
      </c>
      <c r="CM2" s="1" t="s">
        <v>205</v>
      </c>
      <c r="CN2" s="1" t="s">
        <v>263</v>
      </c>
      <c r="CO2" s="1" t="s">
        <v>196</v>
      </c>
      <c r="CP2" s="1" t="s">
        <v>197</v>
      </c>
      <c r="CQ2" s="34" t="s">
        <v>201</v>
      </c>
      <c r="CR2" s="35" t="s">
        <v>198</v>
      </c>
      <c r="CS2" s="34" t="s">
        <v>261</v>
      </c>
      <c r="CT2" s="34" t="s">
        <v>199</v>
      </c>
      <c r="CU2" s="34" t="s">
        <v>202</v>
      </c>
      <c r="CV2" s="35" t="s">
        <v>198</v>
      </c>
      <c r="CW2" s="34" t="s">
        <v>262</v>
      </c>
      <c r="CX2" s="34" t="s">
        <v>269</v>
      </c>
      <c r="CY2" s="34" t="s">
        <v>272</v>
      </c>
      <c r="CZ2" s="34" t="s">
        <v>316</v>
      </c>
      <c r="DA2" s="34" t="s">
        <v>319</v>
      </c>
      <c r="DB2" s="34" t="s">
        <v>204</v>
      </c>
      <c r="DC2" s="34"/>
      <c r="DD2" s="34"/>
      <c r="DE2" s="34"/>
      <c r="DF2" s="46" t="s">
        <v>211</v>
      </c>
      <c r="DG2" s="34" t="s">
        <v>214</v>
      </c>
      <c r="DJ2" s="37" t="s">
        <v>215</v>
      </c>
      <c r="DL2" s="47" t="s">
        <v>217</v>
      </c>
    </row>
    <row r="3" spans="1:116" x14ac:dyDescent="0.25">
      <c r="A3" s="4">
        <v>1</v>
      </c>
      <c r="B3" s="4" t="s">
        <v>52</v>
      </c>
      <c r="C3" s="4" t="s">
        <v>273</v>
      </c>
      <c r="D3" s="4">
        <v>5</v>
      </c>
      <c r="E3" s="24" t="s">
        <v>328</v>
      </c>
      <c r="F3" t="s">
        <v>184</v>
      </c>
      <c r="G3" s="9" t="s">
        <v>53</v>
      </c>
      <c r="H3" s="9" t="s">
        <v>180</v>
      </c>
      <c r="I3" t="s">
        <v>266</v>
      </c>
      <c r="J3" s="78" t="s">
        <v>330</v>
      </c>
      <c r="K3" t="s">
        <v>184</v>
      </c>
      <c r="L3" s="9" t="s">
        <v>192</v>
      </c>
      <c r="M3" s="9" t="s">
        <v>185</v>
      </c>
      <c r="N3" s="26" t="str">
        <f>CONCATENATE(K3,":",L3,".",M3)</f>
        <v>ebs6_db@ol_informix1210:billing_documents.billing_txn_id</v>
      </c>
      <c r="O3" t="s">
        <v>184</v>
      </c>
      <c r="P3" s="9" t="s">
        <v>53</v>
      </c>
      <c r="Q3" s="9" t="s">
        <v>186</v>
      </c>
      <c r="R3" s="26" t="str">
        <f>CONCATENATE(O3,":",P3,".",Q3)</f>
        <v>ebs6_db@ol_informix1210:billing_db_tbl_1860.block_id</v>
      </c>
      <c r="S3" t="s">
        <v>184</v>
      </c>
      <c r="T3" s="9" t="s">
        <v>53</v>
      </c>
      <c r="U3" s="9" t="s">
        <v>187</v>
      </c>
      <c r="V3" s="26" t="str">
        <f>CONCATENATE(S3,":",T3,".",U3)</f>
        <v>ebs6_db@ol_informix1210:billing_db_tbl_1860.unit_id</v>
      </c>
      <c r="W3" t="s">
        <v>184</v>
      </c>
      <c r="X3" s="9" t="s">
        <v>192</v>
      </c>
      <c r="Y3" s="9" t="s">
        <v>193</v>
      </c>
      <c r="Z3" s="26" t="str">
        <f>CONCATENATE(W3,":",X3,".",Y3)</f>
        <v>ebs6_db@ol_informix1210:billing_documents.latest_rev_no</v>
      </c>
      <c r="AA3" t="s">
        <v>184</v>
      </c>
      <c r="AB3" s="9" t="s">
        <v>192</v>
      </c>
      <c r="AC3" s="9" t="s">
        <v>264</v>
      </c>
      <c r="AD3" s="26" t="str">
        <f>CONCATENATE(AA3,":",AB3,".",AC3)</f>
        <v>ebs6_db@ol_informix1210:billing_documents.billing_period_from</v>
      </c>
      <c r="AE3" t="s">
        <v>184</v>
      </c>
      <c r="AF3" s="9" t="s">
        <v>192</v>
      </c>
      <c r="AG3" s="9" t="s">
        <v>265</v>
      </c>
      <c r="AH3" s="26" t="str">
        <f>CONCATENATE(AE3,":",AF3,".",AG3)</f>
        <v>ebs6_db@ol_informix1210:billing_documents.billing_period_to</v>
      </c>
      <c r="AI3" t="s">
        <v>184</v>
      </c>
      <c r="AJ3" s="10" t="s">
        <v>48</v>
      </c>
      <c r="AK3" s="9" t="s">
        <v>47</v>
      </c>
      <c r="AL3" s="26" t="str">
        <f>CONCATENATE(AI3,":",AJ3,".",AK3)</f>
        <v>ebs6_db@ol_informix1210:billing_db_tbl_2411.col85_dec</v>
      </c>
      <c r="AM3" t="s">
        <v>184</v>
      </c>
      <c r="AN3" s="10" t="s">
        <v>48</v>
      </c>
      <c r="AO3" s="9" t="s">
        <v>49</v>
      </c>
      <c r="AP3" s="26" t="str">
        <f>CONCATENATE(AM3,":",AN3,".",AO3)</f>
        <v>ebs6_db@ol_informix1210:billing_db_tbl_2411.col41_dec</v>
      </c>
      <c r="AQ3" t="s">
        <v>184</v>
      </c>
      <c r="AR3" s="10" t="s">
        <v>48</v>
      </c>
      <c r="AS3" s="23" t="s">
        <v>50</v>
      </c>
      <c r="AT3" s="23" t="str">
        <f>CONCATENATE(AQ3,":",AR3,".",AS3)</f>
        <v>ebs6_db@ol_informix1210:billing_db_tbl_2411.col61_dec</v>
      </c>
      <c r="AU3" s="40" t="s">
        <v>184</v>
      </c>
      <c r="AV3" s="4" t="s">
        <v>53</v>
      </c>
      <c r="AW3" s="4" t="s">
        <v>54</v>
      </c>
      <c r="AX3" s="23" t="s">
        <v>219</v>
      </c>
      <c r="BA3" s="1" t="str">
        <f>CONCATENATE(E3,I3,", ",J3,N3,", ",R3,", ",V3,", ",Z3,", ",AD3,", ",AH3,", ",AL3,", ",AP3,", ",AT3,", ",AX3,"  ")</f>
        <v xml:space="preserve"> SELECT ebs6_db@ol_informix1210:billing_documents.plant_id,   ebs6_db@ol_informix1210:_plant.corp_group_id, ebs6_db@ol_informix1210:_plant.fuel_type_id,ebs6_db@ol_informix1210:_plant.plant_type_id ,ebs6_db@ol_informix1210:_plant.alt_fuel_type_id ,ebs6_db@ol_informix1210:_plant.ppa_group_id ,ebs6_db@ol_informix1210:_plant.energy_group_id , ebs6_db@ol_informix1210:billing_documents.status_id , ebs6_db@ol_informix1210:billing_documents.billing_txn_id, ebs6_db@ol_informix1210:billing_db_tbl_1860.block_id, ebs6_db@ol_informix1210:billing_db_tbl_1860.unit_id, ebs6_db@ol_informix1210:billing_documents.latest_rev_no, ebs6_db@ol_informix1210:billing_documents.billing_period_from, ebs6_db@ol_informix1210:billing_documents.billing_period_to, ebs6_db@ol_informix1210:billing_db_tbl_2411.col85_dec, ebs6_db@ol_informix1210:billing_db_tbl_2411.col41_dec, ebs6_db@ol_informix1210:billing_db_tbl_2411.col61_dec, ebs6_db@ol_informix1210:billing_db_tbl_1860.col149_dec  </v>
      </c>
      <c r="BB3" s="1" t="s">
        <v>216</v>
      </c>
      <c r="BC3" s="4" t="s">
        <v>51</v>
      </c>
      <c r="BD3" s="19" t="s">
        <v>320</v>
      </c>
      <c r="BE3" t="str">
        <f t="shared" ref="BE3:BE35" si="0">CONCATENATE(" FROM ebs6_db@ol_informix1210:_plant JOIN ebs6_db@ol_informix1210:billing_documents ON (ebs6_db@ol_informix1210:_plant.plant_name=",C3,"  and ebs6_db@ol_informix1210:_plant.id =  ebs6_db@ol_informix1210:billing_documents.plant_id AND ebs6_db@ol_informix1210:billing_documents.billing_input_type_id=2 ",BD3," ) ")</f>
        <v xml:space="preserve"> FROM ebs6_db@ol_informix1210:_plant JOIN ebs6_db@ol_informix1210:billing_documents ON (ebs6_db@ol_informix1210:_plant.plant_name="JMAH"  and ebs6_db@ol_informix1210:_plant.id =  ebs6_db@ol_informix1210:billing_documents.plant_id AND ebs6_db@ol_informix1210:billing_documents.billing_input_type_id=2  AND ebs6_db@ol_informix1210:billing_documents.name IN ("TNBG Billing Settlement","IPP Billing Settlement","SKSP Billing Settlement","TNBH Billing Settlement","IPP Billing Settlement - EP" )  ) </v>
      </c>
      <c r="BF3" s="38" t="s">
        <v>205</v>
      </c>
      <c r="BG3" s="1" t="str">
        <f t="shared" ref="BG3:BG44" si="1">CONCATENATE(F3,":",G3)</f>
        <v>ebs6_db@ol_informix1210:billing_db_tbl_1860</v>
      </c>
      <c r="BH3" s="1" t="s">
        <v>196</v>
      </c>
      <c r="BI3" s="34" t="s">
        <v>197</v>
      </c>
      <c r="BJ3" s="1" t="str">
        <f>$N3</f>
        <v>ebs6_db@ol_informix1210:billing_documents.billing_txn_id</v>
      </c>
      <c r="BK3" s="35" t="s">
        <v>198</v>
      </c>
      <c r="BL3" s="36" t="str">
        <f t="shared" ref="BL3:BL44" si="2">CONCATENATE(F3,":",G3,".","billing_txn_id")</f>
        <v>ebs6_db@ol_informix1210:billing_db_tbl_1860.billing_txn_id</v>
      </c>
      <c r="BM3" s="34" t="s">
        <v>199</v>
      </c>
      <c r="BN3" s="1" t="str">
        <f>$Z3</f>
        <v>ebs6_db@ol_informix1210:billing_documents.latest_rev_no</v>
      </c>
      <c r="BO3" s="35" t="s">
        <v>198</v>
      </c>
      <c r="BP3" s="1" t="str">
        <f>CONCATENATE(BG3,".","rev_no ")</f>
        <v xml:space="preserve">ebs6_db@ol_informix1210:billing_db_tbl_1860.rev_no </v>
      </c>
      <c r="BQ3" s="1" t="str">
        <f>CONCATENATE(" ","AND"," ",$BG3,".status_id is not null " )</f>
        <v xml:space="preserve"> AND ebs6_db@ol_informix1210:billing_db_tbl_1860.status_id is not null </v>
      </c>
      <c r="BU3" s="1" t="s">
        <v>204</v>
      </c>
      <c r="BV3" s="1" t="s">
        <v>205</v>
      </c>
      <c r="BW3" s="1" t="str">
        <f t="shared" ref="BW3:BW44" si="3">CONCATENATE(AI3,":",AJ3)</f>
        <v>ebs6_db@ol_informix1210:billing_db_tbl_2411</v>
      </c>
      <c r="BX3" s="1" t="s">
        <v>196</v>
      </c>
      <c r="BY3" s="1" t="s">
        <v>197</v>
      </c>
      <c r="BZ3" s="1" t="str">
        <f>$N3</f>
        <v>ebs6_db@ol_informix1210:billing_documents.billing_txn_id</v>
      </c>
      <c r="CA3" s="35" t="s">
        <v>198</v>
      </c>
      <c r="CB3" s="1" t="str">
        <f t="shared" ref="CB3:CB44" si="4">CONCATENATE(AI3,":",AJ3,".","billing_txn_id")</f>
        <v>ebs6_db@ol_informix1210:billing_db_tbl_2411.billing_txn_id</v>
      </c>
      <c r="CC3" s="34" t="s">
        <v>199</v>
      </c>
      <c r="CD3" s="1" t="str">
        <f>$Z3</f>
        <v>ebs6_db@ol_informix1210:billing_documents.latest_rev_no</v>
      </c>
      <c r="CE3" s="35" t="s">
        <v>198</v>
      </c>
      <c r="CF3" s="1" t="str">
        <f t="shared" ref="CF3:CF44" si="5">CONCATENATE(AI3,":",AJ3,".","rev_no")</f>
        <v>ebs6_db@ol_informix1210:billing_db_tbl_2411.rev_no</v>
      </c>
      <c r="CG3" s="1" t="str">
        <f>CONCATENATE(" ","AND"," ",BW3,".status_id is not null " )</f>
        <v xml:space="preserve"> AND ebs6_db@ol_informix1210:billing_db_tbl_2411.status_id is not null </v>
      </c>
      <c r="CK3" s="1" t="s">
        <v>204</v>
      </c>
      <c r="CL3" s="4" t="s">
        <v>51</v>
      </c>
      <c r="CM3" s="1" t="s">
        <v>205</v>
      </c>
      <c r="CN3" t="str">
        <f>CONCATENATE(F3,":",CL3)</f>
        <v>ebs6_db@ol_informix1210:billing_db_tbl_2030</v>
      </c>
      <c r="CO3" s="1" t="s">
        <v>196</v>
      </c>
      <c r="CP3" s="1" t="s">
        <v>197</v>
      </c>
      <c r="CQ3" s="1" t="str">
        <f>$N3</f>
        <v>ebs6_db@ol_informix1210:billing_documents.billing_txn_id</v>
      </c>
      <c r="CR3" s="35" t="s">
        <v>198</v>
      </c>
      <c r="CS3" s="1" t="str">
        <f>CONCATENATE(CN3,".","billing_txn_id")</f>
        <v>ebs6_db@ol_informix1210:billing_db_tbl_2030.billing_txn_id</v>
      </c>
      <c r="CT3" s="34" t="s">
        <v>199</v>
      </c>
      <c r="CU3" s="1" t="str">
        <f>$Z3</f>
        <v>ebs6_db@ol_informix1210:billing_documents.latest_rev_no</v>
      </c>
      <c r="CV3" s="35" t="s">
        <v>198</v>
      </c>
      <c r="CW3" s="1" t="str">
        <f>CONCATENATE(CN3,".","rev_no")</f>
        <v>ebs6_db@ol_informix1210:billing_db_tbl_2030.rev_no</v>
      </c>
      <c r="CX3" s="1" t="str">
        <f>CONCATENATE(" ","AND"," ",CN3,".status_id is not null " )</f>
        <v xml:space="preserve"> AND ebs6_db@ol_informix1210:billing_db_tbl_2030.status_id is not null </v>
      </c>
      <c r="DB3" s="34" t="s">
        <v>204</v>
      </c>
      <c r="DF3" s="46" t="s">
        <v>211</v>
      </c>
      <c r="DG3" t="s">
        <v>212</v>
      </c>
      <c r="DH3" s="34" t="s">
        <v>213</v>
      </c>
      <c r="DJ3" s="1" t="str">
        <f>CONCATENATE(BE3," ",BF3," ",BG3," ",BH3," ",BI3,BJ3," ","="," ",BL3," ",BM3," ",BN3," ",BO3," ",BP3,BQ3,BR3,BS3,BT3,BU3," ",BV3," ",BW3," ",BX3," ",BY3,BZ3," ",CA3," ",CB3," ",CC3," ",CD3," ",CE3," ",CF3,CG3,CH3,CI3,CJ3," ",CK3," ",CM3," ",CN3," ",CO3," ",CP3," ",CQ3," ",CR3," ",CS3," ",CT3," ",CU3," ",CV3," ",CW3,CX3,CY3,CZ3,DA3," ",DB3," ",DF3," ",DG3," ",DH3)</f>
        <v xml:space="preserve"> FROM ebs6_db@ol_informix1210:_plant JOIN ebs6_db@ol_informix1210:billing_documents ON (ebs6_db@ol_informix1210:_plant.plant_name="JMAH"  and ebs6_db@ol_informix1210:_plant.id =  ebs6_db@ol_informix1210:billing_documents.plant_id AND ebs6_db@ol_informix1210:billing_documents.billing_input_type_id=2  AND ebs6_db@ol_informix1210:billing_documents.name IN ("TNBG Billing Settlement","IPP Billing Settlement","SKSP Billing Settlement","TNBH Billing Settlement","IPP Billing Settlement - EP" )  )  LEFT JOIN ebs6_db@ol_informix1210:billing_db_tbl_1860 ON (ebs6_db@ol_informix1210:billing_documents.billing_txn_id = ebs6_db@ol_informix1210:billing_db_tbl_1860.billing_txn_id AND ebs6_db@ol_informix1210:billing_documents.latest_rev_no = ebs6_db@ol_informix1210:billing_db_tbl_1860.rev_no  AND ebs6_db@ol_informix1210:billing_db_tbl_1860.status_id is not null ) LEFT JOIN ebs6_db@ol_informix1210:billing_db_tbl_2411 ON (ebs6_db@ol_informix1210:billing_documents.billing_txn_id = ebs6_db@ol_informix1210:billing_db_tbl_2411.billing_txn_id AND ebs6_db@ol_informix1210:billing_documents.latest_rev_no = ebs6_db@ol_informix1210:billing_db_tbl_2411.rev_no AND ebs6_db@ol_informix1210:billing_db_tbl_2411.status_id is not null  ) LEFT JOIN ebs6_db@ol_informix1210:billing_db_tbl_2030 ON ( ebs6_db@ol_informix1210:billing_documents.billing_txn_id = ebs6_db@ol_informix1210:billing_db_tbl_2030.billing_txn_id AND ebs6_db@ol_informix1210:billing_documents.latest_rev_no = ebs6_db@ol_informix1210:billing_db_tbl_2030.rev_no AND ebs6_db@ol_informix1210:billing_db_tbl_2030.status_id is not null  ) WHERE ebs6_db@ol_informix1210:billing_documents.status_id = 103 UNION ALL</v>
      </c>
      <c r="DK3" s="1" t="s">
        <v>216</v>
      </c>
      <c r="DL3" s="1" t="str">
        <f>CONCATENATE(BA3," ",DJ3)</f>
        <v xml:space="preserve"> SELECT ebs6_db@ol_informix1210:billing_documents.plant_id,   ebs6_db@ol_informix1210:_plant.corp_group_id, ebs6_db@ol_informix1210:_plant.fuel_type_id,ebs6_db@ol_informix1210:_plant.plant_type_id ,ebs6_db@ol_informix1210:_plant.alt_fuel_type_id ,ebs6_db@ol_informix1210:_plant.ppa_group_id ,ebs6_db@ol_informix1210:_plant.energy_group_id , ebs6_db@ol_informix1210:billing_documents.status_id , ebs6_db@ol_informix1210:billing_documents.billing_txn_id, ebs6_db@ol_informix1210:billing_db_tbl_1860.block_id, ebs6_db@ol_informix1210:billing_db_tbl_1860.unit_id, ebs6_db@ol_informix1210:billing_documents.latest_rev_no, ebs6_db@ol_informix1210:billing_documents.billing_period_from, ebs6_db@ol_informix1210:billing_documents.billing_period_to, ebs6_db@ol_informix1210:billing_db_tbl_2411.col85_dec, ebs6_db@ol_informix1210:billing_db_tbl_2411.col41_dec, ebs6_db@ol_informix1210:billing_db_tbl_2411.col61_dec, ebs6_db@ol_informix1210:billing_db_tbl_1860.col149_dec    FROM ebs6_db@ol_informix1210:_plant JOIN ebs6_db@ol_informix1210:billing_documents ON (ebs6_db@ol_informix1210:_plant.plant_name="JMAH"  and ebs6_db@ol_informix1210:_plant.id =  ebs6_db@ol_informix1210:billing_documents.plant_id AND ebs6_db@ol_informix1210:billing_documents.billing_input_type_id=2  AND ebs6_db@ol_informix1210:billing_documents.name IN ("TNBG Billing Settlement","IPP Billing Settlement","SKSP Billing Settlement","TNBH Billing Settlement","IPP Billing Settlement - EP" )  )  LEFT JOIN ebs6_db@ol_informix1210:billing_db_tbl_1860 ON (ebs6_db@ol_informix1210:billing_documents.billing_txn_id = ebs6_db@ol_informix1210:billing_db_tbl_1860.billing_txn_id AND ebs6_db@ol_informix1210:billing_documents.latest_rev_no = ebs6_db@ol_informix1210:billing_db_tbl_1860.rev_no  AND ebs6_db@ol_informix1210:billing_db_tbl_1860.status_id is not null ) LEFT JOIN ebs6_db@ol_informix1210:billing_db_tbl_2411 ON (ebs6_db@ol_informix1210:billing_documents.billing_txn_id = ebs6_db@ol_informix1210:billing_db_tbl_2411.billing_txn_id AND ebs6_db@ol_informix1210:billing_documents.latest_rev_no = ebs6_db@ol_informix1210:billing_db_tbl_2411.rev_no AND ebs6_db@ol_informix1210:billing_db_tbl_2411.status_id is not null  ) LEFT JOIN ebs6_db@ol_informix1210:billing_db_tbl_2030 ON ( ebs6_db@ol_informix1210:billing_documents.billing_txn_id = ebs6_db@ol_informix1210:billing_db_tbl_2030.billing_txn_id AND ebs6_db@ol_informix1210:billing_documents.latest_rev_no = ebs6_db@ol_informix1210:billing_db_tbl_2030.rev_no AND ebs6_db@ol_informix1210:billing_db_tbl_2030.status_id is not null  ) WHERE ebs6_db@ol_informix1210:billing_documents.status_id = 103 UNION ALL</v>
      </c>
    </row>
    <row r="4" spans="1:116" x14ac:dyDescent="0.25">
      <c r="A4" s="4">
        <v>2</v>
      </c>
      <c r="B4" s="4" t="s">
        <v>98</v>
      </c>
      <c r="C4" s="4" t="s">
        <v>274</v>
      </c>
      <c r="D4" s="4">
        <v>4</v>
      </c>
      <c r="E4" s="24" t="s">
        <v>328</v>
      </c>
      <c r="F4" t="s">
        <v>184</v>
      </c>
      <c r="G4" s="9" t="s">
        <v>131</v>
      </c>
      <c r="H4" s="9" t="s">
        <v>180</v>
      </c>
      <c r="I4" s="23" t="s">
        <v>266</v>
      </c>
      <c r="J4" s="78" t="s">
        <v>330</v>
      </c>
      <c r="K4" t="s">
        <v>184</v>
      </c>
      <c r="L4" s="9" t="s">
        <v>192</v>
      </c>
      <c r="M4" s="9" t="s">
        <v>185</v>
      </c>
      <c r="N4" s="26" t="str">
        <f t="shared" ref="N4:N44" si="6">CONCATENATE(K4,":",L4,".",M4)</f>
        <v>ebs6_db@ol_informix1210:billing_documents.billing_txn_id</v>
      </c>
      <c r="O4" t="s">
        <v>184</v>
      </c>
      <c r="P4" s="9" t="s">
        <v>131</v>
      </c>
      <c r="Q4" s="9" t="s">
        <v>186</v>
      </c>
      <c r="R4" s="26" t="str">
        <f t="shared" ref="R4:R43" si="7">CONCATENATE(O4,":",P4,".",Q4)</f>
        <v>ebs6_db@ol_informix1210:billing_db_tbl_1937.block_id</v>
      </c>
      <c r="S4" t="s">
        <v>184</v>
      </c>
      <c r="T4" s="9" t="s">
        <v>131</v>
      </c>
      <c r="U4" s="9" t="s">
        <v>187</v>
      </c>
      <c r="V4" s="26" t="str">
        <f t="shared" ref="V4:V43" si="8">CONCATENATE(S4,":",T4,".",U4)</f>
        <v>ebs6_db@ol_informix1210:billing_db_tbl_1937.unit_id</v>
      </c>
      <c r="W4" t="s">
        <v>184</v>
      </c>
      <c r="X4" s="9" t="s">
        <v>192</v>
      </c>
      <c r="Y4" s="9" t="s">
        <v>193</v>
      </c>
      <c r="Z4" s="26" t="str">
        <f t="shared" ref="Z4:Z43" si="9">CONCATENATE(W4,":",X4,".",Y4)</f>
        <v>ebs6_db@ol_informix1210:billing_documents.latest_rev_no</v>
      </c>
      <c r="AA4" t="s">
        <v>184</v>
      </c>
      <c r="AB4" s="9" t="s">
        <v>192</v>
      </c>
      <c r="AC4" s="9" t="s">
        <v>264</v>
      </c>
      <c r="AD4" s="26" t="str">
        <f t="shared" ref="AD4:AD43" si="10">CONCATENATE(AA4,":",AB4,".",AC4)</f>
        <v>ebs6_db@ol_informix1210:billing_documents.billing_period_from</v>
      </c>
      <c r="AE4" t="s">
        <v>184</v>
      </c>
      <c r="AF4" s="9" t="s">
        <v>192</v>
      </c>
      <c r="AG4" s="9" t="s">
        <v>265</v>
      </c>
      <c r="AH4" s="26" t="str">
        <f t="shared" ref="AH4:AH43" si="11">CONCATENATE(AE4,":",AF4,".",AG4)</f>
        <v>ebs6_db@ol_informix1210:billing_documents.billing_period_to</v>
      </c>
      <c r="AI4" t="s">
        <v>184</v>
      </c>
      <c r="AJ4" s="5" t="s">
        <v>57</v>
      </c>
      <c r="AK4" s="4" t="s">
        <v>47</v>
      </c>
      <c r="AL4" s="26" t="str">
        <f t="shared" ref="AL4:AL44" si="12">CONCATENATE(AI4,":",AJ4,".",AK4)</f>
        <v>ebs6_db@ol_informix1210:billing_db_tbl_2406.col85_dec</v>
      </c>
      <c r="AM4" t="s">
        <v>184</v>
      </c>
      <c r="AN4" s="5" t="s">
        <v>57</v>
      </c>
      <c r="AO4" s="4" t="s">
        <v>49</v>
      </c>
      <c r="AP4" s="26" t="str">
        <f t="shared" ref="AP4:AP44" si="13">CONCATENATE(AM4,":",AN4,".",AO4)</f>
        <v>ebs6_db@ol_informix1210:billing_db_tbl_2406.col41_dec</v>
      </c>
      <c r="AQ4" t="s">
        <v>184</v>
      </c>
      <c r="AR4" s="5" t="s">
        <v>57</v>
      </c>
      <c r="AS4" s="24" t="s">
        <v>50</v>
      </c>
      <c r="AT4" s="23" t="str">
        <f t="shared" ref="AT4:AT44" si="14">CONCATENATE(AQ4,":",AR4,".",AS4)</f>
        <v>ebs6_db@ol_informix1210:billing_db_tbl_2406.col61_dec</v>
      </c>
      <c r="AU4" s="40" t="s">
        <v>184</v>
      </c>
      <c r="AV4" s="4" t="s">
        <v>131</v>
      </c>
      <c r="AW4" s="4" t="s">
        <v>54</v>
      </c>
      <c r="AX4" s="23" t="s">
        <v>220</v>
      </c>
      <c r="BA4" s="1" t="str">
        <f>CONCATENATE(E4,I4,", ",J4,N4,", ",R4,", ",V4,", ",Z4,", ",AD4,", ",AH4,", ",AL4,", ",AP4,", ",AT4,", ",AX4,"  ")</f>
        <v xml:space="preserve"> SELECT ebs6_db@ol_informix1210:billing_documents.plant_id,   ebs6_db@ol_informix1210:_plant.corp_group_id, ebs6_db@ol_informix1210:_plant.fuel_type_id,ebs6_db@ol_informix1210:_plant.plant_type_id ,ebs6_db@ol_informix1210:_plant.alt_fuel_type_id ,ebs6_db@ol_informix1210:_plant.ppa_group_id ,ebs6_db@ol_informix1210:_plant.energy_group_id , ebs6_db@ol_informix1210:billing_documents.status_id , ebs6_db@ol_informix1210:billing_documents.billing_txn_id, ebs6_db@ol_informix1210:billing_db_tbl_1937.block_id, ebs6_db@ol_informix1210:billing_db_tbl_1937.unit_id, ebs6_db@ol_informix1210:billing_documents.latest_rev_no, ebs6_db@ol_informix1210:billing_documents.billing_period_from, ebs6_db@ol_informix1210:billing_documents.billing_period_to, ebs6_db@ol_informix1210:billing_db_tbl_2406.col85_dec, ebs6_db@ol_informix1210:billing_db_tbl_2406.col41_dec, ebs6_db@ol_informix1210:billing_db_tbl_2406.col61_dec, ebs6_db@ol_informix1210:billing_db_tbl_1937.col149_dec  </v>
      </c>
      <c r="BB4" s="1" t="s">
        <v>216</v>
      </c>
      <c r="BC4" s="4" t="s">
        <v>154</v>
      </c>
      <c r="BD4" s="19" t="s">
        <v>320</v>
      </c>
      <c r="BE4" t="str">
        <f t="shared" si="0"/>
        <v xml:space="preserve"> FROM ebs6_db@ol_informix1210:_plant JOIN ebs6_db@ol_informix1210:billing_documents ON (ebs6_db@ol_informix1210:_plant.plant_name="CBPS"  and ebs6_db@ol_informix1210:_plant.id =  ebs6_db@ol_informix1210:billing_documents.plant_id AND ebs6_db@ol_informix1210:billing_documents.billing_input_type_id=2  AND ebs6_db@ol_informix1210:billing_documents.name IN ("TNBG Billing Settlement","IPP Billing Settlement","SKSP Billing Settlement","TNBH Billing Settlement","IPP Billing Settlement - EP" )  ) </v>
      </c>
      <c r="BF4" s="38" t="s">
        <v>205</v>
      </c>
      <c r="BG4" s="1" t="str">
        <f t="shared" si="1"/>
        <v>ebs6_db@ol_informix1210:billing_db_tbl_1937</v>
      </c>
      <c r="BH4" s="1" t="s">
        <v>196</v>
      </c>
      <c r="BI4" s="34" t="s">
        <v>197</v>
      </c>
      <c r="BJ4" s="1" t="str">
        <f t="shared" ref="BJ4:BJ44" si="15">$N4</f>
        <v>ebs6_db@ol_informix1210:billing_documents.billing_txn_id</v>
      </c>
      <c r="BK4" s="35" t="s">
        <v>198</v>
      </c>
      <c r="BL4" s="36" t="str">
        <f t="shared" si="2"/>
        <v>ebs6_db@ol_informix1210:billing_db_tbl_1937.billing_txn_id</v>
      </c>
      <c r="BM4" s="34" t="s">
        <v>199</v>
      </c>
      <c r="BN4" s="1" t="str">
        <f t="shared" ref="BN4:BN44" si="16">Z4</f>
        <v>ebs6_db@ol_informix1210:billing_documents.latest_rev_no</v>
      </c>
      <c r="BO4" s="35" t="s">
        <v>198</v>
      </c>
      <c r="BP4" s="1" t="str">
        <f t="shared" ref="BP4:BP43" si="17">CONCATENATE(BG4,".","rev_no")</f>
        <v>ebs6_db@ol_informix1210:billing_db_tbl_1937.rev_no</v>
      </c>
      <c r="BQ4" s="1" t="str">
        <f t="shared" ref="BQ4:BQ43" si="18">CONCATENATE(" ","AND"," ",BG4,".status_id is not null " )</f>
        <v xml:space="preserve"> AND ebs6_db@ol_informix1210:billing_db_tbl_1937.status_id is not null </v>
      </c>
      <c r="BU4" s="1" t="s">
        <v>204</v>
      </c>
      <c r="BV4" s="1" t="s">
        <v>205</v>
      </c>
      <c r="BW4" s="1" t="str">
        <f t="shared" si="3"/>
        <v>ebs6_db@ol_informix1210:billing_db_tbl_2406</v>
      </c>
      <c r="BX4" s="1" t="s">
        <v>196</v>
      </c>
      <c r="BY4" s="1" t="s">
        <v>197</v>
      </c>
      <c r="BZ4" s="1" t="str">
        <f t="shared" ref="BZ4:BZ44" si="19">$N4</f>
        <v>ebs6_db@ol_informix1210:billing_documents.billing_txn_id</v>
      </c>
      <c r="CA4" s="35" t="s">
        <v>198</v>
      </c>
      <c r="CB4" s="1" t="str">
        <f t="shared" si="4"/>
        <v>ebs6_db@ol_informix1210:billing_db_tbl_2406.billing_txn_id</v>
      </c>
      <c r="CC4" s="34" t="s">
        <v>199</v>
      </c>
      <c r="CD4" s="1" t="str">
        <f t="shared" ref="CD4:CD44" si="20">$Z4</f>
        <v>ebs6_db@ol_informix1210:billing_documents.latest_rev_no</v>
      </c>
      <c r="CE4" s="35" t="s">
        <v>198</v>
      </c>
      <c r="CF4" s="1" t="str">
        <f t="shared" si="5"/>
        <v>ebs6_db@ol_informix1210:billing_db_tbl_2406.rev_no</v>
      </c>
      <c r="CG4" s="1" t="str">
        <f t="shared" ref="CG4:CG43" si="21">CONCATENATE(" ","AND"," ",BW4,".status_id is not null " )</f>
        <v xml:space="preserve"> AND ebs6_db@ol_informix1210:billing_db_tbl_2406.status_id is not null </v>
      </c>
      <c r="CK4" s="1" t="s">
        <v>204</v>
      </c>
      <c r="CL4" s="4" t="s">
        <v>154</v>
      </c>
      <c r="CM4" s="1" t="s">
        <v>205</v>
      </c>
      <c r="CN4" t="str">
        <f>CONCATENATE(F4,":",CL4)</f>
        <v>ebs6_db@ol_informix1210:billing_db_tbl_2036</v>
      </c>
      <c r="CO4" s="1" t="s">
        <v>196</v>
      </c>
      <c r="CP4" s="1" t="s">
        <v>197</v>
      </c>
      <c r="CQ4" s="1" t="str">
        <f t="shared" ref="CQ4:CQ44" si="22">$N4</f>
        <v>ebs6_db@ol_informix1210:billing_documents.billing_txn_id</v>
      </c>
      <c r="CR4" s="35" t="s">
        <v>198</v>
      </c>
      <c r="CS4" s="1" t="str">
        <f>CONCATENATE(CN4,".","billing_txn_id")</f>
        <v>ebs6_db@ol_informix1210:billing_db_tbl_2036.billing_txn_id</v>
      </c>
      <c r="CT4" s="34" t="s">
        <v>199</v>
      </c>
      <c r="CU4" s="1" t="str">
        <f t="shared" ref="CU4:CU44" si="23">$Z4</f>
        <v>ebs6_db@ol_informix1210:billing_documents.latest_rev_no</v>
      </c>
      <c r="CV4" s="35" t="s">
        <v>198</v>
      </c>
      <c r="CW4" s="1" t="str">
        <f>CONCATENATE(CN4,".","rev_no")</f>
        <v>ebs6_db@ol_informix1210:billing_db_tbl_2036.rev_no</v>
      </c>
      <c r="CX4" s="1" t="str">
        <f t="shared" ref="CX4:CX43" si="24">CONCATENATE(" ","AND"," ",CN4,".status_id is not null " )</f>
        <v xml:space="preserve"> AND ebs6_db@ol_informix1210:billing_db_tbl_2036.status_id is not null </v>
      </c>
      <c r="DB4" s="34" t="s">
        <v>204</v>
      </c>
      <c r="DF4" s="46" t="s">
        <v>211</v>
      </c>
      <c r="DG4" t="s">
        <v>212</v>
      </c>
      <c r="DH4" s="34" t="s">
        <v>213</v>
      </c>
      <c r="DJ4" s="1" t="str">
        <f t="shared" ref="DJ4:DJ42" si="25">CONCATENATE(BE4," ",BF4," ",BG4," ",BH4," ",BI4,BJ4," ","="," ",BL4," ",BM4," ",BN4," ",BO4," ",BP4,BQ4,BR4,BS4,BT4,BU4," ",BV4," ",BW4," ",BX4," ",BY4,BZ4," ",CA4," ",CB4," ",CC4," ",CD4," ",CE4," ",CF4,CG4,CH4,CI4,CJ4," ",CK4," ",CM4," ",CN4," ",CO4," ",CP4," ",CQ4," ",CR4," ",CS4," ",CT4," ",CU4," ",CV4," ",CW4,CX4,CY4,CZ4,DA4," ",DB4," ",DF4," ",DG4," ",DH4)</f>
        <v xml:space="preserve"> FROM ebs6_db@ol_informix1210:_plant JOIN ebs6_db@ol_informix1210:billing_documents ON (ebs6_db@ol_informix1210:_plant.plant_name="CBPS"  and ebs6_db@ol_informix1210:_plant.id =  ebs6_db@ol_informix1210:billing_documents.plant_id AND ebs6_db@ol_informix1210:billing_documents.billing_input_type_id=2  AND ebs6_db@ol_informix1210:billing_documents.name IN ("TNBG Billing Settlement","IPP Billing Settlement","SKSP Billing Settlement","TNBH Billing Settlement","IPP Billing Settlement - EP" )  )  LEFT JOIN ebs6_db@ol_informix1210:billing_db_tbl_1937 ON (ebs6_db@ol_informix1210:billing_documents.billing_txn_id = ebs6_db@ol_informix1210:billing_db_tbl_1937.billing_txn_id AND ebs6_db@ol_informix1210:billing_documents.latest_rev_no = ebs6_db@ol_informix1210:billing_db_tbl_1937.rev_no AND ebs6_db@ol_informix1210:billing_db_tbl_1937.status_id is not null ) LEFT JOIN ebs6_db@ol_informix1210:billing_db_tbl_2406 ON (ebs6_db@ol_informix1210:billing_documents.billing_txn_id = ebs6_db@ol_informix1210:billing_db_tbl_2406.billing_txn_id AND ebs6_db@ol_informix1210:billing_documents.latest_rev_no = ebs6_db@ol_informix1210:billing_db_tbl_2406.rev_no AND ebs6_db@ol_informix1210:billing_db_tbl_2406.status_id is not null  ) LEFT JOIN ebs6_db@ol_informix1210:billing_db_tbl_2036 ON ( ebs6_db@ol_informix1210:billing_documents.billing_txn_id = ebs6_db@ol_informix1210:billing_db_tbl_2036.billing_txn_id AND ebs6_db@ol_informix1210:billing_documents.latest_rev_no = ebs6_db@ol_informix1210:billing_db_tbl_2036.rev_no AND ebs6_db@ol_informix1210:billing_db_tbl_2036.status_id is not null  ) WHERE ebs6_db@ol_informix1210:billing_documents.status_id = 103 UNION ALL</v>
      </c>
      <c r="DK4" s="1" t="s">
        <v>216</v>
      </c>
      <c r="DL4" s="1" t="str">
        <f>CONCATENATE(BA4," ",DJ4)</f>
        <v xml:space="preserve"> SELECT ebs6_db@ol_informix1210:billing_documents.plant_id,   ebs6_db@ol_informix1210:_plant.corp_group_id, ebs6_db@ol_informix1210:_plant.fuel_type_id,ebs6_db@ol_informix1210:_plant.plant_type_id ,ebs6_db@ol_informix1210:_plant.alt_fuel_type_id ,ebs6_db@ol_informix1210:_plant.ppa_group_id ,ebs6_db@ol_informix1210:_plant.energy_group_id , ebs6_db@ol_informix1210:billing_documents.status_id , ebs6_db@ol_informix1210:billing_documents.billing_txn_id, ebs6_db@ol_informix1210:billing_db_tbl_1937.block_id, ebs6_db@ol_informix1210:billing_db_tbl_1937.unit_id, ebs6_db@ol_informix1210:billing_documents.latest_rev_no, ebs6_db@ol_informix1210:billing_documents.billing_period_from, ebs6_db@ol_informix1210:billing_documents.billing_period_to, ebs6_db@ol_informix1210:billing_db_tbl_2406.col85_dec, ebs6_db@ol_informix1210:billing_db_tbl_2406.col41_dec, ebs6_db@ol_informix1210:billing_db_tbl_2406.col61_dec, ebs6_db@ol_informix1210:billing_db_tbl_1937.col149_dec    FROM ebs6_db@ol_informix1210:_plant JOIN ebs6_db@ol_informix1210:billing_documents ON (ebs6_db@ol_informix1210:_plant.plant_name="CBPS"  and ebs6_db@ol_informix1210:_plant.id =  ebs6_db@ol_informix1210:billing_documents.plant_id AND ebs6_db@ol_informix1210:billing_documents.billing_input_type_id=2  AND ebs6_db@ol_informix1210:billing_documents.name IN ("TNBG Billing Settlement","IPP Billing Settlement","SKSP Billing Settlement","TNBH Billing Settlement","IPP Billing Settlement - EP" )  )  LEFT JOIN ebs6_db@ol_informix1210:billing_db_tbl_1937 ON (ebs6_db@ol_informix1210:billing_documents.billing_txn_id = ebs6_db@ol_informix1210:billing_db_tbl_1937.billing_txn_id AND ebs6_db@ol_informix1210:billing_documents.latest_rev_no = ebs6_db@ol_informix1210:billing_db_tbl_1937.rev_no AND ebs6_db@ol_informix1210:billing_db_tbl_1937.status_id is not null ) LEFT JOIN ebs6_db@ol_informix1210:billing_db_tbl_2406 ON (ebs6_db@ol_informix1210:billing_documents.billing_txn_id = ebs6_db@ol_informix1210:billing_db_tbl_2406.billing_txn_id AND ebs6_db@ol_informix1210:billing_documents.latest_rev_no = ebs6_db@ol_informix1210:billing_db_tbl_2406.rev_no AND ebs6_db@ol_informix1210:billing_db_tbl_2406.status_id is not null  ) LEFT JOIN ebs6_db@ol_informix1210:billing_db_tbl_2036 ON ( ebs6_db@ol_informix1210:billing_documents.billing_txn_id = ebs6_db@ol_informix1210:billing_db_tbl_2036.billing_txn_id AND ebs6_db@ol_informix1210:billing_documents.latest_rev_no = ebs6_db@ol_informix1210:billing_db_tbl_2036.rev_no AND ebs6_db@ol_informix1210:billing_db_tbl_2036.status_id is not null  ) WHERE ebs6_db@ol_informix1210:billing_documents.status_id = 103 UNION ALL</v>
      </c>
    </row>
    <row r="5" spans="1:116" s="17" customFormat="1" x14ac:dyDescent="0.25">
      <c r="A5" s="6">
        <v>3</v>
      </c>
      <c r="B5" s="6"/>
      <c r="C5" s="6" t="s">
        <v>275</v>
      </c>
      <c r="D5" s="6"/>
      <c r="E5" s="24"/>
      <c r="F5" s="48"/>
      <c r="G5" s="13"/>
      <c r="H5" s="13"/>
      <c r="I5" s="23" t="s">
        <v>266</v>
      </c>
      <c r="J5" s="38"/>
      <c r="K5" s="48" t="s">
        <v>184</v>
      </c>
      <c r="L5" s="13"/>
      <c r="M5" s="13"/>
      <c r="N5" s="49"/>
      <c r="O5" s="48" t="s">
        <v>184</v>
      </c>
      <c r="P5" s="13"/>
      <c r="Q5" s="13"/>
      <c r="R5" s="49"/>
      <c r="S5" s="48" t="s">
        <v>184</v>
      </c>
      <c r="T5" s="13"/>
      <c r="U5" s="13"/>
      <c r="V5" s="49"/>
      <c r="W5" s="48" t="s">
        <v>184</v>
      </c>
      <c r="X5" s="13"/>
      <c r="Y5" s="13"/>
      <c r="Z5" s="49"/>
      <c r="AA5" s="48"/>
      <c r="AB5" s="13"/>
      <c r="AC5" s="13"/>
      <c r="AD5" s="49"/>
      <c r="AE5" s="48"/>
      <c r="AF5" s="13"/>
      <c r="AG5" s="13"/>
      <c r="AH5" s="49"/>
      <c r="AI5" s="48" t="s">
        <v>184</v>
      </c>
      <c r="AJ5" s="7"/>
      <c r="AK5" s="6"/>
      <c r="AL5" s="49"/>
      <c r="AM5" s="48" t="s">
        <v>184</v>
      </c>
      <c r="AN5" s="7"/>
      <c r="AO5" s="6"/>
      <c r="AP5" s="49"/>
      <c r="AQ5" s="48" t="s">
        <v>184</v>
      </c>
      <c r="AR5" s="7"/>
      <c r="AS5" s="25"/>
      <c r="AT5" s="50"/>
      <c r="AU5" s="41" t="s">
        <v>184</v>
      </c>
      <c r="AV5" s="6"/>
      <c r="AW5" s="6"/>
      <c r="AX5" s="50" t="s">
        <v>218</v>
      </c>
      <c r="AY5" s="73"/>
      <c r="AZ5" s="51"/>
      <c r="BA5" s="1"/>
      <c r="BB5" s="17" t="s">
        <v>216</v>
      </c>
      <c r="BC5" s="6"/>
      <c r="BD5" s="19" t="s">
        <v>320</v>
      </c>
      <c r="BE5" t="str">
        <f t="shared" si="0"/>
        <v xml:space="preserve"> FROM ebs6_db@ol_informix1210:_plant JOIN ebs6_db@ol_informix1210:billing_documents ON (ebs6_db@ol_informix1210:_plant.plant_name="CPBS"  and ebs6_db@ol_informix1210:_plant.id =  ebs6_db@ol_informix1210:billing_documents.plant_id AND ebs6_db@ol_informix1210:billing_documents.billing_input_type_id=2  AND ebs6_db@ol_informix1210:billing_documents.name IN ("TNBG Billing Settlement","IPP Billing Settlement","SKSP Billing Settlement","TNBH Billing Settlement","IPP Billing Settlement - EP" )  ) </v>
      </c>
      <c r="BF5" s="38" t="s">
        <v>205</v>
      </c>
      <c r="BG5" s="17" t="str">
        <f t="shared" si="1"/>
        <v>:</v>
      </c>
      <c r="BH5" s="17" t="s">
        <v>196</v>
      </c>
      <c r="BI5" s="51" t="s">
        <v>197</v>
      </c>
      <c r="BJ5" s="17">
        <f t="shared" si="15"/>
        <v>0</v>
      </c>
      <c r="BK5" s="52" t="s">
        <v>198</v>
      </c>
      <c r="BL5" s="53" t="str">
        <f t="shared" si="2"/>
        <v>:.billing_txn_id</v>
      </c>
      <c r="BM5" s="51" t="s">
        <v>199</v>
      </c>
      <c r="BN5" s="17">
        <f t="shared" si="16"/>
        <v>0</v>
      </c>
      <c r="BO5" s="52" t="s">
        <v>198</v>
      </c>
      <c r="BP5" s="1"/>
      <c r="BQ5" s="1" t="str">
        <f t="shared" si="18"/>
        <v xml:space="preserve"> AND :.status_id is not null </v>
      </c>
      <c r="BR5" s="1"/>
      <c r="BU5" s="17" t="s">
        <v>204</v>
      </c>
      <c r="BV5" s="17" t="s">
        <v>205</v>
      </c>
      <c r="BW5" s="17" t="str">
        <f t="shared" si="3"/>
        <v>ebs6_db@ol_informix1210:</v>
      </c>
      <c r="BX5" s="17" t="s">
        <v>196</v>
      </c>
      <c r="BY5" s="17" t="s">
        <v>197</v>
      </c>
      <c r="BZ5" s="1"/>
      <c r="CA5" s="52" t="s">
        <v>198</v>
      </c>
      <c r="CB5" s="17" t="str">
        <f t="shared" si="4"/>
        <v>ebs6_db@ol_informix1210:.billing_txn_id</v>
      </c>
      <c r="CC5" s="51" t="s">
        <v>199</v>
      </c>
      <c r="CD5" s="1">
        <f t="shared" si="20"/>
        <v>0</v>
      </c>
      <c r="CE5" s="52" t="s">
        <v>198</v>
      </c>
      <c r="CF5" s="17" t="str">
        <f t="shared" si="5"/>
        <v>ebs6_db@ol_informix1210:.rev_no</v>
      </c>
      <c r="CG5" s="1"/>
      <c r="CH5" s="1"/>
      <c r="CI5" s="1"/>
      <c r="CJ5" s="1"/>
      <c r="CK5" s="17" t="s">
        <v>204</v>
      </c>
      <c r="CL5" s="6"/>
      <c r="CN5" s="48"/>
      <c r="CQ5" s="1"/>
      <c r="CR5" s="52"/>
      <c r="CU5" s="1"/>
      <c r="CV5" s="52"/>
      <c r="DB5" s="51"/>
      <c r="DF5" s="6"/>
      <c r="DG5" s="48"/>
      <c r="DH5" s="51"/>
      <c r="DJ5" s="1"/>
    </row>
    <row r="6" spans="1:116" x14ac:dyDescent="0.25">
      <c r="A6" s="4">
        <v>4</v>
      </c>
      <c r="B6" s="4" t="s">
        <v>52</v>
      </c>
      <c r="C6" s="4" t="s">
        <v>276</v>
      </c>
      <c r="D6" s="4">
        <v>16</v>
      </c>
      <c r="E6" s="24" t="s">
        <v>328</v>
      </c>
      <c r="F6" t="s">
        <v>184</v>
      </c>
      <c r="G6" s="9" t="s">
        <v>101</v>
      </c>
      <c r="H6" s="9" t="s">
        <v>180</v>
      </c>
      <c r="I6" s="23" t="s">
        <v>266</v>
      </c>
      <c r="J6" s="78" t="s">
        <v>330</v>
      </c>
      <c r="K6" t="s">
        <v>184</v>
      </c>
      <c r="L6" s="9" t="s">
        <v>192</v>
      </c>
      <c r="M6" s="9" t="s">
        <v>185</v>
      </c>
      <c r="N6" s="26" t="str">
        <f t="shared" si="6"/>
        <v>ebs6_db@ol_informix1210:billing_documents.billing_txn_id</v>
      </c>
      <c r="O6" t="s">
        <v>184</v>
      </c>
      <c r="P6" s="9" t="s">
        <v>101</v>
      </c>
      <c r="Q6" s="9" t="s">
        <v>186</v>
      </c>
      <c r="R6" s="26" t="str">
        <f t="shared" si="7"/>
        <v>ebs6_db@ol_informix1210:billing_db_tbl_1865.block_id</v>
      </c>
      <c r="S6" t="s">
        <v>184</v>
      </c>
      <c r="T6" s="9" t="s">
        <v>101</v>
      </c>
      <c r="U6" s="9" t="s">
        <v>187</v>
      </c>
      <c r="V6" s="26" t="str">
        <f t="shared" si="8"/>
        <v>ebs6_db@ol_informix1210:billing_db_tbl_1865.unit_id</v>
      </c>
      <c r="W6" t="s">
        <v>184</v>
      </c>
      <c r="X6" s="9" t="s">
        <v>192</v>
      </c>
      <c r="Y6" s="9" t="s">
        <v>193</v>
      </c>
      <c r="Z6" s="26" t="str">
        <f t="shared" si="9"/>
        <v>ebs6_db@ol_informix1210:billing_documents.latest_rev_no</v>
      </c>
      <c r="AA6" t="s">
        <v>184</v>
      </c>
      <c r="AB6" s="9" t="s">
        <v>192</v>
      </c>
      <c r="AC6" s="9" t="s">
        <v>264</v>
      </c>
      <c r="AD6" s="26" t="str">
        <f t="shared" si="10"/>
        <v>ebs6_db@ol_informix1210:billing_documents.billing_period_from</v>
      </c>
      <c r="AE6" t="s">
        <v>184</v>
      </c>
      <c r="AF6" s="9" t="s">
        <v>192</v>
      </c>
      <c r="AG6" s="9" t="s">
        <v>265</v>
      </c>
      <c r="AH6" s="26" t="str">
        <f t="shared" si="11"/>
        <v>ebs6_db@ol_informix1210:billing_documents.billing_period_to</v>
      </c>
      <c r="AI6" t="s">
        <v>184</v>
      </c>
      <c r="AJ6" s="5" t="s">
        <v>58</v>
      </c>
      <c r="AK6" s="4" t="s">
        <v>47</v>
      </c>
      <c r="AL6" s="26" t="str">
        <f t="shared" si="12"/>
        <v>ebs6_db@ol_informix1210:billing_db_tbl_2412.col85_dec</v>
      </c>
      <c r="AM6" t="s">
        <v>184</v>
      </c>
      <c r="AN6" s="5" t="s">
        <v>58</v>
      </c>
      <c r="AO6" s="4" t="s">
        <v>49</v>
      </c>
      <c r="AP6" s="26" t="str">
        <f t="shared" si="13"/>
        <v>ebs6_db@ol_informix1210:billing_db_tbl_2412.col41_dec</v>
      </c>
      <c r="AQ6" t="s">
        <v>184</v>
      </c>
      <c r="AR6" s="5" t="s">
        <v>58</v>
      </c>
      <c r="AS6" s="24" t="s">
        <v>50</v>
      </c>
      <c r="AT6" s="23" t="str">
        <f t="shared" si="14"/>
        <v>ebs6_db@ol_informix1210:billing_db_tbl_2412.col61_dec</v>
      </c>
      <c r="AU6" s="40" t="s">
        <v>184</v>
      </c>
      <c r="AV6" s="4" t="s">
        <v>101</v>
      </c>
      <c r="AW6" s="4" t="s">
        <v>54</v>
      </c>
      <c r="AX6" s="23" t="s">
        <v>221</v>
      </c>
      <c r="BA6" s="1" t="str">
        <f>CONCATENATE(E6,I6,", ",J6,N6,", ",R6,", ",V6,", ",Z6,", ",AD6,", ",AH6,", ",AL6,", ",AP6,", ",AT6,", ",AX6,"  ")</f>
        <v xml:space="preserve"> SELECT ebs6_db@ol_informix1210:billing_documents.plant_id,   ebs6_db@ol_informix1210:_plant.corp_group_id, ebs6_db@ol_informix1210:_plant.fuel_type_id,ebs6_db@ol_informix1210:_plant.plant_type_id ,ebs6_db@ol_informix1210:_plant.alt_fuel_type_id ,ebs6_db@ol_informix1210:_plant.ppa_group_id ,ebs6_db@ol_informix1210:_plant.energy_group_id , ebs6_db@ol_informix1210:billing_documents.status_id , ebs6_db@ol_informix1210:billing_documents.billing_txn_id, ebs6_db@ol_informix1210:billing_db_tbl_1865.block_id, ebs6_db@ol_informix1210:billing_db_tbl_1865.unit_id, ebs6_db@ol_informix1210:billing_documents.latest_rev_no, ebs6_db@ol_informix1210:billing_documents.billing_period_from, ebs6_db@ol_informix1210:billing_documents.billing_period_to, ebs6_db@ol_informix1210:billing_db_tbl_2412.col85_dec, ebs6_db@ol_informix1210:billing_db_tbl_2412.col41_dec, ebs6_db@ol_informix1210:billing_db_tbl_2412.col61_dec, ebs6_db@ol_informix1210:billing_db_tbl_1865.col149_dec  </v>
      </c>
      <c r="BB6" s="1" t="s">
        <v>216</v>
      </c>
      <c r="BC6" s="4" t="s">
        <v>99</v>
      </c>
      <c r="BD6" s="19" t="s">
        <v>320</v>
      </c>
      <c r="BE6" t="str">
        <f t="shared" si="0"/>
        <v xml:space="preserve"> FROM ebs6_db@ol_informix1210:_plant JOIN ebs6_db@ol_informix1210:billing_documents ON (ebs6_db@ol_informix1210:_plant.plant_name="JMJG"  and ebs6_db@ol_informix1210:_plant.id =  ebs6_db@ol_informix1210:billing_documents.plant_id AND ebs6_db@ol_informix1210:billing_documents.billing_input_type_id=2  AND ebs6_db@ol_informix1210:billing_documents.name IN ("TNBG Billing Settlement","IPP Billing Settlement","SKSP Billing Settlement","TNBH Billing Settlement","IPP Billing Settlement - EP" )  ) </v>
      </c>
      <c r="BF6" s="38" t="s">
        <v>205</v>
      </c>
      <c r="BG6" s="1" t="str">
        <f t="shared" si="1"/>
        <v>ebs6_db@ol_informix1210:billing_db_tbl_1865</v>
      </c>
      <c r="BH6" s="1" t="s">
        <v>196</v>
      </c>
      <c r="BI6" s="34" t="s">
        <v>197</v>
      </c>
      <c r="BJ6" s="1" t="str">
        <f t="shared" si="15"/>
        <v>ebs6_db@ol_informix1210:billing_documents.billing_txn_id</v>
      </c>
      <c r="BK6" s="35" t="s">
        <v>198</v>
      </c>
      <c r="BL6" s="36" t="str">
        <f t="shared" si="2"/>
        <v>ebs6_db@ol_informix1210:billing_db_tbl_1865.billing_txn_id</v>
      </c>
      <c r="BM6" s="34" t="s">
        <v>199</v>
      </c>
      <c r="BN6" s="1" t="str">
        <f t="shared" si="16"/>
        <v>ebs6_db@ol_informix1210:billing_documents.latest_rev_no</v>
      </c>
      <c r="BO6" s="35" t="s">
        <v>198</v>
      </c>
      <c r="BP6" s="1" t="str">
        <f t="shared" si="17"/>
        <v>ebs6_db@ol_informix1210:billing_db_tbl_1865.rev_no</v>
      </c>
      <c r="BQ6" s="1" t="str">
        <f t="shared" si="18"/>
        <v xml:space="preserve"> AND ebs6_db@ol_informix1210:billing_db_tbl_1865.status_id is not null </v>
      </c>
      <c r="BU6" s="1" t="s">
        <v>204</v>
      </c>
      <c r="BV6" s="1" t="s">
        <v>205</v>
      </c>
      <c r="BW6" s="1" t="str">
        <f t="shared" si="3"/>
        <v>ebs6_db@ol_informix1210:billing_db_tbl_2412</v>
      </c>
      <c r="BX6" s="1" t="s">
        <v>196</v>
      </c>
      <c r="BY6" s="1" t="s">
        <v>197</v>
      </c>
      <c r="BZ6" s="1" t="str">
        <f t="shared" si="19"/>
        <v>ebs6_db@ol_informix1210:billing_documents.billing_txn_id</v>
      </c>
      <c r="CA6" s="35" t="s">
        <v>198</v>
      </c>
      <c r="CB6" s="1" t="str">
        <f t="shared" si="4"/>
        <v>ebs6_db@ol_informix1210:billing_db_tbl_2412.billing_txn_id</v>
      </c>
      <c r="CC6" s="34" t="s">
        <v>199</v>
      </c>
      <c r="CD6" s="1" t="str">
        <f t="shared" si="20"/>
        <v>ebs6_db@ol_informix1210:billing_documents.latest_rev_no</v>
      </c>
      <c r="CE6" s="35" t="s">
        <v>198</v>
      </c>
      <c r="CF6" s="1" t="str">
        <f t="shared" si="5"/>
        <v>ebs6_db@ol_informix1210:billing_db_tbl_2412.rev_no</v>
      </c>
      <c r="CG6" s="1" t="str">
        <f t="shared" si="21"/>
        <v xml:space="preserve"> AND ebs6_db@ol_informix1210:billing_db_tbl_2412.status_id is not null </v>
      </c>
      <c r="CK6" s="1" t="s">
        <v>204</v>
      </c>
      <c r="CL6" s="4" t="s">
        <v>99</v>
      </c>
      <c r="CM6" s="1" t="s">
        <v>205</v>
      </c>
      <c r="CN6" t="str">
        <f t="shared" ref="CN6:CN44" si="26">CONCATENATE(F6,":",CL6)</f>
        <v>ebs6_db@ol_informix1210:billing_db_tbl_2040</v>
      </c>
      <c r="CO6" s="1" t="s">
        <v>196</v>
      </c>
      <c r="CP6" s="1" t="s">
        <v>197</v>
      </c>
      <c r="CQ6" s="1" t="str">
        <f t="shared" si="22"/>
        <v>ebs6_db@ol_informix1210:billing_documents.billing_txn_id</v>
      </c>
      <c r="CR6" s="35" t="s">
        <v>198</v>
      </c>
      <c r="CS6" s="1" t="str">
        <f>CONCATENATE(CN6,".","billing_txn_id")</f>
        <v>ebs6_db@ol_informix1210:billing_db_tbl_2040.billing_txn_id</v>
      </c>
      <c r="CT6" s="34" t="s">
        <v>199</v>
      </c>
      <c r="CU6" s="1" t="str">
        <f t="shared" si="23"/>
        <v>ebs6_db@ol_informix1210:billing_documents.latest_rev_no</v>
      </c>
      <c r="CV6" s="35" t="s">
        <v>198</v>
      </c>
      <c r="CW6" s="1" t="str">
        <f>CONCATENATE(CN6,".","rev_no")</f>
        <v>ebs6_db@ol_informix1210:billing_db_tbl_2040.rev_no</v>
      </c>
      <c r="CX6" s="1" t="str">
        <f t="shared" si="24"/>
        <v xml:space="preserve"> AND ebs6_db@ol_informix1210:billing_db_tbl_2040.status_id is not null </v>
      </c>
      <c r="DB6" s="34" t="s">
        <v>204</v>
      </c>
      <c r="DF6" s="46" t="s">
        <v>211</v>
      </c>
      <c r="DG6" t="s">
        <v>212</v>
      </c>
      <c r="DH6" s="34" t="s">
        <v>213</v>
      </c>
      <c r="DJ6" s="1" t="str">
        <f t="shared" si="25"/>
        <v xml:space="preserve"> FROM ebs6_db@ol_informix1210:_plant JOIN ebs6_db@ol_informix1210:billing_documents ON (ebs6_db@ol_informix1210:_plant.plant_name="JMJG"  and ebs6_db@ol_informix1210:_plant.id =  ebs6_db@ol_informix1210:billing_documents.plant_id AND ebs6_db@ol_informix1210:billing_documents.billing_input_type_id=2  AND ebs6_db@ol_informix1210:billing_documents.name IN ("TNBG Billing Settlement","IPP Billing Settlement","SKSP Billing Settlement","TNBH Billing Settlement","IPP Billing Settlement - EP" )  )  LEFT JOIN ebs6_db@ol_informix1210:billing_db_tbl_1865 ON (ebs6_db@ol_informix1210:billing_documents.billing_txn_id = ebs6_db@ol_informix1210:billing_db_tbl_1865.billing_txn_id AND ebs6_db@ol_informix1210:billing_documents.latest_rev_no = ebs6_db@ol_informix1210:billing_db_tbl_1865.rev_no AND ebs6_db@ol_informix1210:billing_db_tbl_1865.status_id is not null ) LEFT JOIN ebs6_db@ol_informix1210:billing_db_tbl_2412 ON (ebs6_db@ol_informix1210:billing_documents.billing_txn_id = ebs6_db@ol_informix1210:billing_db_tbl_2412.billing_txn_id AND ebs6_db@ol_informix1210:billing_documents.latest_rev_no = ebs6_db@ol_informix1210:billing_db_tbl_2412.rev_no AND ebs6_db@ol_informix1210:billing_db_tbl_2412.status_id is not null  ) LEFT JOIN ebs6_db@ol_informix1210:billing_db_tbl_2040 ON ( ebs6_db@ol_informix1210:billing_documents.billing_txn_id = ebs6_db@ol_informix1210:billing_db_tbl_2040.billing_txn_id AND ebs6_db@ol_informix1210:billing_documents.latest_rev_no = ebs6_db@ol_informix1210:billing_db_tbl_2040.rev_no AND ebs6_db@ol_informix1210:billing_db_tbl_2040.status_id is not null  ) WHERE ebs6_db@ol_informix1210:billing_documents.status_id = 103 UNION ALL</v>
      </c>
      <c r="DK6" s="1" t="s">
        <v>216</v>
      </c>
      <c r="DL6" s="1" t="str">
        <f t="shared" ref="DL6:DL44" si="27">CONCATENATE(BA6," ",DJ6)</f>
        <v xml:space="preserve"> SELECT ebs6_db@ol_informix1210:billing_documents.plant_id,   ebs6_db@ol_informix1210:_plant.corp_group_id, ebs6_db@ol_informix1210:_plant.fuel_type_id,ebs6_db@ol_informix1210:_plant.plant_type_id ,ebs6_db@ol_informix1210:_plant.alt_fuel_type_id ,ebs6_db@ol_informix1210:_plant.ppa_group_id ,ebs6_db@ol_informix1210:_plant.energy_group_id , ebs6_db@ol_informix1210:billing_documents.status_id , ebs6_db@ol_informix1210:billing_documents.billing_txn_id, ebs6_db@ol_informix1210:billing_db_tbl_1865.block_id, ebs6_db@ol_informix1210:billing_db_tbl_1865.unit_id, ebs6_db@ol_informix1210:billing_documents.latest_rev_no, ebs6_db@ol_informix1210:billing_documents.billing_period_from, ebs6_db@ol_informix1210:billing_documents.billing_period_to, ebs6_db@ol_informix1210:billing_db_tbl_2412.col85_dec, ebs6_db@ol_informix1210:billing_db_tbl_2412.col41_dec, ebs6_db@ol_informix1210:billing_db_tbl_2412.col61_dec, ebs6_db@ol_informix1210:billing_db_tbl_1865.col149_dec    FROM ebs6_db@ol_informix1210:_plant JOIN ebs6_db@ol_informix1210:billing_documents ON (ebs6_db@ol_informix1210:_plant.plant_name="JMJG"  and ebs6_db@ol_informix1210:_plant.id =  ebs6_db@ol_informix1210:billing_documents.plant_id AND ebs6_db@ol_informix1210:billing_documents.billing_input_type_id=2  AND ebs6_db@ol_informix1210:billing_documents.name IN ("TNBG Billing Settlement","IPP Billing Settlement","SKSP Billing Settlement","TNBH Billing Settlement","IPP Billing Settlement - EP" )  )  LEFT JOIN ebs6_db@ol_informix1210:billing_db_tbl_1865 ON (ebs6_db@ol_informix1210:billing_documents.billing_txn_id = ebs6_db@ol_informix1210:billing_db_tbl_1865.billing_txn_id AND ebs6_db@ol_informix1210:billing_documents.latest_rev_no = ebs6_db@ol_informix1210:billing_db_tbl_1865.rev_no AND ebs6_db@ol_informix1210:billing_db_tbl_1865.status_id is not null ) LEFT JOIN ebs6_db@ol_informix1210:billing_db_tbl_2412 ON (ebs6_db@ol_informix1210:billing_documents.billing_txn_id = ebs6_db@ol_informix1210:billing_db_tbl_2412.billing_txn_id AND ebs6_db@ol_informix1210:billing_documents.latest_rev_no = ebs6_db@ol_informix1210:billing_db_tbl_2412.rev_no AND ebs6_db@ol_informix1210:billing_db_tbl_2412.status_id is not null  ) LEFT JOIN ebs6_db@ol_informix1210:billing_db_tbl_2040 ON ( ebs6_db@ol_informix1210:billing_documents.billing_txn_id = ebs6_db@ol_informix1210:billing_db_tbl_2040.billing_txn_id AND ebs6_db@ol_informix1210:billing_documents.latest_rev_no = ebs6_db@ol_informix1210:billing_db_tbl_2040.rev_no AND ebs6_db@ol_informix1210:billing_db_tbl_2040.status_id is not null  ) WHERE ebs6_db@ol_informix1210:billing_documents.status_id = 103 UNION ALL</v>
      </c>
    </row>
    <row r="7" spans="1:116" x14ac:dyDescent="0.25">
      <c r="A7" s="4">
        <v>5</v>
      </c>
      <c r="B7" s="8" t="s">
        <v>98</v>
      </c>
      <c r="C7" s="4" t="s">
        <v>277</v>
      </c>
      <c r="D7" s="4">
        <v>42</v>
      </c>
      <c r="E7" s="24" t="s">
        <v>328</v>
      </c>
      <c r="F7" t="s">
        <v>184</v>
      </c>
      <c r="G7" s="9" t="s">
        <v>143</v>
      </c>
      <c r="H7" s="9" t="s">
        <v>180</v>
      </c>
      <c r="I7" s="23" t="s">
        <v>266</v>
      </c>
      <c r="J7" s="78" t="s">
        <v>330</v>
      </c>
      <c r="K7" t="s">
        <v>184</v>
      </c>
      <c r="L7" s="9" t="s">
        <v>192</v>
      </c>
      <c r="M7" s="9" t="s">
        <v>185</v>
      </c>
      <c r="N7" s="26" t="str">
        <f t="shared" si="6"/>
        <v>ebs6_db@ol_informix1210:billing_documents.billing_txn_id</v>
      </c>
      <c r="O7" t="s">
        <v>184</v>
      </c>
      <c r="P7" s="9" t="s">
        <v>143</v>
      </c>
      <c r="Q7" s="9" t="s">
        <v>186</v>
      </c>
      <c r="R7" s="26" t="str">
        <f t="shared" si="7"/>
        <v>ebs6_db@ol_informix1210:billing_db_tbl_45.block_id</v>
      </c>
      <c r="S7" t="s">
        <v>184</v>
      </c>
      <c r="T7" s="9" t="s">
        <v>143</v>
      </c>
      <c r="U7" s="9" t="s">
        <v>187</v>
      </c>
      <c r="V7" s="26" t="str">
        <f t="shared" si="8"/>
        <v>ebs6_db@ol_informix1210:billing_db_tbl_45.unit_id</v>
      </c>
      <c r="W7" t="s">
        <v>184</v>
      </c>
      <c r="X7" s="9" t="s">
        <v>192</v>
      </c>
      <c r="Y7" s="9" t="s">
        <v>193</v>
      </c>
      <c r="Z7" s="26" t="str">
        <f t="shared" si="9"/>
        <v>ebs6_db@ol_informix1210:billing_documents.latest_rev_no</v>
      </c>
      <c r="AA7" t="s">
        <v>184</v>
      </c>
      <c r="AB7" s="9" t="s">
        <v>192</v>
      </c>
      <c r="AC7" s="9" t="s">
        <v>264</v>
      </c>
      <c r="AD7" s="26" t="str">
        <f t="shared" si="10"/>
        <v>ebs6_db@ol_informix1210:billing_documents.billing_period_from</v>
      </c>
      <c r="AE7" t="s">
        <v>184</v>
      </c>
      <c r="AF7" s="9" t="s">
        <v>192</v>
      </c>
      <c r="AG7" s="9" t="s">
        <v>265</v>
      </c>
      <c r="AH7" s="26" t="str">
        <f t="shared" si="11"/>
        <v>ebs6_db@ol_informix1210:billing_documents.billing_period_to</v>
      </c>
      <c r="AI7" t="s">
        <v>184</v>
      </c>
      <c r="AJ7" s="5" t="s">
        <v>59</v>
      </c>
      <c r="AK7" s="4" t="s">
        <v>47</v>
      </c>
      <c r="AL7" s="26" t="str">
        <f t="shared" si="12"/>
        <v>ebs6_db@ol_informix1210:billing_db_tbl_2444.col85_dec</v>
      </c>
      <c r="AM7" t="s">
        <v>184</v>
      </c>
      <c r="AN7" s="5" t="s">
        <v>59</v>
      </c>
      <c r="AO7" s="4" t="s">
        <v>49</v>
      </c>
      <c r="AP7" s="26" t="str">
        <f t="shared" si="13"/>
        <v>ebs6_db@ol_informix1210:billing_db_tbl_2444.col41_dec</v>
      </c>
      <c r="AQ7" t="s">
        <v>184</v>
      </c>
      <c r="AR7" s="5" t="s">
        <v>59</v>
      </c>
      <c r="AS7" s="24" t="s">
        <v>50</v>
      </c>
      <c r="AT7" s="23" t="str">
        <f t="shared" si="14"/>
        <v>ebs6_db@ol_informix1210:billing_db_tbl_2444.col61_dec</v>
      </c>
      <c r="AU7" s="40" t="s">
        <v>184</v>
      </c>
      <c r="AV7" s="4" t="s">
        <v>143</v>
      </c>
      <c r="AW7" s="4" t="s">
        <v>54</v>
      </c>
      <c r="AX7" s="23" t="s">
        <v>222</v>
      </c>
      <c r="BA7" s="1" t="str">
        <f t="shared" ref="BA7:BA44" si="28">CONCATENATE(E7,I7,", ",J7,N7,", ",R7,", ",V7,", ",Z7,", ",AD7,", ",AH7,", ",AL7,", ",AP7,", ",AT7,", ",AX7,"  ")</f>
        <v xml:space="preserve"> SELECT ebs6_db@ol_informix1210:billing_documents.plant_id,   ebs6_db@ol_informix1210:_plant.corp_group_id, ebs6_db@ol_informix1210:_plant.fuel_type_id,ebs6_db@ol_informix1210:_plant.plant_type_id ,ebs6_db@ol_informix1210:_plant.alt_fuel_type_id ,ebs6_db@ol_informix1210:_plant.ppa_group_id ,ebs6_db@ol_informix1210:_plant.energy_group_id , ebs6_db@ol_informix1210:billing_documents.status_id , ebs6_db@ol_informix1210:billing_documents.billing_txn_id, ebs6_db@ol_informix1210:billing_db_tbl_45.block_id, ebs6_db@ol_informix1210:billing_db_tbl_45.unit_id, ebs6_db@ol_informix1210:billing_documents.latest_rev_no, ebs6_db@ol_informix1210:billing_documents.billing_period_from, ebs6_db@ol_informix1210:billing_documents.billing_period_to, ebs6_db@ol_informix1210:billing_db_tbl_2444.col85_dec, ebs6_db@ol_informix1210:billing_db_tbl_2444.col41_dec, ebs6_db@ol_informix1210:billing_db_tbl_2444.col61_dec, ebs6_db@ol_informix1210:billing_db_tbl_45.col149_dec  </v>
      </c>
      <c r="BB7" s="1" t="s">
        <v>216</v>
      </c>
      <c r="BC7" s="4" t="s">
        <v>162</v>
      </c>
      <c r="BD7" s="19" t="s">
        <v>320</v>
      </c>
      <c r="BE7" t="str">
        <f t="shared" si="0"/>
        <v xml:space="preserve"> FROM ebs6_db@ol_informix1210:_plant JOIN ebs6_db@ol_informix1210:billing_documents ON (ebs6_db@ol_informix1210:_plant.plant_name="CBSB"  and ebs6_db@ol_informix1210:_plant.id =  ebs6_db@ol_informix1210:billing_documents.plant_id AND ebs6_db@ol_informix1210:billing_documents.billing_input_type_id=2  AND ebs6_db@ol_informix1210:billing_documents.name IN ("TNBG Billing Settlement","IPP Billing Settlement","SKSP Billing Settlement","TNBH Billing Settlement","IPP Billing Settlement - EP" )  ) </v>
      </c>
      <c r="BF7" s="38" t="s">
        <v>205</v>
      </c>
      <c r="BG7" s="1" t="str">
        <f t="shared" si="1"/>
        <v>ebs6_db@ol_informix1210:billing_db_tbl_45</v>
      </c>
      <c r="BH7" s="1" t="s">
        <v>196</v>
      </c>
      <c r="BI7" s="34" t="s">
        <v>197</v>
      </c>
      <c r="BJ7" s="1" t="str">
        <f t="shared" si="15"/>
        <v>ebs6_db@ol_informix1210:billing_documents.billing_txn_id</v>
      </c>
      <c r="BK7" s="35" t="s">
        <v>198</v>
      </c>
      <c r="BL7" s="36" t="str">
        <f t="shared" si="2"/>
        <v>ebs6_db@ol_informix1210:billing_db_tbl_45.billing_txn_id</v>
      </c>
      <c r="BM7" s="34" t="s">
        <v>199</v>
      </c>
      <c r="BN7" s="1" t="str">
        <f t="shared" si="16"/>
        <v>ebs6_db@ol_informix1210:billing_documents.latest_rev_no</v>
      </c>
      <c r="BO7" s="35" t="s">
        <v>198</v>
      </c>
      <c r="BP7" s="1" t="str">
        <f t="shared" si="17"/>
        <v>ebs6_db@ol_informix1210:billing_db_tbl_45.rev_no</v>
      </c>
      <c r="BQ7" s="1" t="str">
        <f t="shared" si="18"/>
        <v xml:space="preserve"> AND ebs6_db@ol_informix1210:billing_db_tbl_45.status_id is not null </v>
      </c>
      <c r="BU7" s="1" t="s">
        <v>204</v>
      </c>
      <c r="BV7" s="1" t="s">
        <v>205</v>
      </c>
      <c r="BW7" s="1" t="str">
        <f t="shared" si="3"/>
        <v>ebs6_db@ol_informix1210:billing_db_tbl_2444</v>
      </c>
      <c r="BX7" s="1" t="s">
        <v>196</v>
      </c>
      <c r="BY7" s="1" t="s">
        <v>197</v>
      </c>
      <c r="BZ7" s="1" t="str">
        <f t="shared" si="19"/>
        <v>ebs6_db@ol_informix1210:billing_documents.billing_txn_id</v>
      </c>
      <c r="CA7" s="35" t="s">
        <v>198</v>
      </c>
      <c r="CB7" s="1" t="str">
        <f t="shared" si="4"/>
        <v>ebs6_db@ol_informix1210:billing_db_tbl_2444.billing_txn_id</v>
      </c>
      <c r="CC7" s="34" t="s">
        <v>199</v>
      </c>
      <c r="CD7" s="1" t="str">
        <f t="shared" si="20"/>
        <v>ebs6_db@ol_informix1210:billing_documents.latest_rev_no</v>
      </c>
      <c r="CE7" s="35" t="s">
        <v>198</v>
      </c>
      <c r="CF7" s="1" t="str">
        <f t="shared" si="5"/>
        <v>ebs6_db@ol_informix1210:billing_db_tbl_2444.rev_no</v>
      </c>
      <c r="CG7" s="1" t="str">
        <f t="shared" si="21"/>
        <v xml:space="preserve"> AND ebs6_db@ol_informix1210:billing_db_tbl_2444.status_id is not null </v>
      </c>
      <c r="CK7" s="1" t="s">
        <v>204</v>
      </c>
      <c r="CL7" s="4" t="s">
        <v>162</v>
      </c>
      <c r="CM7" s="1" t="s">
        <v>205</v>
      </c>
      <c r="CN7" t="str">
        <f t="shared" si="26"/>
        <v>ebs6_db@ol_informix1210:billing_db_tbl_2023</v>
      </c>
      <c r="CO7" s="1" t="s">
        <v>196</v>
      </c>
      <c r="CP7" s="1" t="s">
        <v>197</v>
      </c>
      <c r="CQ7" s="1" t="str">
        <f t="shared" si="22"/>
        <v>ebs6_db@ol_informix1210:billing_documents.billing_txn_id</v>
      </c>
      <c r="CR7" s="35" t="s">
        <v>198</v>
      </c>
      <c r="CS7" s="1" t="str">
        <f t="shared" ref="CS7:CS43" si="29">CONCATENATE(CN7,".","billing_txn_id")</f>
        <v>ebs6_db@ol_informix1210:billing_db_tbl_2023.billing_txn_id</v>
      </c>
      <c r="CT7" s="34" t="s">
        <v>199</v>
      </c>
      <c r="CU7" s="1" t="str">
        <f t="shared" si="23"/>
        <v>ebs6_db@ol_informix1210:billing_documents.latest_rev_no</v>
      </c>
      <c r="CV7" s="35" t="s">
        <v>198</v>
      </c>
      <c r="CW7" s="1" t="str">
        <f t="shared" ref="CW7:CW43" si="30">CONCATENATE(CN7,".","rev_no")</f>
        <v>ebs6_db@ol_informix1210:billing_db_tbl_2023.rev_no</v>
      </c>
      <c r="CX7" s="1" t="str">
        <f t="shared" si="24"/>
        <v xml:space="preserve"> AND ebs6_db@ol_informix1210:billing_db_tbl_2023.status_id is not null </v>
      </c>
      <c r="DB7" s="34" t="s">
        <v>204</v>
      </c>
      <c r="DF7" s="46" t="s">
        <v>211</v>
      </c>
      <c r="DG7" t="s">
        <v>212</v>
      </c>
      <c r="DH7" s="34" t="s">
        <v>213</v>
      </c>
      <c r="DJ7" s="1" t="str">
        <f t="shared" si="25"/>
        <v xml:space="preserve"> FROM ebs6_db@ol_informix1210:_plant JOIN ebs6_db@ol_informix1210:billing_documents ON (ebs6_db@ol_informix1210:_plant.plant_name="CBSB"  and ebs6_db@ol_informix1210:_plant.id =  ebs6_db@ol_informix1210:billing_documents.plant_id AND ebs6_db@ol_informix1210:billing_documents.billing_input_type_id=2  AND ebs6_db@ol_informix1210:billing_documents.name IN ("TNBG Billing Settlement","IPP Billing Settlement","SKSP Billing Settlement","TNBH Billing Settlement","IPP Billing Settlement - EP" )  )  LEFT JOIN ebs6_db@ol_informix1210:billing_db_tbl_45 ON (ebs6_db@ol_informix1210:billing_documents.billing_txn_id = ebs6_db@ol_informix1210:billing_db_tbl_45.billing_txn_id AND ebs6_db@ol_informix1210:billing_documents.latest_rev_no = ebs6_db@ol_informix1210:billing_db_tbl_45.rev_no AND ebs6_db@ol_informix1210:billing_db_tbl_45.status_id is not null ) LEFT JOIN ebs6_db@ol_informix1210:billing_db_tbl_2444 ON (ebs6_db@ol_informix1210:billing_documents.billing_txn_id = ebs6_db@ol_informix1210:billing_db_tbl_2444.billing_txn_id AND ebs6_db@ol_informix1210:billing_documents.latest_rev_no = ebs6_db@ol_informix1210:billing_db_tbl_2444.rev_no AND ebs6_db@ol_informix1210:billing_db_tbl_2444.status_id is not null  ) LEFT JOIN ebs6_db@ol_informix1210:billing_db_tbl_2023 ON ( ebs6_db@ol_informix1210:billing_documents.billing_txn_id = ebs6_db@ol_informix1210:billing_db_tbl_2023.billing_txn_id AND ebs6_db@ol_informix1210:billing_documents.latest_rev_no = ebs6_db@ol_informix1210:billing_db_tbl_2023.rev_no AND ebs6_db@ol_informix1210:billing_db_tbl_2023.status_id is not null  ) WHERE ebs6_db@ol_informix1210:billing_documents.status_id = 103 UNION ALL</v>
      </c>
      <c r="DK7" s="1" t="s">
        <v>216</v>
      </c>
      <c r="DL7" s="1" t="str">
        <f t="shared" si="27"/>
        <v xml:space="preserve"> SELECT ebs6_db@ol_informix1210:billing_documents.plant_id,   ebs6_db@ol_informix1210:_plant.corp_group_id, ebs6_db@ol_informix1210:_plant.fuel_type_id,ebs6_db@ol_informix1210:_plant.plant_type_id ,ebs6_db@ol_informix1210:_plant.alt_fuel_type_id ,ebs6_db@ol_informix1210:_plant.ppa_group_id ,ebs6_db@ol_informix1210:_plant.energy_group_id , ebs6_db@ol_informix1210:billing_documents.status_id , ebs6_db@ol_informix1210:billing_documents.billing_txn_id, ebs6_db@ol_informix1210:billing_db_tbl_45.block_id, ebs6_db@ol_informix1210:billing_db_tbl_45.unit_id, ebs6_db@ol_informix1210:billing_documents.latest_rev_no, ebs6_db@ol_informix1210:billing_documents.billing_period_from, ebs6_db@ol_informix1210:billing_documents.billing_period_to, ebs6_db@ol_informix1210:billing_db_tbl_2444.col85_dec, ebs6_db@ol_informix1210:billing_db_tbl_2444.col41_dec, ebs6_db@ol_informix1210:billing_db_tbl_2444.col61_dec, ebs6_db@ol_informix1210:billing_db_tbl_45.col149_dec    FROM ebs6_db@ol_informix1210:_plant JOIN ebs6_db@ol_informix1210:billing_documents ON (ebs6_db@ol_informix1210:_plant.plant_name="CBSB"  and ebs6_db@ol_informix1210:_plant.id =  ebs6_db@ol_informix1210:billing_documents.plant_id AND ebs6_db@ol_informix1210:billing_documents.billing_input_type_id=2  AND ebs6_db@ol_informix1210:billing_documents.name IN ("TNBG Billing Settlement","IPP Billing Settlement","SKSP Billing Settlement","TNBH Billing Settlement","IPP Billing Settlement - EP" )  )  LEFT JOIN ebs6_db@ol_informix1210:billing_db_tbl_45 ON (ebs6_db@ol_informix1210:billing_documents.billing_txn_id = ebs6_db@ol_informix1210:billing_db_tbl_45.billing_txn_id AND ebs6_db@ol_informix1210:billing_documents.latest_rev_no = ebs6_db@ol_informix1210:billing_db_tbl_45.rev_no AND ebs6_db@ol_informix1210:billing_db_tbl_45.status_id is not null ) LEFT JOIN ebs6_db@ol_informix1210:billing_db_tbl_2444 ON (ebs6_db@ol_informix1210:billing_documents.billing_txn_id = ebs6_db@ol_informix1210:billing_db_tbl_2444.billing_txn_id AND ebs6_db@ol_informix1210:billing_documents.latest_rev_no = ebs6_db@ol_informix1210:billing_db_tbl_2444.rev_no AND ebs6_db@ol_informix1210:billing_db_tbl_2444.status_id is not null  ) LEFT JOIN ebs6_db@ol_informix1210:billing_db_tbl_2023 ON ( ebs6_db@ol_informix1210:billing_documents.billing_txn_id = ebs6_db@ol_informix1210:billing_db_tbl_2023.billing_txn_id AND ebs6_db@ol_informix1210:billing_documents.latest_rev_no = ebs6_db@ol_informix1210:billing_db_tbl_2023.rev_no AND ebs6_db@ol_informix1210:billing_db_tbl_2023.status_id is not null  ) WHERE ebs6_db@ol_informix1210:billing_documents.status_id = 103 UNION ALL</v>
      </c>
    </row>
    <row r="8" spans="1:116" x14ac:dyDescent="0.25">
      <c r="A8" s="4">
        <v>6</v>
      </c>
      <c r="B8" s="8" t="s">
        <v>98</v>
      </c>
      <c r="C8" s="4" t="s">
        <v>278</v>
      </c>
      <c r="D8" s="4">
        <v>23</v>
      </c>
      <c r="E8" s="24" t="s">
        <v>328</v>
      </c>
      <c r="F8" t="s">
        <v>184</v>
      </c>
      <c r="G8" s="9" t="s">
        <v>151</v>
      </c>
      <c r="H8" s="9" t="s">
        <v>180</v>
      </c>
      <c r="I8" s="23" t="s">
        <v>266</v>
      </c>
      <c r="J8" s="78" t="s">
        <v>330</v>
      </c>
      <c r="K8" t="s">
        <v>184</v>
      </c>
      <c r="L8" s="9" t="s">
        <v>192</v>
      </c>
      <c r="M8" s="9" t="s">
        <v>185</v>
      </c>
      <c r="N8" s="26" t="str">
        <f t="shared" si="6"/>
        <v>ebs6_db@ol_informix1210:billing_documents.billing_txn_id</v>
      </c>
      <c r="O8" t="s">
        <v>184</v>
      </c>
      <c r="P8" s="9" t="s">
        <v>151</v>
      </c>
      <c r="Q8" s="9" t="s">
        <v>186</v>
      </c>
      <c r="R8" s="26" t="str">
        <f t="shared" si="7"/>
        <v>ebs6_db@ol_informix1210:billing_db_tbl_1847.block_id</v>
      </c>
      <c r="S8" t="s">
        <v>184</v>
      </c>
      <c r="T8" s="9" t="s">
        <v>151</v>
      </c>
      <c r="U8" s="9" t="s">
        <v>187</v>
      </c>
      <c r="V8" s="26" t="str">
        <f t="shared" si="8"/>
        <v>ebs6_db@ol_informix1210:billing_db_tbl_1847.unit_id</v>
      </c>
      <c r="W8" t="s">
        <v>184</v>
      </c>
      <c r="X8" s="9" t="s">
        <v>192</v>
      </c>
      <c r="Y8" s="9" t="s">
        <v>193</v>
      </c>
      <c r="Z8" s="26" t="str">
        <f t="shared" si="9"/>
        <v>ebs6_db@ol_informix1210:billing_documents.latest_rev_no</v>
      </c>
      <c r="AA8" t="s">
        <v>184</v>
      </c>
      <c r="AB8" s="9" t="s">
        <v>192</v>
      </c>
      <c r="AC8" s="9" t="s">
        <v>264</v>
      </c>
      <c r="AD8" s="26" t="str">
        <f t="shared" si="10"/>
        <v>ebs6_db@ol_informix1210:billing_documents.billing_period_from</v>
      </c>
      <c r="AE8" t="s">
        <v>184</v>
      </c>
      <c r="AF8" s="9" t="s">
        <v>192</v>
      </c>
      <c r="AG8" s="9" t="s">
        <v>265</v>
      </c>
      <c r="AH8" s="26" t="str">
        <f t="shared" si="11"/>
        <v>ebs6_db@ol_informix1210:billing_documents.billing_period_to</v>
      </c>
      <c r="AI8" t="s">
        <v>184</v>
      </c>
      <c r="AJ8" s="5" t="s">
        <v>60</v>
      </c>
      <c r="AK8" s="4" t="s">
        <v>47</v>
      </c>
      <c r="AL8" s="26" t="str">
        <f t="shared" si="12"/>
        <v>ebs6_db@ol_informix1210:billing_db_tbl_2431.col85_dec</v>
      </c>
      <c r="AM8" t="s">
        <v>184</v>
      </c>
      <c r="AN8" s="5" t="s">
        <v>60</v>
      </c>
      <c r="AO8" s="4" t="s">
        <v>49</v>
      </c>
      <c r="AP8" s="26" t="str">
        <f t="shared" si="13"/>
        <v>ebs6_db@ol_informix1210:billing_db_tbl_2431.col41_dec</v>
      </c>
      <c r="AQ8" t="s">
        <v>184</v>
      </c>
      <c r="AR8" s="5" t="s">
        <v>60</v>
      </c>
      <c r="AS8" s="24" t="s">
        <v>50</v>
      </c>
      <c r="AT8" s="23" t="str">
        <f t="shared" si="14"/>
        <v>ebs6_db@ol_informix1210:billing_db_tbl_2431.col61_dec</v>
      </c>
      <c r="AU8" s="40" t="s">
        <v>184</v>
      </c>
      <c r="AV8" s="4" t="s">
        <v>151</v>
      </c>
      <c r="AW8" s="4" t="s">
        <v>54</v>
      </c>
      <c r="AX8" s="44" t="s">
        <v>223</v>
      </c>
      <c r="BA8" s="1" t="str">
        <f t="shared" si="28"/>
        <v xml:space="preserve"> SELECT ebs6_db@ol_informix1210:billing_documents.plant_id,   ebs6_db@ol_informix1210:_plant.corp_group_id, ebs6_db@ol_informix1210:_plant.fuel_type_id,ebs6_db@ol_informix1210:_plant.plant_type_id ,ebs6_db@ol_informix1210:_plant.alt_fuel_type_id ,ebs6_db@ol_informix1210:_plant.ppa_group_id ,ebs6_db@ol_informix1210:_plant.energy_group_id , ebs6_db@ol_informix1210:billing_documents.status_id , ebs6_db@ol_informix1210:billing_documents.billing_txn_id, ebs6_db@ol_informix1210:billing_db_tbl_1847.block_id, ebs6_db@ol_informix1210:billing_db_tbl_1847.unit_id, ebs6_db@ol_informix1210:billing_documents.latest_rev_no, ebs6_db@ol_informix1210:billing_documents.billing_period_from, ebs6_db@ol_informix1210:billing_documents.billing_period_to, ebs6_db@ol_informix1210:billing_db_tbl_2431.col85_dec, ebs6_db@ol_informix1210:billing_db_tbl_2431.col41_dec, ebs6_db@ol_informix1210:billing_db_tbl_2431.col61_dec, ebs6_db@ol_informix1210:billing_db_tbl_1847.col149_dec  </v>
      </c>
      <c r="BB8" s="1" t="s">
        <v>216</v>
      </c>
      <c r="BC8" s="4" t="s">
        <v>168</v>
      </c>
      <c r="BD8" s="19" t="s">
        <v>320</v>
      </c>
      <c r="BE8" t="str">
        <f t="shared" si="0"/>
        <v xml:space="preserve"> FROM ebs6_db@ol_informix1210:_plant JOIN ebs6_db@ol_informix1210:billing_documents ON (ebs6_db@ol_informix1210:_plant.plant_name="PDPS"  and ebs6_db@ol_informix1210:_plant.id =  ebs6_db@ol_informix1210:billing_documents.plant_id AND ebs6_db@ol_informix1210:billing_documents.billing_input_type_id=2  AND ebs6_db@ol_informix1210:billing_documents.name IN ("TNBG Billing Settlement","IPP Billing Settlement","SKSP Billing Settlement","TNBH Billing Settlement","IPP Billing Settlement - EP" )  ) </v>
      </c>
      <c r="BF8" s="38" t="s">
        <v>205</v>
      </c>
      <c r="BG8" s="1" t="str">
        <f t="shared" si="1"/>
        <v>ebs6_db@ol_informix1210:billing_db_tbl_1847</v>
      </c>
      <c r="BH8" s="1" t="s">
        <v>196</v>
      </c>
      <c r="BI8" s="34" t="s">
        <v>197</v>
      </c>
      <c r="BJ8" s="1" t="str">
        <f t="shared" si="15"/>
        <v>ebs6_db@ol_informix1210:billing_documents.billing_txn_id</v>
      </c>
      <c r="BK8" s="35" t="s">
        <v>198</v>
      </c>
      <c r="BL8" s="36" t="str">
        <f t="shared" si="2"/>
        <v>ebs6_db@ol_informix1210:billing_db_tbl_1847.billing_txn_id</v>
      </c>
      <c r="BM8" s="34" t="s">
        <v>199</v>
      </c>
      <c r="BN8" s="1" t="str">
        <f t="shared" si="16"/>
        <v>ebs6_db@ol_informix1210:billing_documents.latest_rev_no</v>
      </c>
      <c r="BO8" s="35" t="s">
        <v>198</v>
      </c>
      <c r="BP8" s="1" t="str">
        <f t="shared" si="17"/>
        <v>ebs6_db@ol_informix1210:billing_db_tbl_1847.rev_no</v>
      </c>
      <c r="BQ8" s="1" t="str">
        <f t="shared" si="18"/>
        <v xml:space="preserve"> AND ebs6_db@ol_informix1210:billing_db_tbl_1847.status_id is not null </v>
      </c>
      <c r="BU8" s="1" t="s">
        <v>204</v>
      </c>
      <c r="BV8" s="1" t="s">
        <v>205</v>
      </c>
      <c r="BW8" s="1" t="str">
        <f t="shared" si="3"/>
        <v>ebs6_db@ol_informix1210:billing_db_tbl_2431</v>
      </c>
      <c r="BX8" s="1" t="s">
        <v>196</v>
      </c>
      <c r="BY8" s="1" t="s">
        <v>197</v>
      </c>
      <c r="BZ8" s="1" t="str">
        <f t="shared" si="19"/>
        <v>ebs6_db@ol_informix1210:billing_documents.billing_txn_id</v>
      </c>
      <c r="CA8" s="35" t="s">
        <v>198</v>
      </c>
      <c r="CB8" s="1" t="str">
        <f t="shared" si="4"/>
        <v>ebs6_db@ol_informix1210:billing_db_tbl_2431.billing_txn_id</v>
      </c>
      <c r="CC8" s="34" t="s">
        <v>199</v>
      </c>
      <c r="CD8" s="1" t="str">
        <f t="shared" si="20"/>
        <v>ebs6_db@ol_informix1210:billing_documents.latest_rev_no</v>
      </c>
      <c r="CE8" s="35" t="s">
        <v>198</v>
      </c>
      <c r="CF8" s="1" t="str">
        <f t="shared" si="5"/>
        <v>ebs6_db@ol_informix1210:billing_db_tbl_2431.rev_no</v>
      </c>
      <c r="CG8" s="1" t="str">
        <f t="shared" si="21"/>
        <v xml:space="preserve"> AND ebs6_db@ol_informix1210:billing_db_tbl_2431.status_id is not null </v>
      </c>
      <c r="CK8" s="1" t="s">
        <v>204</v>
      </c>
      <c r="CL8" s="4" t="s">
        <v>168</v>
      </c>
      <c r="CM8" s="1" t="s">
        <v>205</v>
      </c>
      <c r="CN8" t="str">
        <f t="shared" si="26"/>
        <v>ebs6_db@ol_informix1210:billing_db_tbl_2021</v>
      </c>
      <c r="CO8" s="1" t="s">
        <v>196</v>
      </c>
      <c r="CP8" s="1" t="s">
        <v>197</v>
      </c>
      <c r="CQ8" s="1" t="str">
        <f t="shared" si="22"/>
        <v>ebs6_db@ol_informix1210:billing_documents.billing_txn_id</v>
      </c>
      <c r="CR8" s="35" t="s">
        <v>198</v>
      </c>
      <c r="CS8" s="1" t="str">
        <f t="shared" si="29"/>
        <v>ebs6_db@ol_informix1210:billing_db_tbl_2021.billing_txn_id</v>
      </c>
      <c r="CT8" s="34" t="s">
        <v>199</v>
      </c>
      <c r="CU8" s="1" t="str">
        <f t="shared" si="23"/>
        <v>ebs6_db@ol_informix1210:billing_documents.latest_rev_no</v>
      </c>
      <c r="CV8" s="35" t="s">
        <v>198</v>
      </c>
      <c r="CW8" s="1" t="str">
        <f t="shared" si="30"/>
        <v>ebs6_db@ol_informix1210:billing_db_tbl_2021.rev_no</v>
      </c>
      <c r="CX8" s="1" t="str">
        <f t="shared" si="24"/>
        <v xml:space="preserve"> AND ebs6_db@ol_informix1210:billing_db_tbl_2021.status_id is not null </v>
      </c>
      <c r="DB8" s="34" t="s">
        <v>204</v>
      </c>
      <c r="DF8" s="46" t="s">
        <v>211</v>
      </c>
      <c r="DG8" t="s">
        <v>212</v>
      </c>
      <c r="DH8" s="34" t="s">
        <v>213</v>
      </c>
      <c r="DJ8" s="1" t="str">
        <f t="shared" si="25"/>
        <v xml:space="preserve"> FROM ebs6_db@ol_informix1210:_plant JOIN ebs6_db@ol_informix1210:billing_documents ON (ebs6_db@ol_informix1210:_plant.plant_name="PDPS"  and ebs6_db@ol_informix1210:_plant.id =  ebs6_db@ol_informix1210:billing_documents.plant_id AND ebs6_db@ol_informix1210:billing_documents.billing_input_type_id=2  AND ebs6_db@ol_informix1210:billing_documents.name IN ("TNBG Billing Settlement","IPP Billing Settlement","SKSP Billing Settlement","TNBH Billing Settlement","IPP Billing Settlement - EP" )  )  LEFT JOIN ebs6_db@ol_informix1210:billing_db_tbl_1847 ON (ebs6_db@ol_informix1210:billing_documents.billing_txn_id = ebs6_db@ol_informix1210:billing_db_tbl_1847.billing_txn_id AND ebs6_db@ol_informix1210:billing_documents.latest_rev_no = ebs6_db@ol_informix1210:billing_db_tbl_1847.rev_no AND ebs6_db@ol_informix1210:billing_db_tbl_1847.status_id is not null ) LEFT JOIN ebs6_db@ol_informix1210:billing_db_tbl_2431 ON (ebs6_db@ol_informix1210:billing_documents.billing_txn_id = ebs6_db@ol_informix1210:billing_db_tbl_2431.billing_txn_id AND ebs6_db@ol_informix1210:billing_documents.latest_rev_no = ebs6_db@ol_informix1210:billing_db_tbl_2431.rev_no AND ebs6_db@ol_informix1210:billing_db_tbl_2431.status_id is not null  ) LEFT JOIN ebs6_db@ol_informix1210:billing_db_tbl_2021 ON ( ebs6_db@ol_informix1210:billing_documents.billing_txn_id = ebs6_db@ol_informix1210:billing_db_tbl_2021.billing_txn_id AND ebs6_db@ol_informix1210:billing_documents.latest_rev_no = ebs6_db@ol_informix1210:billing_db_tbl_2021.rev_no AND ebs6_db@ol_informix1210:billing_db_tbl_2021.status_id is not null  ) WHERE ebs6_db@ol_informix1210:billing_documents.status_id = 103 UNION ALL</v>
      </c>
      <c r="DK8" s="1" t="s">
        <v>216</v>
      </c>
      <c r="DL8" s="1" t="str">
        <f t="shared" si="27"/>
        <v xml:space="preserve"> SELECT ebs6_db@ol_informix1210:billing_documents.plant_id,   ebs6_db@ol_informix1210:_plant.corp_group_id, ebs6_db@ol_informix1210:_plant.fuel_type_id,ebs6_db@ol_informix1210:_plant.plant_type_id ,ebs6_db@ol_informix1210:_plant.alt_fuel_type_id ,ebs6_db@ol_informix1210:_plant.ppa_group_id ,ebs6_db@ol_informix1210:_plant.energy_group_id , ebs6_db@ol_informix1210:billing_documents.status_id , ebs6_db@ol_informix1210:billing_documents.billing_txn_id, ebs6_db@ol_informix1210:billing_db_tbl_1847.block_id, ebs6_db@ol_informix1210:billing_db_tbl_1847.unit_id, ebs6_db@ol_informix1210:billing_documents.latest_rev_no, ebs6_db@ol_informix1210:billing_documents.billing_period_from, ebs6_db@ol_informix1210:billing_documents.billing_period_to, ebs6_db@ol_informix1210:billing_db_tbl_2431.col85_dec, ebs6_db@ol_informix1210:billing_db_tbl_2431.col41_dec, ebs6_db@ol_informix1210:billing_db_tbl_2431.col61_dec, ebs6_db@ol_informix1210:billing_db_tbl_1847.col149_dec    FROM ebs6_db@ol_informix1210:_plant JOIN ebs6_db@ol_informix1210:billing_documents ON (ebs6_db@ol_informix1210:_plant.plant_name="PDPS"  and ebs6_db@ol_informix1210:_plant.id =  ebs6_db@ol_informix1210:billing_documents.plant_id AND ebs6_db@ol_informix1210:billing_documents.billing_input_type_id=2  AND ebs6_db@ol_informix1210:billing_documents.name IN ("TNBG Billing Settlement","IPP Billing Settlement","SKSP Billing Settlement","TNBH Billing Settlement","IPP Billing Settlement - EP" )  )  LEFT JOIN ebs6_db@ol_informix1210:billing_db_tbl_1847 ON (ebs6_db@ol_informix1210:billing_documents.billing_txn_id = ebs6_db@ol_informix1210:billing_db_tbl_1847.billing_txn_id AND ebs6_db@ol_informix1210:billing_documents.latest_rev_no = ebs6_db@ol_informix1210:billing_db_tbl_1847.rev_no AND ebs6_db@ol_informix1210:billing_db_tbl_1847.status_id is not null ) LEFT JOIN ebs6_db@ol_informix1210:billing_db_tbl_2431 ON (ebs6_db@ol_informix1210:billing_documents.billing_txn_id = ebs6_db@ol_informix1210:billing_db_tbl_2431.billing_txn_id AND ebs6_db@ol_informix1210:billing_documents.latest_rev_no = ebs6_db@ol_informix1210:billing_db_tbl_2431.rev_no AND ebs6_db@ol_informix1210:billing_db_tbl_2431.status_id is not null  ) LEFT JOIN ebs6_db@ol_informix1210:billing_db_tbl_2021 ON ( ebs6_db@ol_informix1210:billing_documents.billing_txn_id = ebs6_db@ol_informix1210:billing_db_tbl_2021.billing_txn_id AND ebs6_db@ol_informix1210:billing_documents.latest_rev_no = ebs6_db@ol_informix1210:billing_db_tbl_2021.rev_no AND ebs6_db@ol_informix1210:billing_db_tbl_2021.status_id is not null  ) WHERE ebs6_db@ol_informix1210:billing_documents.status_id = 103 UNION ALL</v>
      </c>
    </row>
    <row r="9" spans="1:116" x14ac:dyDescent="0.25">
      <c r="A9" s="4">
        <v>7</v>
      </c>
      <c r="B9" s="4" t="s">
        <v>98</v>
      </c>
      <c r="C9" s="4" t="s">
        <v>279</v>
      </c>
      <c r="D9" s="4">
        <v>17</v>
      </c>
      <c r="E9" s="24" t="s">
        <v>328</v>
      </c>
      <c r="F9" t="s">
        <v>184</v>
      </c>
      <c r="G9" s="9" t="s">
        <v>153</v>
      </c>
      <c r="H9" s="9" t="s">
        <v>180</v>
      </c>
      <c r="I9" s="23" t="s">
        <v>266</v>
      </c>
      <c r="J9" s="78" t="s">
        <v>330</v>
      </c>
      <c r="K9" t="s">
        <v>184</v>
      </c>
      <c r="L9" s="9" t="s">
        <v>192</v>
      </c>
      <c r="M9" s="9" t="s">
        <v>185</v>
      </c>
      <c r="N9" s="26" t="str">
        <f t="shared" si="6"/>
        <v>ebs6_db@ol_informix1210:billing_documents.billing_txn_id</v>
      </c>
      <c r="O9" t="s">
        <v>184</v>
      </c>
      <c r="P9" s="9" t="s">
        <v>153</v>
      </c>
      <c r="Q9" s="9" t="s">
        <v>186</v>
      </c>
      <c r="R9" s="26" t="str">
        <f t="shared" si="7"/>
        <v>ebs6_db@ol_informix1210:billing_db_tbl_1859.block_id</v>
      </c>
      <c r="S9" t="s">
        <v>184</v>
      </c>
      <c r="T9" s="9" t="s">
        <v>153</v>
      </c>
      <c r="U9" s="9" t="s">
        <v>187</v>
      </c>
      <c r="V9" s="26" t="str">
        <f t="shared" si="8"/>
        <v>ebs6_db@ol_informix1210:billing_db_tbl_1859.unit_id</v>
      </c>
      <c r="W9" t="s">
        <v>184</v>
      </c>
      <c r="X9" s="9" t="s">
        <v>192</v>
      </c>
      <c r="Y9" s="9" t="s">
        <v>193</v>
      </c>
      <c r="Z9" s="26" t="str">
        <f t="shared" si="9"/>
        <v>ebs6_db@ol_informix1210:billing_documents.latest_rev_no</v>
      </c>
      <c r="AA9" t="s">
        <v>184</v>
      </c>
      <c r="AB9" s="9" t="s">
        <v>192</v>
      </c>
      <c r="AC9" s="9" t="s">
        <v>264</v>
      </c>
      <c r="AD9" s="26" t="str">
        <f t="shared" si="10"/>
        <v>ebs6_db@ol_informix1210:billing_documents.billing_period_from</v>
      </c>
      <c r="AE9" t="s">
        <v>184</v>
      </c>
      <c r="AF9" s="9" t="s">
        <v>192</v>
      </c>
      <c r="AG9" s="9" t="s">
        <v>265</v>
      </c>
      <c r="AH9" s="26" t="str">
        <f t="shared" si="11"/>
        <v>ebs6_db@ol_informix1210:billing_documents.billing_period_to</v>
      </c>
      <c r="AI9" t="s">
        <v>184</v>
      </c>
      <c r="AJ9" s="5" t="s">
        <v>61</v>
      </c>
      <c r="AK9" s="4" t="s">
        <v>47</v>
      </c>
      <c r="AL9" s="26" t="str">
        <f t="shared" si="12"/>
        <v>ebs6_db@ol_informix1210:billing_db_tbl_2409.col85_dec</v>
      </c>
      <c r="AM9" t="s">
        <v>184</v>
      </c>
      <c r="AN9" s="5" t="s">
        <v>61</v>
      </c>
      <c r="AO9" s="4" t="s">
        <v>49</v>
      </c>
      <c r="AP9" s="26" t="str">
        <f t="shared" si="13"/>
        <v>ebs6_db@ol_informix1210:billing_db_tbl_2409.col41_dec</v>
      </c>
      <c r="AQ9" t="s">
        <v>184</v>
      </c>
      <c r="AR9" s="5" t="s">
        <v>61</v>
      </c>
      <c r="AS9" s="24" t="s">
        <v>50</v>
      </c>
      <c r="AT9" s="23" t="str">
        <f t="shared" si="14"/>
        <v>ebs6_db@ol_informix1210:billing_db_tbl_2409.col61_dec</v>
      </c>
      <c r="AU9" s="40" t="s">
        <v>184</v>
      </c>
      <c r="AV9" s="4" t="s">
        <v>153</v>
      </c>
      <c r="AW9" s="4" t="s">
        <v>54</v>
      </c>
      <c r="AX9" s="23" t="s">
        <v>224</v>
      </c>
      <c r="BA9" s="1" t="str">
        <f t="shared" si="28"/>
        <v xml:space="preserve"> SELECT ebs6_db@ol_informix1210:billing_documents.plant_id,   ebs6_db@ol_informix1210:_plant.corp_group_id, ebs6_db@ol_informix1210:_plant.fuel_type_id,ebs6_db@ol_informix1210:_plant.plant_type_id ,ebs6_db@ol_informix1210:_plant.alt_fuel_type_id ,ebs6_db@ol_informix1210:_plant.ppa_group_id ,ebs6_db@ol_informix1210:_plant.energy_group_id , ebs6_db@ol_informix1210:billing_documents.status_id , ebs6_db@ol_informix1210:billing_documents.billing_txn_id, ebs6_db@ol_informix1210:billing_db_tbl_1859.block_id, ebs6_db@ol_informix1210:billing_db_tbl_1859.unit_id, ebs6_db@ol_informix1210:billing_documents.latest_rev_no, ebs6_db@ol_informix1210:billing_documents.billing_period_from, ebs6_db@ol_informix1210:billing_documents.billing_period_to, ebs6_db@ol_informix1210:billing_db_tbl_2409.col85_dec, ebs6_db@ol_informix1210:billing_db_tbl_2409.col41_dec, ebs6_db@ol_informix1210:billing_db_tbl_2409.col61_dec, ebs6_db@ol_informix1210:billing_db_tbl_1859.col149_dec  </v>
      </c>
      <c r="BB9" s="1" t="s">
        <v>216</v>
      </c>
      <c r="BC9" s="4" t="s">
        <v>170</v>
      </c>
      <c r="BD9" s="19" t="s">
        <v>320</v>
      </c>
      <c r="BE9" t="str">
        <f t="shared" si="0"/>
        <v xml:space="preserve"> FROM ebs6_db@ol_informix1210:_plant JOIN ebs6_db@ol_informix1210:billing_documents ON (ebs6_db@ol_informix1210:_plant.plant_name="GLGR"  and ebs6_db@ol_informix1210:_plant.id =  ebs6_db@ol_informix1210:billing_documents.plant_id AND ebs6_db@ol_informix1210:billing_documents.billing_input_type_id=2  AND ebs6_db@ol_informix1210:billing_documents.name IN ("TNBG Billing Settlement","IPP Billing Settlement","SKSP Billing Settlement","TNBH Billing Settlement","IPP Billing Settlement - EP" )  ) </v>
      </c>
      <c r="BF9" s="38" t="s">
        <v>205</v>
      </c>
      <c r="BG9" s="1" t="str">
        <f t="shared" si="1"/>
        <v>ebs6_db@ol_informix1210:billing_db_tbl_1859</v>
      </c>
      <c r="BH9" s="1" t="s">
        <v>196</v>
      </c>
      <c r="BI9" s="34" t="s">
        <v>197</v>
      </c>
      <c r="BJ9" s="1" t="str">
        <f t="shared" si="15"/>
        <v>ebs6_db@ol_informix1210:billing_documents.billing_txn_id</v>
      </c>
      <c r="BK9" s="35" t="s">
        <v>198</v>
      </c>
      <c r="BL9" s="36" t="str">
        <f t="shared" si="2"/>
        <v>ebs6_db@ol_informix1210:billing_db_tbl_1859.billing_txn_id</v>
      </c>
      <c r="BM9" s="34" t="s">
        <v>199</v>
      </c>
      <c r="BN9" s="1" t="str">
        <f t="shared" si="16"/>
        <v>ebs6_db@ol_informix1210:billing_documents.latest_rev_no</v>
      </c>
      <c r="BO9" s="35" t="s">
        <v>198</v>
      </c>
      <c r="BP9" s="1" t="str">
        <f t="shared" si="17"/>
        <v>ebs6_db@ol_informix1210:billing_db_tbl_1859.rev_no</v>
      </c>
      <c r="BQ9" s="1" t="str">
        <f t="shared" si="18"/>
        <v xml:space="preserve"> AND ebs6_db@ol_informix1210:billing_db_tbl_1859.status_id is not null </v>
      </c>
      <c r="BU9" s="1" t="s">
        <v>204</v>
      </c>
      <c r="BV9" s="1" t="s">
        <v>205</v>
      </c>
      <c r="BW9" s="1" t="str">
        <f t="shared" si="3"/>
        <v>ebs6_db@ol_informix1210:billing_db_tbl_2409</v>
      </c>
      <c r="BX9" s="1" t="s">
        <v>196</v>
      </c>
      <c r="BY9" s="1" t="s">
        <v>197</v>
      </c>
      <c r="BZ9" s="1" t="str">
        <f t="shared" si="19"/>
        <v>ebs6_db@ol_informix1210:billing_documents.billing_txn_id</v>
      </c>
      <c r="CA9" s="35" t="s">
        <v>198</v>
      </c>
      <c r="CB9" s="1" t="str">
        <f t="shared" si="4"/>
        <v>ebs6_db@ol_informix1210:billing_db_tbl_2409.billing_txn_id</v>
      </c>
      <c r="CC9" s="34" t="s">
        <v>199</v>
      </c>
      <c r="CD9" s="1" t="str">
        <f t="shared" si="20"/>
        <v>ebs6_db@ol_informix1210:billing_documents.latest_rev_no</v>
      </c>
      <c r="CE9" s="35" t="s">
        <v>198</v>
      </c>
      <c r="CF9" s="1" t="str">
        <f t="shared" si="5"/>
        <v>ebs6_db@ol_informix1210:billing_db_tbl_2409.rev_no</v>
      </c>
      <c r="CG9" s="1" t="str">
        <f t="shared" si="21"/>
        <v xml:space="preserve"> AND ebs6_db@ol_informix1210:billing_db_tbl_2409.status_id is not null </v>
      </c>
      <c r="CK9" s="1" t="s">
        <v>204</v>
      </c>
      <c r="CL9" s="4" t="s">
        <v>170</v>
      </c>
      <c r="CM9" s="1" t="s">
        <v>205</v>
      </c>
      <c r="CN9" t="str">
        <f t="shared" si="26"/>
        <v>ebs6_db@ol_informix1210:billing_db_tbl_2037</v>
      </c>
      <c r="CO9" s="1" t="s">
        <v>196</v>
      </c>
      <c r="CP9" s="1" t="s">
        <v>197</v>
      </c>
      <c r="CQ9" s="1" t="str">
        <f t="shared" si="22"/>
        <v>ebs6_db@ol_informix1210:billing_documents.billing_txn_id</v>
      </c>
      <c r="CR9" s="35" t="s">
        <v>198</v>
      </c>
      <c r="CS9" s="1" t="str">
        <f t="shared" si="29"/>
        <v>ebs6_db@ol_informix1210:billing_db_tbl_2037.billing_txn_id</v>
      </c>
      <c r="CT9" s="34" t="s">
        <v>199</v>
      </c>
      <c r="CU9" s="1" t="str">
        <f t="shared" si="23"/>
        <v>ebs6_db@ol_informix1210:billing_documents.latest_rev_no</v>
      </c>
      <c r="CV9" s="35" t="s">
        <v>198</v>
      </c>
      <c r="CW9" s="1" t="str">
        <f t="shared" si="30"/>
        <v>ebs6_db@ol_informix1210:billing_db_tbl_2037.rev_no</v>
      </c>
      <c r="CX9" s="1" t="str">
        <f t="shared" si="24"/>
        <v xml:space="preserve"> AND ebs6_db@ol_informix1210:billing_db_tbl_2037.status_id is not null </v>
      </c>
      <c r="DB9" s="34" t="s">
        <v>204</v>
      </c>
      <c r="DF9" s="46" t="s">
        <v>211</v>
      </c>
      <c r="DG9" t="s">
        <v>212</v>
      </c>
      <c r="DH9" s="34" t="s">
        <v>213</v>
      </c>
      <c r="DJ9" s="1" t="str">
        <f t="shared" si="25"/>
        <v xml:space="preserve"> FROM ebs6_db@ol_informix1210:_plant JOIN ebs6_db@ol_informix1210:billing_documents ON (ebs6_db@ol_informix1210:_plant.plant_name="GLGR"  and ebs6_db@ol_informix1210:_plant.id =  ebs6_db@ol_informix1210:billing_documents.plant_id AND ebs6_db@ol_informix1210:billing_documents.billing_input_type_id=2  AND ebs6_db@ol_informix1210:billing_documents.name IN ("TNBG Billing Settlement","IPP Billing Settlement","SKSP Billing Settlement","TNBH Billing Settlement","IPP Billing Settlement - EP" )  )  LEFT JOIN ebs6_db@ol_informix1210:billing_db_tbl_1859 ON (ebs6_db@ol_informix1210:billing_documents.billing_txn_id = ebs6_db@ol_informix1210:billing_db_tbl_1859.billing_txn_id AND ebs6_db@ol_informix1210:billing_documents.latest_rev_no = ebs6_db@ol_informix1210:billing_db_tbl_1859.rev_no AND ebs6_db@ol_informix1210:billing_db_tbl_1859.status_id is not null ) LEFT JOIN ebs6_db@ol_informix1210:billing_db_tbl_2409 ON (ebs6_db@ol_informix1210:billing_documents.billing_txn_id = ebs6_db@ol_informix1210:billing_db_tbl_2409.billing_txn_id AND ebs6_db@ol_informix1210:billing_documents.latest_rev_no = ebs6_db@ol_informix1210:billing_db_tbl_2409.rev_no AND ebs6_db@ol_informix1210:billing_db_tbl_2409.status_id is not null  ) LEFT JOIN ebs6_db@ol_informix1210:billing_db_tbl_2037 ON ( ebs6_db@ol_informix1210:billing_documents.billing_txn_id = ebs6_db@ol_informix1210:billing_db_tbl_2037.billing_txn_id AND ebs6_db@ol_informix1210:billing_documents.latest_rev_no = ebs6_db@ol_informix1210:billing_db_tbl_2037.rev_no AND ebs6_db@ol_informix1210:billing_db_tbl_2037.status_id is not null  ) WHERE ebs6_db@ol_informix1210:billing_documents.status_id = 103 UNION ALL</v>
      </c>
      <c r="DK9" s="1" t="s">
        <v>216</v>
      </c>
      <c r="DL9" s="1" t="str">
        <f t="shared" si="27"/>
        <v xml:space="preserve"> SELECT ebs6_db@ol_informix1210:billing_documents.plant_id,   ebs6_db@ol_informix1210:_plant.corp_group_id, ebs6_db@ol_informix1210:_plant.fuel_type_id,ebs6_db@ol_informix1210:_plant.plant_type_id ,ebs6_db@ol_informix1210:_plant.alt_fuel_type_id ,ebs6_db@ol_informix1210:_plant.ppa_group_id ,ebs6_db@ol_informix1210:_plant.energy_group_id , ebs6_db@ol_informix1210:billing_documents.status_id , ebs6_db@ol_informix1210:billing_documents.billing_txn_id, ebs6_db@ol_informix1210:billing_db_tbl_1859.block_id, ebs6_db@ol_informix1210:billing_db_tbl_1859.unit_id, ebs6_db@ol_informix1210:billing_documents.latest_rev_no, ebs6_db@ol_informix1210:billing_documents.billing_period_from, ebs6_db@ol_informix1210:billing_documents.billing_period_to, ebs6_db@ol_informix1210:billing_db_tbl_2409.col85_dec, ebs6_db@ol_informix1210:billing_db_tbl_2409.col41_dec, ebs6_db@ol_informix1210:billing_db_tbl_2409.col61_dec, ebs6_db@ol_informix1210:billing_db_tbl_1859.col149_dec    FROM ebs6_db@ol_informix1210:_plant JOIN ebs6_db@ol_informix1210:billing_documents ON (ebs6_db@ol_informix1210:_plant.plant_name="GLGR"  and ebs6_db@ol_informix1210:_plant.id =  ebs6_db@ol_informix1210:billing_documents.plant_id AND ebs6_db@ol_informix1210:billing_documents.billing_input_type_id=2  AND ebs6_db@ol_informix1210:billing_documents.name IN ("TNBG Billing Settlement","IPP Billing Settlement","SKSP Billing Settlement","TNBH Billing Settlement","IPP Billing Settlement - EP" )  )  LEFT JOIN ebs6_db@ol_informix1210:billing_db_tbl_1859 ON (ebs6_db@ol_informix1210:billing_documents.billing_txn_id = ebs6_db@ol_informix1210:billing_db_tbl_1859.billing_txn_id AND ebs6_db@ol_informix1210:billing_documents.latest_rev_no = ebs6_db@ol_informix1210:billing_db_tbl_1859.rev_no AND ebs6_db@ol_informix1210:billing_db_tbl_1859.status_id is not null ) LEFT JOIN ebs6_db@ol_informix1210:billing_db_tbl_2409 ON (ebs6_db@ol_informix1210:billing_documents.billing_txn_id = ebs6_db@ol_informix1210:billing_db_tbl_2409.billing_txn_id AND ebs6_db@ol_informix1210:billing_documents.latest_rev_no = ebs6_db@ol_informix1210:billing_db_tbl_2409.rev_no AND ebs6_db@ol_informix1210:billing_db_tbl_2409.status_id is not null  ) LEFT JOIN ebs6_db@ol_informix1210:billing_db_tbl_2037 ON ( ebs6_db@ol_informix1210:billing_documents.billing_txn_id = ebs6_db@ol_informix1210:billing_db_tbl_2037.billing_txn_id AND ebs6_db@ol_informix1210:billing_documents.latest_rev_no = ebs6_db@ol_informix1210:billing_db_tbl_2037.rev_no AND ebs6_db@ol_informix1210:billing_db_tbl_2037.status_id is not null  ) WHERE ebs6_db@ol_informix1210:billing_documents.status_id = 103 UNION ALL</v>
      </c>
    </row>
    <row r="10" spans="1:116" x14ac:dyDescent="0.25">
      <c r="A10" s="4">
        <v>8</v>
      </c>
      <c r="B10" s="4" t="s">
        <v>52</v>
      </c>
      <c r="C10" s="4" t="s">
        <v>280</v>
      </c>
      <c r="D10" s="4">
        <v>46</v>
      </c>
      <c r="E10" s="24" t="s">
        <v>328</v>
      </c>
      <c r="F10" t="s">
        <v>184</v>
      </c>
      <c r="G10" s="9" t="s">
        <v>102</v>
      </c>
      <c r="H10" s="9" t="s">
        <v>180</v>
      </c>
      <c r="I10" s="23" t="s">
        <v>266</v>
      </c>
      <c r="J10" s="78" t="s">
        <v>330</v>
      </c>
      <c r="K10" t="s">
        <v>184</v>
      </c>
      <c r="L10" s="9" t="s">
        <v>192</v>
      </c>
      <c r="M10" s="9" t="s">
        <v>185</v>
      </c>
      <c r="N10" s="26" t="str">
        <f t="shared" si="6"/>
        <v>ebs6_db@ol_informix1210:billing_documents.billing_txn_id</v>
      </c>
      <c r="O10" t="s">
        <v>184</v>
      </c>
      <c r="P10" s="9" t="s">
        <v>102</v>
      </c>
      <c r="Q10" s="9" t="s">
        <v>186</v>
      </c>
      <c r="R10" s="26" t="str">
        <f t="shared" si="7"/>
        <v>ebs6_db@ol_informix1210:billing_db_tbl_1866.block_id</v>
      </c>
      <c r="S10" t="s">
        <v>184</v>
      </c>
      <c r="T10" s="9" t="s">
        <v>102</v>
      </c>
      <c r="U10" s="9" t="s">
        <v>187</v>
      </c>
      <c r="V10" s="26" t="str">
        <f t="shared" si="8"/>
        <v>ebs6_db@ol_informix1210:billing_db_tbl_1866.unit_id</v>
      </c>
      <c r="W10" t="s">
        <v>184</v>
      </c>
      <c r="X10" s="9" t="s">
        <v>192</v>
      </c>
      <c r="Y10" s="9" t="s">
        <v>193</v>
      </c>
      <c r="Z10" s="26" t="str">
        <f t="shared" si="9"/>
        <v>ebs6_db@ol_informix1210:billing_documents.latest_rev_no</v>
      </c>
      <c r="AA10" t="s">
        <v>184</v>
      </c>
      <c r="AB10" s="9" t="s">
        <v>192</v>
      </c>
      <c r="AC10" s="9" t="s">
        <v>264</v>
      </c>
      <c r="AD10" s="26" t="str">
        <f t="shared" si="10"/>
        <v>ebs6_db@ol_informix1210:billing_documents.billing_period_from</v>
      </c>
      <c r="AE10" t="s">
        <v>184</v>
      </c>
      <c r="AF10" s="9" t="s">
        <v>192</v>
      </c>
      <c r="AG10" s="9" t="s">
        <v>265</v>
      </c>
      <c r="AH10" s="26" t="str">
        <f t="shared" si="11"/>
        <v>ebs6_db@ol_informix1210:billing_documents.billing_period_to</v>
      </c>
      <c r="AI10" t="s">
        <v>184</v>
      </c>
      <c r="AJ10" s="5" t="s">
        <v>62</v>
      </c>
      <c r="AK10" s="4" t="s">
        <v>47</v>
      </c>
      <c r="AL10" s="26" t="str">
        <f t="shared" si="12"/>
        <v>ebs6_db@ol_informix1210:billing_db_tbl_2413.col85_dec</v>
      </c>
      <c r="AM10" t="s">
        <v>184</v>
      </c>
      <c r="AN10" s="5" t="s">
        <v>62</v>
      </c>
      <c r="AO10" s="4" t="s">
        <v>49</v>
      </c>
      <c r="AP10" s="26" t="str">
        <f t="shared" si="13"/>
        <v>ebs6_db@ol_informix1210:billing_db_tbl_2413.col41_dec</v>
      </c>
      <c r="AQ10" t="s">
        <v>184</v>
      </c>
      <c r="AR10" s="5" t="s">
        <v>62</v>
      </c>
      <c r="AS10" s="24" t="s">
        <v>50</v>
      </c>
      <c r="AT10" s="23" t="str">
        <f t="shared" si="14"/>
        <v>ebs6_db@ol_informix1210:billing_db_tbl_2413.col61_dec</v>
      </c>
      <c r="AU10" s="40" t="s">
        <v>184</v>
      </c>
      <c r="AV10" s="4" t="s">
        <v>102</v>
      </c>
      <c r="AW10" s="4" t="s">
        <v>54</v>
      </c>
      <c r="AX10" s="23" t="s">
        <v>225</v>
      </c>
      <c r="BA10" s="1" t="str">
        <f t="shared" si="28"/>
        <v xml:space="preserve"> SELECT ebs6_db@ol_informix1210:billing_documents.plant_id,   ebs6_db@ol_informix1210:_plant.corp_group_id, ebs6_db@ol_informix1210:_plant.fuel_type_id,ebs6_db@ol_informix1210:_plant.plant_type_id ,ebs6_db@ol_informix1210:_plant.alt_fuel_type_id ,ebs6_db@ol_informix1210:_plant.ppa_group_id ,ebs6_db@ol_informix1210:_plant.energy_group_id , ebs6_db@ol_informix1210:billing_documents.status_id , ebs6_db@ol_informix1210:billing_documents.billing_txn_id, ebs6_db@ol_informix1210:billing_db_tbl_1866.block_id, ebs6_db@ol_informix1210:billing_db_tbl_1866.unit_id, ebs6_db@ol_informix1210:billing_documents.latest_rev_no, ebs6_db@ol_informix1210:billing_documents.billing_period_from, ebs6_db@ol_informix1210:billing_documents.billing_period_to, ebs6_db@ol_informix1210:billing_db_tbl_2413.col85_dec, ebs6_db@ol_informix1210:billing_db_tbl_2413.col41_dec, ebs6_db@ol_informix1210:billing_db_tbl_2413.col61_dec, ebs6_db@ol_informix1210:billing_db_tbl_1866.col149_dec  </v>
      </c>
      <c r="BB10" s="1" t="s">
        <v>216</v>
      </c>
      <c r="BC10" s="4" t="s">
        <v>100</v>
      </c>
      <c r="BD10" s="19" t="s">
        <v>320</v>
      </c>
      <c r="BE10" t="str">
        <f t="shared" si="0"/>
        <v xml:space="preserve"> FROM ebs6_db@ol_informix1210:_plant JOIN ebs6_db@ol_informix1210:billing_documents ON (ebs6_db@ol_informix1210:_plant.plant_name="JMJG4"  and ebs6_db@ol_informix1210:_plant.id =  ebs6_db@ol_informix1210:billing_documents.plant_id AND ebs6_db@ol_informix1210:billing_documents.billing_input_type_id=2  AND ebs6_db@ol_informix1210:billing_documents.name IN ("TNBG Billing Settlement","IPP Billing Settlement","SKSP Billing Settlement","TNBH Billing Settlement","IPP Billing Settlement - EP" )  ) </v>
      </c>
      <c r="BF10" s="38" t="s">
        <v>205</v>
      </c>
      <c r="BG10" s="1" t="str">
        <f t="shared" si="1"/>
        <v>ebs6_db@ol_informix1210:billing_db_tbl_1866</v>
      </c>
      <c r="BH10" s="1" t="s">
        <v>196</v>
      </c>
      <c r="BI10" s="34" t="s">
        <v>197</v>
      </c>
      <c r="BJ10" s="1" t="str">
        <f t="shared" si="15"/>
        <v>ebs6_db@ol_informix1210:billing_documents.billing_txn_id</v>
      </c>
      <c r="BK10" s="35" t="s">
        <v>198</v>
      </c>
      <c r="BL10" s="36" t="str">
        <f t="shared" si="2"/>
        <v>ebs6_db@ol_informix1210:billing_db_tbl_1866.billing_txn_id</v>
      </c>
      <c r="BM10" s="34" t="s">
        <v>199</v>
      </c>
      <c r="BN10" s="1" t="str">
        <f t="shared" si="16"/>
        <v>ebs6_db@ol_informix1210:billing_documents.latest_rev_no</v>
      </c>
      <c r="BO10" s="35" t="s">
        <v>198</v>
      </c>
      <c r="BP10" s="1" t="str">
        <f t="shared" si="17"/>
        <v>ebs6_db@ol_informix1210:billing_db_tbl_1866.rev_no</v>
      </c>
      <c r="BQ10" s="1" t="str">
        <f t="shared" si="18"/>
        <v xml:space="preserve"> AND ebs6_db@ol_informix1210:billing_db_tbl_1866.status_id is not null </v>
      </c>
      <c r="BU10" s="1" t="s">
        <v>204</v>
      </c>
      <c r="BV10" s="1" t="s">
        <v>205</v>
      </c>
      <c r="BW10" s="1" t="str">
        <f t="shared" si="3"/>
        <v>ebs6_db@ol_informix1210:billing_db_tbl_2413</v>
      </c>
      <c r="BX10" s="1" t="s">
        <v>196</v>
      </c>
      <c r="BY10" s="1" t="s">
        <v>197</v>
      </c>
      <c r="BZ10" s="1" t="str">
        <f t="shared" si="19"/>
        <v>ebs6_db@ol_informix1210:billing_documents.billing_txn_id</v>
      </c>
      <c r="CA10" s="35" t="s">
        <v>198</v>
      </c>
      <c r="CB10" s="1" t="str">
        <f t="shared" si="4"/>
        <v>ebs6_db@ol_informix1210:billing_db_tbl_2413.billing_txn_id</v>
      </c>
      <c r="CC10" s="34" t="s">
        <v>199</v>
      </c>
      <c r="CD10" s="1" t="str">
        <f t="shared" si="20"/>
        <v>ebs6_db@ol_informix1210:billing_documents.latest_rev_no</v>
      </c>
      <c r="CE10" s="35" t="s">
        <v>198</v>
      </c>
      <c r="CF10" s="1" t="str">
        <f t="shared" si="5"/>
        <v>ebs6_db@ol_informix1210:billing_db_tbl_2413.rev_no</v>
      </c>
      <c r="CG10" s="1" t="str">
        <f t="shared" si="21"/>
        <v xml:space="preserve"> AND ebs6_db@ol_informix1210:billing_db_tbl_2413.status_id is not null </v>
      </c>
      <c r="CK10" s="1" t="s">
        <v>204</v>
      </c>
      <c r="CL10" s="4" t="s">
        <v>100</v>
      </c>
      <c r="CM10" s="1" t="s">
        <v>205</v>
      </c>
      <c r="CN10" t="str">
        <f t="shared" si="26"/>
        <v>ebs6_db@ol_informix1210:billing_db_tbl_2041</v>
      </c>
      <c r="CO10" s="1" t="s">
        <v>196</v>
      </c>
      <c r="CP10" s="1" t="s">
        <v>197</v>
      </c>
      <c r="CQ10" s="1" t="str">
        <f t="shared" si="22"/>
        <v>ebs6_db@ol_informix1210:billing_documents.billing_txn_id</v>
      </c>
      <c r="CR10" s="35" t="s">
        <v>198</v>
      </c>
      <c r="CS10" s="1" t="str">
        <f t="shared" si="29"/>
        <v>ebs6_db@ol_informix1210:billing_db_tbl_2041.billing_txn_id</v>
      </c>
      <c r="CT10" s="34" t="s">
        <v>199</v>
      </c>
      <c r="CU10" s="1" t="str">
        <f t="shared" si="23"/>
        <v>ebs6_db@ol_informix1210:billing_documents.latest_rev_no</v>
      </c>
      <c r="CV10" s="35" t="s">
        <v>198</v>
      </c>
      <c r="CW10" s="1" t="str">
        <f t="shared" si="30"/>
        <v>ebs6_db@ol_informix1210:billing_db_tbl_2041.rev_no</v>
      </c>
      <c r="CX10" s="1" t="str">
        <f t="shared" si="24"/>
        <v xml:space="preserve"> AND ebs6_db@ol_informix1210:billing_db_tbl_2041.status_id is not null </v>
      </c>
      <c r="DB10" s="34" t="s">
        <v>204</v>
      </c>
      <c r="DF10" s="46" t="s">
        <v>211</v>
      </c>
      <c r="DG10" t="s">
        <v>212</v>
      </c>
      <c r="DH10" s="34" t="s">
        <v>213</v>
      </c>
      <c r="DJ10" s="1" t="str">
        <f t="shared" si="25"/>
        <v xml:space="preserve"> FROM ebs6_db@ol_informix1210:_plant JOIN ebs6_db@ol_informix1210:billing_documents ON (ebs6_db@ol_informix1210:_plant.plant_name="JMJG4"  and ebs6_db@ol_informix1210:_plant.id =  ebs6_db@ol_informix1210:billing_documents.plant_id AND ebs6_db@ol_informix1210:billing_documents.billing_input_type_id=2  AND ebs6_db@ol_informix1210:billing_documents.name IN ("TNBG Billing Settlement","IPP Billing Settlement","SKSP Billing Settlement","TNBH Billing Settlement","IPP Billing Settlement - EP" )  )  LEFT JOIN ebs6_db@ol_informix1210:billing_db_tbl_1866 ON (ebs6_db@ol_informix1210:billing_documents.billing_txn_id = ebs6_db@ol_informix1210:billing_db_tbl_1866.billing_txn_id AND ebs6_db@ol_informix1210:billing_documents.latest_rev_no = ebs6_db@ol_informix1210:billing_db_tbl_1866.rev_no AND ebs6_db@ol_informix1210:billing_db_tbl_1866.status_id is not null ) LEFT JOIN ebs6_db@ol_informix1210:billing_db_tbl_2413 ON (ebs6_db@ol_informix1210:billing_documents.billing_txn_id = ebs6_db@ol_informix1210:billing_db_tbl_2413.billing_txn_id AND ebs6_db@ol_informix1210:billing_documents.latest_rev_no = ebs6_db@ol_informix1210:billing_db_tbl_2413.rev_no AND ebs6_db@ol_informix1210:billing_db_tbl_2413.status_id is not null  ) LEFT JOIN ebs6_db@ol_informix1210:billing_db_tbl_2041 ON ( ebs6_db@ol_informix1210:billing_documents.billing_txn_id = ebs6_db@ol_informix1210:billing_db_tbl_2041.billing_txn_id AND ebs6_db@ol_informix1210:billing_documents.latest_rev_no = ebs6_db@ol_informix1210:billing_db_tbl_2041.rev_no AND ebs6_db@ol_informix1210:billing_db_tbl_2041.status_id is not null  ) WHERE ebs6_db@ol_informix1210:billing_documents.status_id = 103 UNION ALL</v>
      </c>
      <c r="DK10" s="1" t="s">
        <v>216</v>
      </c>
      <c r="DL10" s="1" t="str">
        <f t="shared" si="27"/>
        <v xml:space="preserve"> SELECT ebs6_db@ol_informix1210:billing_documents.plant_id,   ebs6_db@ol_informix1210:_plant.corp_group_id, ebs6_db@ol_informix1210:_plant.fuel_type_id,ebs6_db@ol_informix1210:_plant.plant_type_id ,ebs6_db@ol_informix1210:_plant.alt_fuel_type_id ,ebs6_db@ol_informix1210:_plant.ppa_group_id ,ebs6_db@ol_informix1210:_plant.energy_group_id , ebs6_db@ol_informix1210:billing_documents.status_id , ebs6_db@ol_informix1210:billing_documents.billing_txn_id, ebs6_db@ol_informix1210:billing_db_tbl_1866.block_id, ebs6_db@ol_informix1210:billing_db_tbl_1866.unit_id, ebs6_db@ol_informix1210:billing_documents.latest_rev_no, ebs6_db@ol_informix1210:billing_documents.billing_period_from, ebs6_db@ol_informix1210:billing_documents.billing_period_to, ebs6_db@ol_informix1210:billing_db_tbl_2413.col85_dec, ebs6_db@ol_informix1210:billing_db_tbl_2413.col41_dec, ebs6_db@ol_informix1210:billing_db_tbl_2413.col61_dec, ebs6_db@ol_informix1210:billing_db_tbl_1866.col149_dec    FROM ebs6_db@ol_informix1210:_plant JOIN ebs6_db@ol_informix1210:billing_documents ON (ebs6_db@ol_informix1210:_plant.plant_name="JMJG4"  and ebs6_db@ol_informix1210:_plant.id =  ebs6_db@ol_informix1210:billing_documents.plant_id AND ebs6_db@ol_informix1210:billing_documents.billing_input_type_id=2  AND ebs6_db@ol_informix1210:billing_documents.name IN ("TNBG Billing Settlement","IPP Billing Settlement","SKSP Billing Settlement","TNBH Billing Settlement","IPP Billing Settlement - EP" )  )  LEFT JOIN ebs6_db@ol_informix1210:billing_db_tbl_1866 ON (ebs6_db@ol_informix1210:billing_documents.billing_txn_id = ebs6_db@ol_informix1210:billing_db_tbl_1866.billing_txn_id AND ebs6_db@ol_informix1210:billing_documents.latest_rev_no = ebs6_db@ol_informix1210:billing_db_tbl_1866.rev_no AND ebs6_db@ol_informix1210:billing_db_tbl_1866.status_id is not null ) LEFT JOIN ebs6_db@ol_informix1210:billing_db_tbl_2413 ON (ebs6_db@ol_informix1210:billing_documents.billing_txn_id = ebs6_db@ol_informix1210:billing_db_tbl_2413.billing_txn_id AND ebs6_db@ol_informix1210:billing_documents.latest_rev_no = ebs6_db@ol_informix1210:billing_db_tbl_2413.rev_no AND ebs6_db@ol_informix1210:billing_db_tbl_2413.status_id is not null  ) LEFT JOIN ebs6_db@ol_informix1210:billing_db_tbl_2041 ON ( ebs6_db@ol_informix1210:billing_documents.billing_txn_id = ebs6_db@ol_informix1210:billing_db_tbl_2041.billing_txn_id AND ebs6_db@ol_informix1210:billing_documents.latest_rev_no = ebs6_db@ol_informix1210:billing_db_tbl_2041.rev_no AND ebs6_db@ol_informix1210:billing_db_tbl_2041.status_id is not null  ) WHERE ebs6_db@ol_informix1210:billing_documents.status_id = 103 UNION ALL</v>
      </c>
    </row>
    <row r="11" spans="1:116" x14ac:dyDescent="0.25">
      <c r="A11" s="4">
        <v>9</v>
      </c>
      <c r="B11" s="8" t="s">
        <v>98</v>
      </c>
      <c r="C11" s="4" t="s">
        <v>281</v>
      </c>
      <c r="D11" s="4">
        <v>7</v>
      </c>
      <c r="E11" s="24" t="s">
        <v>328</v>
      </c>
      <c r="F11" t="s">
        <v>184</v>
      </c>
      <c r="G11" s="9" t="s">
        <v>132</v>
      </c>
      <c r="H11" s="9" t="s">
        <v>180</v>
      </c>
      <c r="I11" s="23" t="s">
        <v>266</v>
      </c>
      <c r="J11" s="78" t="s">
        <v>330</v>
      </c>
      <c r="K11" t="s">
        <v>184</v>
      </c>
      <c r="L11" s="9" t="s">
        <v>192</v>
      </c>
      <c r="M11" s="9" t="s">
        <v>185</v>
      </c>
      <c r="N11" s="26" t="str">
        <f t="shared" si="6"/>
        <v>ebs6_db@ol_informix1210:billing_documents.billing_txn_id</v>
      </c>
      <c r="O11" t="s">
        <v>184</v>
      </c>
      <c r="P11" s="9" t="s">
        <v>132</v>
      </c>
      <c r="Q11" s="9" t="s">
        <v>186</v>
      </c>
      <c r="R11" s="26" t="str">
        <f t="shared" si="7"/>
        <v>ebs6_db@ol_informix1210:billing_db_tbl_1871.block_id</v>
      </c>
      <c r="S11" t="s">
        <v>184</v>
      </c>
      <c r="T11" s="9" t="s">
        <v>132</v>
      </c>
      <c r="U11" s="9" t="s">
        <v>187</v>
      </c>
      <c r="V11" s="26" t="str">
        <f t="shared" si="8"/>
        <v>ebs6_db@ol_informix1210:billing_db_tbl_1871.unit_id</v>
      </c>
      <c r="W11" t="s">
        <v>184</v>
      </c>
      <c r="X11" s="9" t="s">
        <v>192</v>
      </c>
      <c r="Y11" s="9" t="s">
        <v>193</v>
      </c>
      <c r="Z11" s="26" t="str">
        <f t="shared" si="9"/>
        <v>ebs6_db@ol_informix1210:billing_documents.latest_rev_no</v>
      </c>
      <c r="AA11" t="s">
        <v>184</v>
      </c>
      <c r="AB11" s="9" t="s">
        <v>192</v>
      </c>
      <c r="AC11" s="9" t="s">
        <v>264</v>
      </c>
      <c r="AD11" s="26" t="str">
        <f t="shared" si="10"/>
        <v>ebs6_db@ol_informix1210:billing_documents.billing_period_from</v>
      </c>
      <c r="AE11" t="s">
        <v>184</v>
      </c>
      <c r="AF11" s="9" t="s">
        <v>192</v>
      </c>
      <c r="AG11" s="9" t="s">
        <v>265</v>
      </c>
      <c r="AH11" s="26" t="str">
        <f t="shared" si="11"/>
        <v>ebs6_db@ol_informix1210:billing_documents.billing_period_to</v>
      </c>
      <c r="AI11" t="s">
        <v>184</v>
      </c>
      <c r="AJ11" s="5" t="s">
        <v>63</v>
      </c>
      <c r="AK11" s="4" t="s">
        <v>47</v>
      </c>
      <c r="AL11" s="26" t="str">
        <f t="shared" si="12"/>
        <v>ebs6_db@ol_informix1210:billing_db_tbl_2415.col85_dec</v>
      </c>
      <c r="AM11" t="s">
        <v>184</v>
      </c>
      <c r="AN11" s="5" t="s">
        <v>63</v>
      </c>
      <c r="AO11" s="4" t="s">
        <v>49</v>
      </c>
      <c r="AP11" s="26" t="str">
        <f t="shared" si="13"/>
        <v>ebs6_db@ol_informix1210:billing_db_tbl_2415.col41_dec</v>
      </c>
      <c r="AQ11" t="s">
        <v>184</v>
      </c>
      <c r="AR11" s="5" t="s">
        <v>63</v>
      </c>
      <c r="AS11" s="24" t="s">
        <v>50</v>
      </c>
      <c r="AT11" s="23" t="str">
        <f t="shared" si="14"/>
        <v>ebs6_db@ol_informix1210:billing_db_tbl_2415.col61_dec</v>
      </c>
      <c r="AU11" s="40" t="s">
        <v>184</v>
      </c>
      <c r="AV11" s="4" t="s">
        <v>132</v>
      </c>
      <c r="AW11" s="4" t="s">
        <v>54</v>
      </c>
      <c r="AX11" s="23" t="s">
        <v>226</v>
      </c>
      <c r="BA11" s="1" t="str">
        <f t="shared" si="28"/>
        <v xml:space="preserve"> SELECT ebs6_db@ol_informix1210:billing_documents.plant_id,   ebs6_db@ol_informix1210:_plant.corp_group_id, ebs6_db@ol_informix1210:_plant.fuel_type_id,ebs6_db@ol_informix1210:_plant.plant_type_id ,ebs6_db@ol_informix1210:_plant.alt_fuel_type_id ,ebs6_db@ol_informix1210:_plant.ppa_group_id ,ebs6_db@ol_informix1210:_plant.energy_group_id , ebs6_db@ol_informix1210:billing_documents.status_id , ebs6_db@ol_informix1210:billing_documents.billing_txn_id, ebs6_db@ol_informix1210:billing_db_tbl_1871.block_id, ebs6_db@ol_informix1210:billing_db_tbl_1871.unit_id, ebs6_db@ol_informix1210:billing_documents.latest_rev_no, ebs6_db@ol_informix1210:billing_documents.billing_period_from, ebs6_db@ol_informix1210:billing_documents.billing_period_to, ebs6_db@ol_informix1210:billing_db_tbl_2415.col85_dec, ebs6_db@ol_informix1210:billing_db_tbl_2415.col41_dec, ebs6_db@ol_informix1210:billing_db_tbl_2415.col61_dec, ebs6_db@ol_informix1210:billing_db_tbl_1871.col149_dec  </v>
      </c>
      <c r="BB11" s="1" t="s">
        <v>216</v>
      </c>
      <c r="BC11" s="4" t="s">
        <v>155</v>
      </c>
      <c r="BD11" s="19" t="s">
        <v>320</v>
      </c>
      <c r="BE11" t="str">
        <f t="shared" si="0"/>
        <v xml:space="preserve"> FROM ebs6_db@ol_informix1210:_plant JOIN ebs6_db@ol_informix1210:billing_documents ON (ebs6_db@ol_informix1210:_plant.plant_name="KLPP"  and ebs6_db@ol_informix1210:_plant.id =  ebs6_db@ol_informix1210:billing_documents.plant_id AND ebs6_db@ol_informix1210:billing_documents.billing_input_type_id=2  AND ebs6_db@ol_informix1210:billing_documents.name IN ("TNBG Billing Settlement","IPP Billing Settlement","SKSP Billing Settlement","TNBH Billing Settlement","IPP Billing Settlement - EP" )  ) </v>
      </c>
      <c r="BF11" s="38" t="s">
        <v>205</v>
      </c>
      <c r="BG11" s="1" t="str">
        <f t="shared" si="1"/>
        <v>ebs6_db@ol_informix1210:billing_db_tbl_1871</v>
      </c>
      <c r="BH11" s="1" t="s">
        <v>196</v>
      </c>
      <c r="BI11" s="34" t="s">
        <v>197</v>
      </c>
      <c r="BJ11" s="1" t="str">
        <f t="shared" si="15"/>
        <v>ebs6_db@ol_informix1210:billing_documents.billing_txn_id</v>
      </c>
      <c r="BK11" s="35" t="s">
        <v>198</v>
      </c>
      <c r="BL11" s="36" t="str">
        <f t="shared" si="2"/>
        <v>ebs6_db@ol_informix1210:billing_db_tbl_1871.billing_txn_id</v>
      </c>
      <c r="BM11" s="34" t="s">
        <v>199</v>
      </c>
      <c r="BN11" s="1" t="str">
        <f t="shared" si="16"/>
        <v>ebs6_db@ol_informix1210:billing_documents.latest_rev_no</v>
      </c>
      <c r="BO11" s="35" t="s">
        <v>198</v>
      </c>
      <c r="BP11" s="1" t="str">
        <f t="shared" si="17"/>
        <v>ebs6_db@ol_informix1210:billing_db_tbl_1871.rev_no</v>
      </c>
      <c r="BQ11" s="1" t="str">
        <f t="shared" si="18"/>
        <v xml:space="preserve"> AND ebs6_db@ol_informix1210:billing_db_tbl_1871.status_id is not null </v>
      </c>
      <c r="BU11" s="1" t="s">
        <v>204</v>
      </c>
      <c r="BV11" s="1" t="s">
        <v>205</v>
      </c>
      <c r="BW11" s="1" t="str">
        <f t="shared" si="3"/>
        <v>ebs6_db@ol_informix1210:billing_db_tbl_2415</v>
      </c>
      <c r="BX11" s="1" t="s">
        <v>196</v>
      </c>
      <c r="BY11" s="1" t="s">
        <v>197</v>
      </c>
      <c r="BZ11" s="1" t="str">
        <f t="shared" si="19"/>
        <v>ebs6_db@ol_informix1210:billing_documents.billing_txn_id</v>
      </c>
      <c r="CA11" s="35" t="s">
        <v>198</v>
      </c>
      <c r="CB11" s="1" t="str">
        <f t="shared" si="4"/>
        <v>ebs6_db@ol_informix1210:billing_db_tbl_2415.billing_txn_id</v>
      </c>
      <c r="CC11" s="34" t="s">
        <v>199</v>
      </c>
      <c r="CD11" s="1" t="str">
        <f t="shared" si="20"/>
        <v>ebs6_db@ol_informix1210:billing_documents.latest_rev_no</v>
      </c>
      <c r="CE11" s="35" t="s">
        <v>198</v>
      </c>
      <c r="CF11" s="1" t="str">
        <f t="shared" si="5"/>
        <v>ebs6_db@ol_informix1210:billing_db_tbl_2415.rev_no</v>
      </c>
      <c r="CG11" s="1" t="str">
        <f t="shared" si="21"/>
        <v xml:space="preserve"> AND ebs6_db@ol_informix1210:billing_db_tbl_2415.status_id is not null </v>
      </c>
      <c r="CK11" s="1" t="s">
        <v>204</v>
      </c>
      <c r="CL11" s="4" t="s">
        <v>155</v>
      </c>
      <c r="CM11" s="1" t="s">
        <v>205</v>
      </c>
      <c r="CN11" t="str">
        <f t="shared" si="26"/>
        <v>ebs6_db@ol_informix1210:billing_db_tbl_2038</v>
      </c>
      <c r="CO11" s="1" t="s">
        <v>196</v>
      </c>
      <c r="CP11" s="1" t="s">
        <v>197</v>
      </c>
      <c r="CQ11" s="1" t="str">
        <f t="shared" si="22"/>
        <v>ebs6_db@ol_informix1210:billing_documents.billing_txn_id</v>
      </c>
      <c r="CR11" s="35" t="s">
        <v>198</v>
      </c>
      <c r="CS11" s="1" t="str">
        <f t="shared" si="29"/>
        <v>ebs6_db@ol_informix1210:billing_db_tbl_2038.billing_txn_id</v>
      </c>
      <c r="CT11" s="34" t="s">
        <v>199</v>
      </c>
      <c r="CU11" s="1" t="str">
        <f t="shared" si="23"/>
        <v>ebs6_db@ol_informix1210:billing_documents.latest_rev_no</v>
      </c>
      <c r="CV11" s="35" t="s">
        <v>198</v>
      </c>
      <c r="CW11" s="1" t="str">
        <f t="shared" si="30"/>
        <v>ebs6_db@ol_informix1210:billing_db_tbl_2038.rev_no</v>
      </c>
      <c r="CX11" s="1" t="str">
        <f t="shared" si="24"/>
        <v xml:space="preserve"> AND ebs6_db@ol_informix1210:billing_db_tbl_2038.status_id is not null </v>
      </c>
      <c r="DB11" s="34" t="s">
        <v>204</v>
      </c>
      <c r="DF11" s="46" t="s">
        <v>211</v>
      </c>
      <c r="DG11" t="s">
        <v>212</v>
      </c>
      <c r="DH11" s="34" t="s">
        <v>213</v>
      </c>
      <c r="DJ11" s="1" t="str">
        <f t="shared" si="25"/>
        <v xml:space="preserve"> FROM ebs6_db@ol_informix1210:_plant JOIN ebs6_db@ol_informix1210:billing_documents ON (ebs6_db@ol_informix1210:_plant.plant_name="KLPP"  and ebs6_db@ol_informix1210:_plant.id =  ebs6_db@ol_informix1210:billing_documents.plant_id AND ebs6_db@ol_informix1210:billing_documents.billing_input_type_id=2  AND ebs6_db@ol_informix1210:billing_documents.name IN ("TNBG Billing Settlement","IPP Billing Settlement","SKSP Billing Settlement","TNBH Billing Settlement","IPP Billing Settlement - EP" )  )  LEFT JOIN ebs6_db@ol_informix1210:billing_db_tbl_1871 ON (ebs6_db@ol_informix1210:billing_documents.billing_txn_id = ebs6_db@ol_informix1210:billing_db_tbl_1871.billing_txn_id AND ebs6_db@ol_informix1210:billing_documents.latest_rev_no = ebs6_db@ol_informix1210:billing_db_tbl_1871.rev_no AND ebs6_db@ol_informix1210:billing_db_tbl_1871.status_id is not null ) LEFT JOIN ebs6_db@ol_informix1210:billing_db_tbl_2415 ON (ebs6_db@ol_informix1210:billing_documents.billing_txn_id = ebs6_db@ol_informix1210:billing_db_tbl_2415.billing_txn_id AND ebs6_db@ol_informix1210:billing_documents.latest_rev_no = ebs6_db@ol_informix1210:billing_db_tbl_2415.rev_no AND ebs6_db@ol_informix1210:billing_db_tbl_2415.status_id is not null  ) LEFT JOIN ebs6_db@ol_informix1210:billing_db_tbl_2038 ON ( ebs6_db@ol_informix1210:billing_documents.billing_txn_id = ebs6_db@ol_informix1210:billing_db_tbl_2038.billing_txn_id AND ebs6_db@ol_informix1210:billing_documents.latest_rev_no = ebs6_db@ol_informix1210:billing_db_tbl_2038.rev_no AND ebs6_db@ol_informix1210:billing_db_tbl_2038.status_id is not null  ) WHERE ebs6_db@ol_informix1210:billing_documents.status_id = 103 UNION ALL</v>
      </c>
      <c r="DK11" s="1" t="s">
        <v>216</v>
      </c>
      <c r="DL11" s="1" t="str">
        <f t="shared" si="27"/>
        <v xml:space="preserve"> SELECT ebs6_db@ol_informix1210:billing_documents.plant_id,   ebs6_db@ol_informix1210:_plant.corp_group_id, ebs6_db@ol_informix1210:_plant.fuel_type_id,ebs6_db@ol_informix1210:_plant.plant_type_id ,ebs6_db@ol_informix1210:_plant.alt_fuel_type_id ,ebs6_db@ol_informix1210:_plant.ppa_group_id ,ebs6_db@ol_informix1210:_plant.energy_group_id , ebs6_db@ol_informix1210:billing_documents.status_id , ebs6_db@ol_informix1210:billing_documents.billing_txn_id, ebs6_db@ol_informix1210:billing_db_tbl_1871.block_id, ebs6_db@ol_informix1210:billing_db_tbl_1871.unit_id, ebs6_db@ol_informix1210:billing_documents.latest_rev_no, ebs6_db@ol_informix1210:billing_documents.billing_period_from, ebs6_db@ol_informix1210:billing_documents.billing_period_to, ebs6_db@ol_informix1210:billing_db_tbl_2415.col85_dec, ebs6_db@ol_informix1210:billing_db_tbl_2415.col41_dec, ebs6_db@ol_informix1210:billing_db_tbl_2415.col61_dec, ebs6_db@ol_informix1210:billing_db_tbl_1871.col149_dec    FROM ebs6_db@ol_informix1210:_plant JOIN ebs6_db@ol_informix1210:billing_documents ON (ebs6_db@ol_informix1210:_plant.plant_name="KLPP"  and ebs6_db@ol_informix1210:_plant.id =  ebs6_db@ol_informix1210:billing_documents.plant_id AND ebs6_db@ol_informix1210:billing_documents.billing_input_type_id=2  AND ebs6_db@ol_informix1210:billing_documents.name IN ("TNBG Billing Settlement","IPP Billing Settlement","SKSP Billing Settlement","TNBH Billing Settlement","IPP Billing Settlement - EP" )  )  LEFT JOIN ebs6_db@ol_informix1210:billing_db_tbl_1871 ON (ebs6_db@ol_informix1210:billing_documents.billing_txn_id = ebs6_db@ol_informix1210:billing_db_tbl_1871.billing_txn_id AND ebs6_db@ol_informix1210:billing_documents.latest_rev_no = ebs6_db@ol_informix1210:billing_db_tbl_1871.rev_no AND ebs6_db@ol_informix1210:billing_db_tbl_1871.status_id is not null ) LEFT JOIN ebs6_db@ol_informix1210:billing_db_tbl_2415 ON (ebs6_db@ol_informix1210:billing_documents.billing_txn_id = ebs6_db@ol_informix1210:billing_db_tbl_2415.billing_txn_id AND ebs6_db@ol_informix1210:billing_documents.latest_rev_no = ebs6_db@ol_informix1210:billing_db_tbl_2415.rev_no AND ebs6_db@ol_informix1210:billing_db_tbl_2415.status_id is not null  ) LEFT JOIN ebs6_db@ol_informix1210:billing_db_tbl_2038 ON ( ebs6_db@ol_informix1210:billing_documents.billing_txn_id = ebs6_db@ol_informix1210:billing_db_tbl_2038.billing_txn_id AND ebs6_db@ol_informix1210:billing_documents.latest_rev_no = ebs6_db@ol_informix1210:billing_db_tbl_2038.rev_no AND ebs6_db@ol_informix1210:billing_db_tbl_2038.status_id is not null  ) WHERE ebs6_db@ol_informix1210:billing_documents.status_id = 103 UNION ALL</v>
      </c>
    </row>
    <row r="12" spans="1:116" x14ac:dyDescent="0.25">
      <c r="A12" s="4">
        <v>10</v>
      </c>
      <c r="B12" s="8" t="s">
        <v>96</v>
      </c>
      <c r="C12" s="4" t="s">
        <v>282</v>
      </c>
      <c r="D12" s="4">
        <v>6</v>
      </c>
      <c r="E12" s="24" t="s">
        <v>328</v>
      </c>
      <c r="F12" t="s">
        <v>184</v>
      </c>
      <c r="G12" s="9" t="s">
        <v>110</v>
      </c>
      <c r="H12" s="9" t="s">
        <v>180</v>
      </c>
      <c r="I12" s="23" t="s">
        <v>266</v>
      </c>
      <c r="J12" s="78" t="s">
        <v>330</v>
      </c>
      <c r="K12" t="s">
        <v>184</v>
      </c>
      <c r="L12" s="9" t="s">
        <v>192</v>
      </c>
      <c r="M12" s="9" t="s">
        <v>185</v>
      </c>
      <c r="N12" s="26" t="str">
        <f t="shared" si="6"/>
        <v>ebs6_db@ol_informix1210:billing_documents.billing_txn_id</v>
      </c>
      <c r="O12" t="s">
        <v>184</v>
      </c>
      <c r="P12" s="9" t="s">
        <v>110</v>
      </c>
      <c r="Q12" s="9" t="s">
        <v>186</v>
      </c>
      <c r="R12" s="26" t="str">
        <f t="shared" si="7"/>
        <v>ebs6_db@ol_informix1210:billing_db_tbl_1872.block_id</v>
      </c>
      <c r="S12" t="s">
        <v>184</v>
      </c>
      <c r="T12" s="9" t="s">
        <v>110</v>
      </c>
      <c r="U12" s="9" t="s">
        <v>187</v>
      </c>
      <c r="V12" s="26" t="str">
        <f t="shared" si="8"/>
        <v>ebs6_db@ol_informix1210:billing_db_tbl_1872.unit_id</v>
      </c>
      <c r="W12" t="s">
        <v>184</v>
      </c>
      <c r="X12" s="9" t="s">
        <v>192</v>
      </c>
      <c r="Y12" s="9" t="s">
        <v>193</v>
      </c>
      <c r="Z12" s="26" t="str">
        <f t="shared" si="9"/>
        <v>ebs6_db@ol_informix1210:billing_documents.latest_rev_no</v>
      </c>
      <c r="AA12" t="s">
        <v>184</v>
      </c>
      <c r="AB12" s="9" t="s">
        <v>192</v>
      </c>
      <c r="AC12" s="9" t="s">
        <v>264</v>
      </c>
      <c r="AD12" s="26" t="str">
        <f t="shared" si="10"/>
        <v>ebs6_db@ol_informix1210:billing_documents.billing_period_from</v>
      </c>
      <c r="AE12" t="s">
        <v>184</v>
      </c>
      <c r="AF12" s="9" t="s">
        <v>192</v>
      </c>
      <c r="AG12" s="9" t="s">
        <v>265</v>
      </c>
      <c r="AH12" s="26" t="str">
        <f t="shared" si="11"/>
        <v>ebs6_db@ol_informix1210:billing_documents.billing_period_to</v>
      </c>
      <c r="AI12" t="s">
        <v>184</v>
      </c>
      <c r="AJ12" s="5" t="s">
        <v>64</v>
      </c>
      <c r="AK12" s="4" t="s">
        <v>47</v>
      </c>
      <c r="AL12" s="26" t="str">
        <f t="shared" si="12"/>
        <v>ebs6_db@ol_informix1210:billing_db_tbl_2419.col85_dec</v>
      </c>
      <c r="AM12" t="s">
        <v>184</v>
      </c>
      <c r="AN12" s="5" t="s">
        <v>64</v>
      </c>
      <c r="AO12" s="4" t="s">
        <v>49</v>
      </c>
      <c r="AP12" s="26" t="str">
        <f t="shared" si="13"/>
        <v>ebs6_db@ol_informix1210:billing_db_tbl_2419.col41_dec</v>
      </c>
      <c r="AQ12" t="s">
        <v>184</v>
      </c>
      <c r="AR12" s="5" t="s">
        <v>64</v>
      </c>
      <c r="AS12" s="24" t="s">
        <v>50</v>
      </c>
      <c r="AT12" s="23" t="str">
        <f t="shared" si="14"/>
        <v>ebs6_db@ol_informix1210:billing_db_tbl_2419.col61_dec</v>
      </c>
      <c r="AU12" s="42" t="s">
        <v>184</v>
      </c>
      <c r="AV12" s="4" t="s">
        <v>110</v>
      </c>
      <c r="AW12" s="4" t="s">
        <v>54</v>
      </c>
      <c r="AX12" s="23" t="s">
        <v>227</v>
      </c>
      <c r="BA12" s="1" t="str">
        <f t="shared" si="28"/>
        <v xml:space="preserve"> SELECT ebs6_db@ol_informix1210:billing_documents.plant_id,   ebs6_db@ol_informix1210:_plant.corp_group_id, ebs6_db@ol_informix1210:_plant.fuel_type_id,ebs6_db@ol_informix1210:_plant.plant_type_id ,ebs6_db@ol_informix1210:_plant.alt_fuel_type_id ,ebs6_db@ol_informix1210:_plant.ppa_group_id ,ebs6_db@ol_informix1210:_plant.energy_group_id , ebs6_db@ol_informix1210:billing_documents.status_id , ebs6_db@ol_informix1210:billing_documents.billing_txn_id, ebs6_db@ol_informix1210:billing_db_tbl_1872.block_id, ebs6_db@ol_informix1210:billing_db_tbl_1872.unit_id, ebs6_db@ol_informix1210:billing_documents.latest_rev_no, ebs6_db@ol_informix1210:billing_documents.billing_period_from, ebs6_db@ol_informix1210:billing_documents.billing_period_to, ebs6_db@ol_informix1210:billing_db_tbl_2419.col85_dec, ebs6_db@ol_informix1210:billing_db_tbl_2419.col41_dec, ebs6_db@ol_informix1210:billing_db_tbl_2419.col61_dec, ebs6_db@ol_informix1210:billing_db_tbl_1872.col149_dec  </v>
      </c>
      <c r="BB12" s="1" t="s">
        <v>216</v>
      </c>
      <c r="BC12" s="4" t="s">
        <v>110</v>
      </c>
      <c r="BD12" s="19" t="s">
        <v>320</v>
      </c>
      <c r="BE12" t="str">
        <f t="shared" si="0"/>
        <v xml:space="preserve"> FROM ebs6_db@ol_informix1210:_plant JOIN ebs6_db@ol_informix1210:billing_documents ON (ebs6_db@ol_informix1210:_plant.plant_name="KNYR"  and ebs6_db@ol_informix1210:_plant.id =  ebs6_db@ol_informix1210:billing_documents.plant_id AND ebs6_db@ol_informix1210:billing_documents.billing_input_type_id=2  AND ebs6_db@ol_informix1210:billing_documents.name IN ("TNBG Billing Settlement","IPP Billing Settlement","SKSP Billing Settlement","TNBH Billing Settlement","IPP Billing Settlement - EP" )  ) </v>
      </c>
      <c r="BF12" s="38" t="s">
        <v>205</v>
      </c>
      <c r="BG12" s="1" t="str">
        <f t="shared" si="1"/>
        <v>ebs6_db@ol_informix1210:billing_db_tbl_1872</v>
      </c>
      <c r="BH12" s="1" t="s">
        <v>196</v>
      </c>
      <c r="BI12" s="34" t="s">
        <v>197</v>
      </c>
      <c r="BJ12" s="1" t="str">
        <f t="shared" si="15"/>
        <v>ebs6_db@ol_informix1210:billing_documents.billing_txn_id</v>
      </c>
      <c r="BK12" s="35" t="s">
        <v>198</v>
      </c>
      <c r="BL12" s="36" t="str">
        <f t="shared" si="2"/>
        <v>ebs6_db@ol_informix1210:billing_db_tbl_1872.billing_txn_id</v>
      </c>
      <c r="BM12" s="34" t="s">
        <v>199</v>
      </c>
      <c r="BN12" s="1" t="str">
        <f t="shared" si="16"/>
        <v>ebs6_db@ol_informix1210:billing_documents.latest_rev_no</v>
      </c>
      <c r="BO12" s="35" t="s">
        <v>198</v>
      </c>
      <c r="BP12" s="1" t="str">
        <f t="shared" si="17"/>
        <v>ebs6_db@ol_informix1210:billing_db_tbl_1872.rev_no</v>
      </c>
      <c r="BQ12" s="1" t="str">
        <f t="shared" si="18"/>
        <v xml:space="preserve"> AND ebs6_db@ol_informix1210:billing_db_tbl_1872.status_id is not null </v>
      </c>
      <c r="BU12" s="1" t="s">
        <v>204</v>
      </c>
      <c r="BV12" s="1" t="s">
        <v>205</v>
      </c>
      <c r="BW12" s="1" t="str">
        <f t="shared" si="3"/>
        <v>ebs6_db@ol_informix1210:billing_db_tbl_2419</v>
      </c>
      <c r="BX12" s="1" t="s">
        <v>196</v>
      </c>
      <c r="BY12" s="1" t="s">
        <v>197</v>
      </c>
      <c r="BZ12" s="1" t="str">
        <f t="shared" si="19"/>
        <v>ebs6_db@ol_informix1210:billing_documents.billing_txn_id</v>
      </c>
      <c r="CA12" s="35" t="s">
        <v>198</v>
      </c>
      <c r="CB12" s="1" t="str">
        <f t="shared" si="4"/>
        <v>ebs6_db@ol_informix1210:billing_db_tbl_2419.billing_txn_id</v>
      </c>
      <c r="CC12" s="34" t="s">
        <v>199</v>
      </c>
      <c r="CD12" s="1" t="str">
        <f t="shared" si="20"/>
        <v>ebs6_db@ol_informix1210:billing_documents.latest_rev_no</v>
      </c>
      <c r="CE12" s="35" t="s">
        <v>198</v>
      </c>
      <c r="CF12" s="1" t="str">
        <f t="shared" si="5"/>
        <v>ebs6_db@ol_informix1210:billing_db_tbl_2419.rev_no</v>
      </c>
      <c r="CG12" s="1" t="str">
        <f t="shared" si="21"/>
        <v xml:space="preserve"> AND ebs6_db@ol_informix1210:billing_db_tbl_2419.status_id is not null </v>
      </c>
      <c r="CK12" s="1" t="s">
        <v>204</v>
      </c>
      <c r="CL12" s="4" t="s">
        <v>109</v>
      </c>
      <c r="CM12" s="1" t="s">
        <v>205</v>
      </c>
      <c r="CN12" t="str">
        <f t="shared" si="26"/>
        <v>ebs6_db@ol_informix1210:billing_db_tbl_2279</v>
      </c>
      <c r="CO12" s="1" t="s">
        <v>196</v>
      </c>
      <c r="CP12" s="1" t="s">
        <v>197</v>
      </c>
      <c r="CQ12" s="1" t="str">
        <f t="shared" si="22"/>
        <v>ebs6_db@ol_informix1210:billing_documents.billing_txn_id</v>
      </c>
      <c r="CR12" s="35" t="s">
        <v>198</v>
      </c>
      <c r="CS12" s="1" t="str">
        <f t="shared" si="29"/>
        <v>ebs6_db@ol_informix1210:billing_db_tbl_2279.billing_txn_id</v>
      </c>
      <c r="CT12" s="34" t="s">
        <v>199</v>
      </c>
      <c r="CU12" s="1" t="str">
        <f t="shared" si="23"/>
        <v>ebs6_db@ol_informix1210:billing_documents.latest_rev_no</v>
      </c>
      <c r="CV12" s="35" t="s">
        <v>198</v>
      </c>
      <c r="CW12" s="1" t="str">
        <f t="shared" si="30"/>
        <v>ebs6_db@ol_informix1210:billing_db_tbl_2279.rev_no</v>
      </c>
      <c r="CX12" s="1" t="str">
        <f t="shared" si="24"/>
        <v xml:space="preserve"> AND ebs6_db@ol_informix1210:billing_db_tbl_2279.status_id is not null </v>
      </c>
      <c r="DB12" s="34" t="s">
        <v>204</v>
      </c>
      <c r="DF12" s="46" t="s">
        <v>211</v>
      </c>
      <c r="DG12" t="s">
        <v>212</v>
      </c>
      <c r="DH12" s="34" t="s">
        <v>213</v>
      </c>
      <c r="DJ12" s="1" t="str">
        <f t="shared" si="25"/>
        <v xml:space="preserve"> FROM ebs6_db@ol_informix1210:_plant JOIN ebs6_db@ol_informix1210:billing_documents ON (ebs6_db@ol_informix1210:_plant.plant_name="KNYR"  and ebs6_db@ol_informix1210:_plant.id =  ebs6_db@ol_informix1210:billing_documents.plant_id AND ebs6_db@ol_informix1210:billing_documents.billing_input_type_id=2  AND ebs6_db@ol_informix1210:billing_documents.name IN ("TNBG Billing Settlement","IPP Billing Settlement","SKSP Billing Settlement","TNBH Billing Settlement","IPP Billing Settlement - EP" )  )  LEFT JOIN ebs6_db@ol_informix1210:billing_db_tbl_1872 ON (ebs6_db@ol_informix1210:billing_documents.billing_txn_id = ebs6_db@ol_informix1210:billing_db_tbl_1872.billing_txn_id AND ebs6_db@ol_informix1210:billing_documents.latest_rev_no = ebs6_db@ol_informix1210:billing_db_tbl_1872.rev_no AND ebs6_db@ol_informix1210:billing_db_tbl_1872.status_id is not null ) LEFT JOIN ebs6_db@ol_informix1210:billing_db_tbl_2419 ON (ebs6_db@ol_informix1210:billing_documents.billing_txn_id = ebs6_db@ol_informix1210:billing_db_tbl_2419.billing_txn_id AND ebs6_db@ol_informix1210:billing_documents.latest_rev_no = ebs6_db@ol_informix1210:billing_db_tbl_2419.rev_no AND ebs6_db@ol_informix1210:billing_db_tbl_2419.status_id is not null  ) LEFT JOIN ebs6_db@ol_informix1210:billing_db_tbl_2279 ON ( ebs6_db@ol_informix1210:billing_documents.billing_txn_id = ebs6_db@ol_informix1210:billing_db_tbl_2279.billing_txn_id AND ebs6_db@ol_informix1210:billing_documents.latest_rev_no = ebs6_db@ol_informix1210:billing_db_tbl_2279.rev_no AND ebs6_db@ol_informix1210:billing_db_tbl_2279.status_id is not null  ) WHERE ebs6_db@ol_informix1210:billing_documents.status_id = 103 UNION ALL</v>
      </c>
      <c r="DK12" s="1" t="s">
        <v>216</v>
      </c>
      <c r="DL12" s="1" t="str">
        <f t="shared" si="27"/>
        <v xml:space="preserve"> SELECT ebs6_db@ol_informix1210:billing_documents.plant_id,   ebs6_db@ol_informix1210:_plant.corp_group_id, ebs6_db@ol_informix1210:_plant.fuel_type_id,ebs6_db@ol_informix1210:_plant.plant_type_id ,ebs6_db@ol_informix1210:_plant.alt_fuel_type_id ,ebs6_db@ol_informix1210:_plant.ppa_group_id ,ebs6_db@ol_informix1210:_plant.energy_group_id , ebs6_db@ol_informix1210:billing_documents.status_id , ebs6_db@ol_informix1210:billing_documents.billing_txn_id, ebs6_db@ol_informix1210:billing_db_tbl_1872.block_id, ebs6_db@ol_informix1210:billing_db_tbl_1872.unit_id, ebs6_db@ol_informix1210:billing_documents.latest_rev_no, ebs6_db@ol_informix1210:billing_documents.billing_period_from, ebs6_db@ol_informix1210:billing_documents.billing_period_to, ebs6_db@ol_informix1210:billing_db_tbl_2419.col85_dec, ebs6_db@ol_informix1210:billing_db_tbl_2419.col41_dec, ebs6_db@ol_informix1210:billing_db_tbl_2419.col61_dec, ebs6_db@ol_informix1210:billing_db_tbl_1872.col149_dec    FROM ebs6_db@ol_informix1210:_plant JOIN ebs6_db@ol_informix1210:billing_documents ON (ebs6_db@ol_informix1210:_plant.plant_name="KNYR"  and ebs6_db@ol_informix1210:_plant.id =  ebs6_db@ol_informix1210:billing_documents.plant_id AND ebs6_db@ol_informix1210:billing_documents.billing_input_type_id=2  AND ebs6_db@ol_informix1210:billing_documents.name IN ("TNBG Billing Settlement","IPP Billing Settlement","SKSP Billing Settlement","TNBH Billing Settlement","IPP Billing Settlement - EP" )  )  LEFT JOIN ebs6_db@ol_informix1210:billing_db_tbl_1872 ON (ebs6_db@ol_informix1210:billing_documents.billing_txn_id = ebs6_db@ol_informix1210:billing_db_tbl_1872.billing_txn_id AND ebs6_db@ol_informix1210:billing_documents.latest_rev_no = ebs6_db@ol_informix1210:billing_db_tbl_1872.rev_no AND ebs6_db@ol_informix1210:billing_db_tbl_1872.status_id is not null ) LEFT JOIN ebs6_db@ol_informix1210:billing_db_tbl_2419 ON (ebs6_db@ol_informix1210:billing_documents.billing_txn_id = ebs6_db@ol_informix1210:billing_db_tbl_2419.billing_txn_id AND ebs6_db@ol_informix1210:billing_documents.latest_rev_no = ebs6_db@ol_informix1210:billing_db_tbl_2419.rev_no AND ebs6_db@ol_informix1210:billing_db_tbl_2419.status_id is not null  ) LEFT JOIN ebs6_db@ol_informix1210:billing_db_tbl_2279 ON ( ebs6_db@ol_informix1210:billing_documents.billing_txn_id = ebs6_db@ol_informix1210:billing_db_tbl_2279.billing_txn_id AND ebs6_db@ol_informix1210:billing_documents.latest_rev_no = ebs6_db@ol_informix1210:billing_db_tbl_2279.rev_no AND ebs6_db@ol_informix1210:billing_db_tbl_2279.status_id is not null  ) WHERE ebs6_db@ol_informix1210:billing_documents.status_id = 103 UNION ALL</v>
      </c>
    </row>
    <row r="13" spans="1:116" x14ac:dyDescent="0.25">
      <c r="A13" s="4">
        <v>11</v>
      </c>
      <c r="B13" s="8" t="s">
        <v>98</v>
      </c>
      <c r="C13" s="4" t="s">
        <v>283</v>
      </c>
      <c r="D13" s="4">
        <v>25</v>
      </c>
      <c r="E13" s="24" t="s">
        <v>328</v>
      </c>
      <c r="F13" t="s">
        <v>184</v>
      </c>
      <c r="G13" s="9" t="s">
        <v>149</v>
      </c>
      <c r="H13" s="9" t="s">
        <v>180</v>
      </c>
      <c r="I13" s="23" t="s">
        <v>266</v>
      </c>
      <c r="J13" s="78" t="s">
        <v>330</v>
      </c>
      <c r="K13" t="s">
        <v>184</v>
      </c>
      <c r="L13" s="9" t="s">
        <v>192</v>
      </c>
      <c r="M13" s="9" t="s">
        <v>185</v>
      </c>
      <c r="N13" s="26" t="str">
        <f t="shared" si="6"/>
        <v>ebs6_db@ol_informix1210:billing_documents.billing_txn_id</v>
      </c>
      <c r="O13" t="s">
        <v>184</v>
      </c>
      <c r="P13" s="9" t="s">
        <v>149</v>
      </c>
      <c r="Q13" s="9" t="s">
        <v>186</v>
      </c>
      <c r="R13" s="26" t="str">
        <f t="shared" si="7"/>
        <v>ebs6_db@ol_informix1210:billing_db_tbl_1911.block_id</v>
      </c>
      <c r="S13" t="s">
        <v>184</v>
      </c>
      <c r="T13" s="9" t="s">
        <v>149</v>
      </c>
      <c r="U13" s="9" t="s">
        <v>187</v>
      </c>
      <c r="V13" s="26" t="str">
        <f t="shared" si="8"/>
        <v>ebs6_db@ol_informix1210:billing_db_tbl_1911.unit_id</v>
      </c>
      <c r="W13" t="s">
        <v>184</v>
      </c>
      <c r="X13" s="9" t="s">
        <v>192</v>
      </c>
      <c r="Y13" s="9" t="s">
        <v>193</v>
      </c>
      <c r="Z13" s="26" t="str">
        <f t="shared" si="9"/>
        <v>ebs6_db@ol_informix1210:billing_documents.latest_rev_no</v>
      </c>
      <c r="AA13" t="s">
        <v>184</v>
      </c>
      <c r="AB13" s="9" t="s">
        <v>192</v>
      </c>
      <c r="AC13" s="9" t="s">
        <v>264</v>
      </c>
      <c r="AD13" s="26" t="str">
        <f t="shared" si="10"/>
        <v>ebs6_db@ol_informix1210:billing_documents.billing_period_from</v>
      </c>
      <c r="AE13" t="s">
        <v>184</v>
      </c>
      <c r="AF13" s="9" t="s">
        <v>192</v>
      </c>
      <c r="AG13" s="9" t="s">
        <v>265</v>
      </c>
      <c r="AH13" s="26" t="str">
        <f t="shared" si="11"/>
        <v>ebs6_db@ol_informix1210:billing_documents.billing_period_to</v>
      </c>
      <c r="AI13" t="s">
        <v>184</v>
      </c>
      <c r="AJ13" s="5" t="s">
        <v>65</v>
      </c>
      <c r="AK13" s="4" t="s">
        <v>47</v>
      </c>
      <c r="AL13" s="26" t="str">
        <f t="shared" si="12"/>
        <v>ebs6_db@ol_informix1210:billing_db_tbl_2423.col85_dec</v>
      </c>
      <c r="AM13" t="s">
        <v>184</v>
      </c>
      <c r="AN13" s="5" t="s">
        <v>65</v>
      </c>
      <c r="AO13" s="4" t="s">
        <v>49</v>
      </c>
      <c r="AP13" s="26" t="str">
        <f t="shared" si="13"/>
        <v>ebs6_db@ol_informix1210:billing_db_tbl_2423.col41_dec</v>
      </c>
      <c r="AQ13" t="s">
        <v>184</v>
      </c>
      <c r="AR13" s="5" t="s">
        <v>65</v>
      </c>
      <c r="AS13" s="24" t="s">
        <v>50</v>
      </c>
      <c r="AT13" s="23" t="str">
        <f t="shared" si="14"/>
        <v>ebs6_db@ol_informix1210:billing_db_tbl_2423.col61_dec</v>
      </c>
      <c r="AU13" s="40" t="s">
        <v>184</v>
      </c>
      <c r="AV13" s="4" t="s">
        <v>149</v>
      </c>
      <c r="AW13" s="4" t="s">
        <v>54</v>
      </c>
      <c r="AX13" s="23" t="s">
        <v>228</v>
      </c>
      <c r="BA13" s="1" t="str">
        <f t="shared" si="28"/>
        <v xml:space="preserve"> SELECT ebs6_db@ol_informix1210:billing_documents.plant_id,   ebs6_db@ol_informix1210:_plant.corp_group_id, ebs6_db@ol_informix1210:_plant.fuel_type_id,ebs6_db@ol_informix1210:_plant.plant_type_id ,ebs6_db@ol_informix1210:_plant.alt_fuel_type_id ,ebs6_db@ol_informix1210:_plant.ppa_group_id ,ebs6_db@ol_informix1210:_plant.energy_group_id , ebs6_db@ol_informix1210:billing_documents.status_id , ebs6_db@ol_informix1210:billing_documents.billing_txn_id, ebs6_db@ol_informix1210:billing_db_tbl_1911.block_id, ebs6_db@ol_informix1210:billing_db_tbl_1911.unit_id, ebs6_db@ol_informix1210:billing_documents.latest_rev_no, ebs6_db@ol_informix1210:billing_documents.billing_period_from, ebs6_db@ol_informix1210:billing_documents.billing_period_to, ebs6_db@ol_informix1210:billing_db_tbl_2423.col85_dec, ebs6_db@ol_informix1210:billing_db_tbl_2423.col41_dec, ebs6_db@ol_informix1210:billing_db_tbl_2423.col61_dec, ebs6_db@ol_informix1210:billing_db_tbl_1911.col149_dec  </v>
      </c>
      <c r="BB13" s="1" t="s">
        <v>216</v>
      </c>
      <c r="BC13" s="4" t="s">
        <v>166</v>
      </c>
      <c r="BD13" s="19" t="s">
        <v>320</v>
      </c>
      <c r="BE13" t="str">
        <f t="shared" si="0"/>
        <v xml:space="preserve"> FROM ebs6_db@ol_informix1210:_plant JOIN ebs6_db@ol_informix1210:billing_documents ON (ebs6_db@ol_informix1210:_plant.plant_name="MPSS"  and ebs6_db@ol_informix1210:_plant.id =  ebs6_db@ol_informix1210:billing_documents.plant_id AND ebs6_db@ol_informix1210:billing_documents.billing_input_type_id=2  AND ebs6_db@ol_informix1210:billing_documents.name IN ("TNBG Billing Settlement","IPP Billing Settlement","SKSP Billing Settlement","TNBH Billing Settlement","IPP Billing Settlement - EP" )  ) </v>
      </c>
      <c r="BF13" s="38" t="s">
        <v>205</v>
      </c>
      <c r="BG13" s="1" t="str">
        <f t="shared" si="1"/>
        <v>ebs6_db@ol_informix1210:billing_db_tbl_1911</v>
      </c>
      <c r="BH13" s="1" t="s">
        <v>196</v>
      </c>
      <c r="BI13" s="34" t="s">
        <v>197</v>
      </c>
      <c r="BJ13" s="1" t="str">
        <f t="shared" si="15"/>
        <v>ebs6_db@ol_informix1210:billing_documents.billing_txn_id</v>
      </c>
      <c r="BK13" s="35" t="s">
        <v>198</v>
      </c>
      <c r="BL13" s="36" t="str">
        <f t="shared" si="2"/>
        <v>ebs6_db@ol_informix1210:billing_db_tbl_1911.billing_txn_id</v>
      </c>
      <c r="BM13" s="34" t="s">
        <v>199</v>
      </c>
      <c r="BN13" s="1" t="str">
        <f t="shared" si="16"/>
        <v>ebs6_db@ol_informix1210:billing_documents.latest_rev_no</v>
      </c>
      <c r="BO13" s="35" t="s">
        <v>198</v>
      </c>
      <c r="BP13" s="1" t="str">
        <f t="shared" si="17"/>
        <v>ebs6_db@ol_informix1210:billing_db_tbl_1911.rev_no</v>
      </c>
      <c r="BQ13" s="1" t="str">
        <f t="shared" si="18"/>
        <v xml:space="preserve"> AND ebs6_db@ol_informix1210:billing_db_tbl_1911.status_id is not null </v>
      </c>
      <c r="BU13" s="1" t="s">
        <v>204</v>
      </c>
      <c r="BV13" s="1" t="s">
        <v>205</v>
      </c>
      <c r="BW13" s="1" t="str">
        <f t="shared" si="3"/>
        <v>ebs6_db@ol_informix1210:billing_db_tbl_2423</v>
      </c>
      <c r="BX13" s="1" t="s">
        <v>196</v>
      </c>
      <c r="BY13" s="1" t="s">
        <v>197</v>
      </c>
      <c r="BZ13" s="1" t="str">
        <f t="shared" si="19"/>
        <v>ebs6_db@ol_informix1210:billing_documents.billing_txn_id</v>
      </c>
      <c r="CA13" s="35" t="s">
        <v>198</v>
      </c>
      <c r="CB13" s="1" t="str">
        <f t="shared" si="4"/>
        <v>ebs6_db@ol_informix1210:billing_db_tbl_2423.billing_txn_id</v>
      </c>
      <c r="CC13" s="34" t="s">
        <v>199</v>
      </c>
      <c r="CD13" s="1" t="str">
        <f t="shared" si="20"/>
        <v>ebs6_db@ol_informix1210:billing_documents.latest_rev_no</v>
      </c>
      <c r="CE13" s="35" t="s">
        <v>198</v>
      </c>
      <c r="CF13" s="1" t="str">
        <f t="shared" si="5"/>
        <v>ebs6_db@ol_informix1210:billing_db_tbl_2423.rev_no</v>
      </c>
      <c r="CG13" s="1" t="str">
        <f t="shared" si="21"/>
        <v xml:space="preserve"> AND ebs6_db@ol_informix1210:billing_db_tbl_2423.status_id is not null </v>
      </c>
      <c r="CK13" s="1" t="s">
        <v>204</v>
      </c>
      <c r="CL13" s="4" t="s">
        <v>166</v>
      </c>
      <c r="CM13" s="1" t="s">
        <v>205</v>
      </c>
      <c r="CN13" t="str">
        <f t="shared" si="26"/>
        <v>ebs6_db@ol_informix1210:billing_db_tbl_2039</v>
      </c>
      <c r="CO13" s="1" t="s">
        <v>196</v>
      </c>
      <c r="CP13" s="1" t="s">
        <v>197</v>
      </c>
      <c r="CQ13" s="1" t="str">
        <f t="shared" si="22"/>
        <v>ebs6_db@ol_informix1210:billing_documents.billing_txn_id</v>
      </c>
      <c r="CR13" s="35" t="s">
        <v>198</v>
      </c>
      <c r="CS13" s="1" t="str">
        <f t="shared" si="29"/>
        <v>ebs6_db@ol_informix1210:billing_db_tbl_2039.billing_txn_id</v>
      </c>
      <c r="CT13" s="34" t="s">
        <v>199</v>
      </c>
      <c r="CU13" s="1" t="str">
        <f t="shared" si="23"/>
        <v>ebs6_db@ol_informix1210:billing_documents.latest_rev_no</v>
      </c>
      <c r="CV13" s="35" t="s">
        <v>198</v>
      </c>
      <c r="CW13" s="1" t="str">
        <f t="shared" si="30"/>
        <v>ebs6_db@ol_informix1210:billing_db_tbl_2039.rev_no</v>
      </c>
      <c r="CX13" s="1" t="str">
        <f t="shared" si="24"/>
        <v xml:space="preserve"> AND ebs6_db@ol_informix1210:billing_db_tbl_2039.status_id is not null </v>
      </c>
      <c r="DB13" s="34" t="s">
        <v>204</v>
      </c>
      <c r="DF13" s="46" t="s">
        <v>211</v>
      </c>
      <c r="DG13" t="s">
        <v>212</v>
      </c>
      <c r="DH13" s="34" t="s">
        <v>213</v>
      </c>
      <c r="DJ13" s="1" t="str">
        <f t="shared" si="25"/>
        <v xml:space="preserve"> FROM ebs6_db@ol_informix1210:_plant JOIN ebs6_db@ol_informix1210:billing_documents ON (ebs6_db@ol_informix1210:_plant.plant_name="MPSS"  and ebs6_db@ol_informix1210:_plant.id =  ebs6_db@ol_informix1210:billing_documents.plant_id AND ebs6_db@ol_informix1210:billing_documents.billing_input_type_id=2  AND ebs6_db@ol_informix1210:billing_documents.name IN ("TNBG Billing Settlement","IPP Billing Settlement","SKSP Billing Settlement","TNBH Billing Settlement","IPP Billing Settlement - EP" )  )  LEFT JOIN ebs6_db@ol_informix1210:billing_db_tbl_1911 ON (ebs6_db@ol_informix1210:billing_documents.billing_txn_id = ebs6_db@ol_informix1210:billing_db_tbl_1911.billing_txn_id AND ebs6_db@ol_informix1210:billing_documents.latest_rev_no = ebs6_db@ol_informix1210:billing_db_tbl_1911.rev_no AND ebs6_db@ol_informix1210:billing_db_tbl_1911.status_id is not null ) LEFT JOIN ebs6_db@ol_informix1210:billing_db_tbl_2423 ON (ebs6_db@ol_informix1210:billing_documents.billing_txn_id = ebs6_db@ol_informix1210:billing_db_tbl_2423.billing_txn_id AND ebs6_db@ol_informix1210:billing_documents.latest_rev_no = ebs6_db@ol_informix1210:billing_db_tbl_2423.rev_no AND ebs6_db@ol_informix1210:billing_db_tbl_2423.status_id is not null  ) LEFT JOIN ebs6_db@ol_informix1210:billing_db_tbl_2039 ON ( ebs6_db@ol_informix1210:billing_documents.billing_txn_id = ebs6_db@ol_informix1210:billing_db_tbl_2039.billing_txn_id AND ebs6_db@ol_informix1210:billing_documents.latest_rev_no = ebs6_db@ol_informix1210:billing_db_tbl_2039.rev_no AND ebs6_db@ol_informix1210:billing_db_tbl_2039.status_id is not null  ) WHERE ebs6_db@ol_informix1210:billing_documents.status_id = 103 UNION ALL</v>
      </c>
      <c r="DK13" s="1" t="s">
        <v>216</v>
      </c>
      <c r="DL13" s="1" t="str">
        <f t="shared" si="27"/>
        <v xml:space="preserve"> SELECT ebs6_db@ol_informix1210:billing_documents.plant_id,   ebs6_db@ol_informix1210:_plant.corp_group_id, ebs6_db@ol_informix1210:_plant.fuel_type_id,ebs6_db@ol_informix1210:_plant.plant_type_id ,ebs6_db@ol_informix1210:_plant.alt_fuel_type_id ,ebs6_db@ol_informix1210:_plant.ppa_group_id ,ebs6_db@ol_informix1210:_plant.energy_group_id , ebs6_db@ol_informix1210:billing_documents.status_id , ebs6_db@ol_informix1210:billing_documents.billing_txn_id, ebs6_db@ol_informix1210:billing_db_tbl_1911.block_id, ebs6_db@ol_informix1210:billing_db_tbl_1911.unit_id, ebs6_db@ol_informix1210:billing_documents.latest_rev_no, ebs6_db@ol_informix1210:billing_documents.billing_period_from, ebs6_db@ol_informix1210:billing_documents.billing_period_to, ebs6_db@ol_informix1210:billing_db_tbl_2423.col85_dec, ebs6_db@ol_informix1210:billing_db_tbl_2423.col41_dec, ebs6_db@ol_informix1210:billing_db_tbl_2423.col61_dec, ebs6_db@ol_informix1210:billing_db_tbl_1911.col149_dec    FROM ebs6_db@ol_informix1210:_plant JOIN ebs6_db@ol_informix1210:billing_documents ON (ebs6_db@ol_informix1210:_plant.plant_name="MPSS"  and ebs6_db@ol_informix1210:_plant.id =  ebs6_db@ol_informix1210:billing_documents.plant_id AND ebs6_db@ol_informix1210:billing_documents.billing_input_type_id=2  AND ebs6_db@ol_informix1210:billing_documents.name IN ("TNBG Billing Settlement","IPP Billing Settlement","SKSP Billing Settlement","TNBH Billing Settlement","IPP Billing Settlement - EP" )  )  LEFT JOIN ebs6_db@ol_informix1210:billing_db_tbl_1911 ON (ebs6_db@ol_informix1210:billing_documents.billing_txn_id = ebs6_db@ol_informix1210:billing_db_tbl_1911.billing_txn_id AND ebs6_db@ol_informix1210:billing_documents.latest_rev_no = ebs6_db@ol_informix1210:billing_db_tbl_1911.rev_no AND ebs6_db@ol_informix1210:billing_db_tbl_1911.status_id is not null ) LEFT JOIN ebs6_db@ol_informix1210:billing_db_tbl_2423 ON (ebs6_db@ol_informix1210:billing_documents.billing_txn_id = ebs6_db@ol_informix1210:billing_db_tbl_2423.billing_txn_id AND ebs6_db@ol_informix1210:billing_documents.latest_rev_no = ebs6_db@ol_informix1210:billing_db_tbl_2423.rev_no AND ebs6_db@ol_informix1210:billing_db_tbl_2423.status_id is not null  ) LEFT JOIN ebs6_db@ol_informix1210:billing_db_tbl_2039 ON ( ebs6_db@ol_informix1210:billing_documents.billing_txn_id = ebs6_db@ol_informix1210:billing_db_tbl_2039.billing_txn_id AND ebs6_db@ol_informix1210:billing_documents.latest_rev_no = ebs6_db@ol_informix1210:billing_db_tbl_2039.rev_no AND ebs6_db@ol_informix1210:billing_db_tbl_2039.status_id is not null  ) WHERE ebs6_db@ol_informix1210:billing_documents.status_id = 103 UNION ALL</v>
      </c>
    </row>
    <row r="14" spans="1:116" x14ac:dyDescent="0.25">
      <c r="A14" s="4">
        <v>12</v>
      </c>
      <c r="B14" s="8" t="s">
        <v>98</v>
      </c>
      <c r="C14" s="4" t="s">
        <v>284</v>
      </c>
      <c r="D14" s="4">
        <v>66</v>
      </c>
      <c r="E14" s="24" t="s">
        <v>328</v>
      </c>
      <c r="F14" t="s">
        <v>184</v>
      </c>
      <c r="G14" s="9" t="s">
        <v>141</v>
      </c>
      <c r="H14" s="9" t="s">
        <v>180</v>
      </c>
      <c r="I14" s="23" t="s">
        <v>266</v>
      </c>
      <c r="J14" s="78" t="s">
        <v>330</v>
      </c>
      <c r="K14" t="s">
        <v>184</v>
      </c>
      <c r="L14" s="9" t="s">
        <v>192</v>
      </c>
      <c r="M14" s="9" t="s">
        <v>185</v>
      </c>
      <c r="N14" s="26" t="str">
        <f t="shared" si="6"/>
        <v>ebs6_db@ol_informix1210:billing_documents.billing_txn_id</v>
      </c>
      <c r="O14" t="s">
        <v>184</v>
      </c>
      <c r="P14" s="9" t="s">
        <v>141</v>
      </c>
      <c r="Q14" s="9" t="s">
        <v>186</v>
      </c>
      <c r="R14" s="26" t="str">
        <f t="shared" si="7"/>
        <v>ebs6_db@ol_informix1210:billing_db_tbl_1877.block_id</v>
      </c>
      <c r="S14" t="s">
        <v>184</v>
      </c>
      <c r="T14" s="9" t="s">
        <v>141</v>
      </c>
      <c r="U14" s="9" t="s">
        <v>187</v>
      </c>
      <c r="V14" s="26" t="str">
        <f t="shared" si="8"/>
        <v>ebs6_db@ol_informix1210:billing_db_tbl_1877.unit_id</v>
      </c>
      <c r="W14" t="s">
        <v>184</v>
      </c>
      <c r="X14" s="9" t="s">
        <v>192</v>
      </c>
      <c r="Y14" s="9" t="s">
        <v>193</v>
      </c>
      <c r="Z14" s="26" t="str">
        <f t="shared" si="9"/>
        <v>ebs6_db@ol_informix1210:billing_documents.latest_rev_no</v>
      </c>
      <c r="AA14" t="s">
        <v>184</v>
      </c>
      <c r="AB14" s="9" t="s">
        <v>192</v>
      </c>
      <c r="AC14" s="9" t="s">
        <v>264</v>
      </c>
      <c r="AD14" s="26" t="str">
        <f t="shared" si="10"/>
        <v>ebs6_db@ol_informix1210:billing_documents.billing_period_from</v>
      </c>
      <c r="AE14" t="s">
        <v>184</v>
      </c>
      <c r="AF14" s="9" t="s">
        <v>192</v>
      </c>
      <c r="AG14" s="9" t="s">
        <v>265</v>
      </c>
      <c r="AH14" s="26" t="str">
        <f t="shared" si="11"/>
        <v>ebs6_db@ol_informix1210:billing_documents.billing_period_to</v>
      </c>
      <c r="AI14" t="s">
        <v>184</v>
      </c>
      <c r="AJ14" s="5" t="s">
        <v>66</v>
      </c>
      <c r="AK14" s="4" t="s">
        <v>47</v>
      </c>
      <c r="AL14" s="26" t="str">
        <f t="shared" si="12"/>
        <v>ebs6_db@ol_informix1210:billing_db_tbl_2425.col85_dec</v>
      </c>
      <c r="AM14" t="s">
        <v>184</v>
      </c>
      <c r="AN14" s="5" t="s">
        <v>66</v>
      </c>
      <c r="AO14" s="4" t="s">
        <v>49</v>
      </c>
      <c r="AP14" s="26" t="str">
        <f t="shared" si="13"/>
        <v>ebs6_db@ol_informix1210:billing_db_tbl_2425.col41_dec</v>
      </c>
      <c r="AQ14" t="s">
        <v>184</v>
      </c>
      <c r="AR14" s="5" t="s">
        <v>66</v>
      </c>
      <c r="AS14" s="24" t="s">
        <v>50</v>
      </c>
      <c r="AT14" s="23" t="str">
        <f t="shared" si="14"/>
        <v>ebs6_db@ol_informix1210:billing_db_tbl_2425.col61_dec</v>
      </c>
      <c r="AU14" s="40" t="s">
        <v>184</v>
      </c>
      <c r="AV14" s="4" t="s">
        <v>141</v>
      </c>
      <c r="AW14" s="4" t="s">
        <v>54</v>
      </c>
      <c r="AX14" s="23" t="s">
        <v>229</v>
      </c>
      <c r="BA14" s="1" t="str">
        <f t="shared" si="28"/>
        <v xml:space="preserve"> SELECT ebs6_db@ol_informix1210:billing_documents.plant_id,   ebs6_db@ol_informix1210:_plant.corp_group_id, ebs6_db@ol_informix1210:_plant.fuel_type_id,ebs6_db@ol_informix1210:_plant.plant_type_id ,ebs6_db@ol_informix1210:_plant.alt_fuel_type_id ,ebs6_db@ol_informix1210:_plant.ppa_group_id ,ebs6_db@ol_informix1210:_plant.energy_group_id , ebs6_db@ol_informix1210:billing_documents.status_id , ebs6_db@ol_informix1210:billing_documents.billing_txn_id, ebs6_db@ol_informix1210:billing_db_tbl_1877.block_id, ebs6_db@ol_informix1210:billing_db_tbl_1877.unit_id, ebs6_db@ol_informix1210:billing_documents.latest_rev_no, ebs6_db@ol_informix1210:billing_documents.billing_period_from, ebs6_db@ol_informix1210:billing_documents.billing_period_to, ebs6_db@ol_informix1210:billing_db_tbl_2425.col85_dec, ebs6_db@ol_informix1210:billing_db_tbl_2425.col41_dec, ebs6_db@ol_informix1210:billing_db_tbl_2425.col61_dec, ebs6_db@ol_informix1210:billing_db_tbl_1877.col149_dec  </v>
      </c>
      <c r="BB14" s="1" t="s">
        <v>216</v>
      </c>
      <c r="BC14" s="4" t="s">
        <v>160</v>
      </c>
      <c r="BD14" s="19" t="s">
        <v>320</v>
      </c>
      <c r="BE14" t="str">
        <f t="shared" si="0"/>
        <v xml:space="preserve"> FROM ebs6_db@ol_informix1210:_plant JOIN ebs6_db@ol_informix1210:billing_documents ON (ebs6_db@ol_informix1210:_plant.plant_name="NPRI"  and ebs6_db@ol_informix1210:_plant.id =  ebs6_db@ol_informix1210:billing_documents.plant_id AND ebs6_db@ol_informix1210:billing_documents.billing_input_type_id=2  AND ebs6_db@ol_informix1210:billing_documents.name IN ("TNBG Billing Settlement","IPP Billing Settlement","SKSP Billing Settlement","TNBH Billing Settlement","IPP Billing Settlement - EP" )  ) </v>
      </c>
      <c r="BF14" s="38" t="s">
        <v>205</v>
      </c>
      <c r="BG14" s="1" t="str">
        <f t="shared" si="1"/>
        <v>ebs6_db@ol_informix1210:billing_db_tbl_1877</v>
      </c>
      <c r="BH14" s="1" t="s">
        <v>196</v>
      </c>
      <c r="BI14" s="34" t="s">
        <v>197</v>
      </c>
      <c r="BJ14" s="1" t="str">
        <f t="shared" si="15"/>
        <v>ebs6_db@ol_informix1210:billing_documents.billing_txn_id</v>
      </c>
      <c r="BK14" s="35" t="s">
        <v>198</v>
      </c>
      <c r="BL14" s="36" t="str">
        <f t="shared" si="2"/>
        <v>ebs6_db@ol_informix1210:billing_db_tbl_1877.billing_txn_id</v>
      </c>
      <c r="BM14" s="34" t="s">
        <v>199</v>
      </c>
      <c r="BN14" s="1" t="str">
        <f t="shared" si="16"/>
        <v>ebs6_db@ol_informix1210:billing_documents.latest_rev_no</v>
      </c>
      <c r="BO14" s="35" t="s">
        <v>198</v>
      </c>
      <c r="BP14" s="1" t="str">
        <f t="shared" si="17"/>
        <v>ebs6_db@ol_informix1210:billing_db_tbl_1877.rev_no</v>
      </c>
      <c r="BQ14" s="1" t="str">
        <f t="shared" si="18"/>
        <v xml:space="preserve"> AND ebs6_db@ol_informix1210:billing_db_tbl_1877.status_id is not null </v>
      </c>
      <c r="BU14" s="1" t="s">
        <v>204</v>
      </c>
      <c r="BV14" s="1" t="s">
        <v>205</v>
      </c>
      <c r="BW14" s="1" t="str">
        <f t="shared" si="3"/>
        <v>ebs6_db@ol_informix1210:billing_db_tbl_2425</v>
      </c>
      <c r="BX14" s="1" t="s">
        <v>196</v>
      </c>
      <c r="BY14" s="1" t="s">
        <v>197</v>
      </c>
      <c r="BZ14" s="1" t="str">
        <f t="shared" si="19"/>
        <v>ebs6_db@ol_informix1210:billing_documents.billing_txn_id</v>
      </c>
      <c r="CA14" s="35" t="s">
        <v>198</v>
      </c>
      <c r="CB14" s="1" t="str">
        <f t="shared" si="4"/>
        <v>ebs6_db@ol_informix1210:billing_db_tbl_2425.billing_txn_id</v>
      </c>
      <c r="CC14" s="34" t="s">
        <v>199</v>
      </c>
      <c r="CD14" s="1" t="str">
        <f t="shared" si="20"/>
        <v>ebs6_db@ol_informix1210:billing_documents.latest_rev_no</v>
      </c>
      <c r="CE14" s="35" t="s">
        <v>198</v>
      </c>
      <c r="CF14" s="1" t="str">
        <f t="shared" si="5"/>
        <v>ebs6_db@ol_informix1210:billing_db_tbl_2425.rev_no</v>
      </c>
      <c r="CG14" s="1" t="str">
        <f t="shared" si="21"/>
        <v xml:space="preserve"> AND ebs6_db@ol_informix1210:billing_db_tbl_2425.status_id is not null </v>
      </c>
      <c r="CK14" s="1" t="s">
        <v>204</v>
      </c>
      <c r="CL14" s="4" t="s">
        <v>160</v>
      </c>
      <c r="CM14" s="1" t="s">
        <v>205</v>
      </c>
      <c r="CN14" t="str">
        <f t="shared" si="26"/>
        <v>ebs6_db@ol_informix1210:billing_db_tbl_2042</v>
      </c>
      <c r="CO14" s="1" t="s">
        <v>196</v>
      </c>
      <c r="CP14" s="1" t="s">
        <v>197</v>
      </c>
      <c r="CQ14" s="1" t="str">
        <f t="shared" si="22"/>
        <v>ebs6_db@ol_informix1210:billing_documents.billing_txn_id</v>
      </c>
      <c r="CR14" s="35" t="s">
        <v>198</v>
      </c>
      <c r="CS14" s="1" t="str">
        <f t="shared" si="29"/>
        <v>ebs6_db@ol_informix1210:billing_db_tbl_2042.billing_txn_id</v>
      </c>
      <c r="CT14" s="34" t="s">
        <v>199</v>
      </c>
      <c r="CU14" s="1" t="str">
        <f t="shared" si="23"/>
        <v>ebs6_db@ol_informix1210:billing_documents.latest_rev_no</v>
      </c>
      <c r="CV14" s="35" t="s">
        <v>198</v>
      </c>
      <c r="CW14" s="1" t="str">
        <f t="shared" si="30"/>
        <v>ebs6_db@ol_informix1210:billing_db_tbl_2042.rev_no</v>
      </c>
      <c r="CX14" s="1" t="str">
        <f t="shared" si="24"/>
        <v xml:space="preserve"> AND ebs6_db@ol_informix1210:billing_db_tbl_2042.status_id is not null </v>
      </c>
      <c r="DB14" s="34" t="s">
        <v>204</v>
      </c>
      <c r="DF14" s="46" t="s">
        <v>211</v>
      </c>
      <c r="DG14" t="s">
        <v>212</v>
      </c>
      <c r="DH14" s="34" t="s">
        <v>213</v>
      </c>
      <c r="DJ14" s="1" t="str">
        <f t="shared" si="25"/>
        <v xml:space="preserve"> FROM ebs6_db@ol_informix1210:_plant JOIN ebs6_db@ol_informix1210:billing_documents ON (ebs6_db@ol_informix1210:_plant.plant_name="NPRI"  and ebs6_db@ol_informix1210:_plant.id =  ebs6_db@ol_informix1210:billing_documents.plant_id AND ebs6_db@ol_informix1210:billing_documents.billing_input_type_id=2  AND ebs6_db@ol_informix1210:billing_documents.name IN ("TNBG Billing Settlement","IPP Billing Settlement","SKSP Billing Settlement","TNBH Billing Settlement","IPP Billing Settlement - EP" )  )  LEFT JOIN ebs6_db@ol_informix1210:billing_db_tbl_1877 ON (ebs6_db@ol_informix1210:billing_documents.billing_txn_id = ebs6_db@ol_informix1210:billing_db_tbl_1877.billing_txn_id AND ebs6_db@ol_informix1210:billing_documents.latest_rev_no = ebs6_db@ol_informix1210:billing_db_tbl_1877.rev_no AND ebs6_db@ol_informix1210:billing_db_tbl_1877.status_id is not null ) LEFT JOIN ebs6_db@ol_informix1210:billing_db_tbl_2425 ON (ebs6_db@ol_informix1210:billing_documents.billing_txn_id = ebs6_db@ol_informix1210:billing_db_tbl_2425.billing_txn_id AND ebs6_db@ol_informix1210:billing_documents.latest_rev_no = ebs6_db@ol_informix1210:billing_db_tbl_2425.rev_no AND ebs6_db@ol_informix1210:billing_db_tbl_2425.status_id is not null  ) LEFT JOIN ebs6_db@ol_informix1210:billing_db_tbl_2042 ON ( ebs6_db@ol_informix1210:billing_documents.billing_txn_id = ebs6_db@ol_informix1210:billing_db_tbl_2042.billing_txn_id AND ebs6_db@ol_informix1210:billing_documents.latest_rev_no = ebs6_db@ol_informix1210:billing_db_tbl_2042.rev_no AND ebs6_db@ol_informix1210:billing_db_tbl_2042.status_id is not null  ) WHERE ebs6_db@ol_informix1210:billing_documents.status_id = 103 UNION ALL</v>
      </c>
      <c r="DK14" s="1" t="s">
        <v>216</v>
      </c>
      <c r="DL14" s="1" t="str">
        <f t="shared" si="27"/>
        <v xml:space="preserve"> SELECT ebs6_db@ol_informix1210:billing_documents.plant_id,   ebs6_db@ol_informix1210:_plant.corp_group_id, ebs6_db@ol_informix1210:_plant.fuel_type_id,ebs6_db@ol_informix1210:_plant.plant_type_id ,ebs6_db@ol_informix1210:_plant.alt_fuel_type_id ,ebs6_db@ol_informix1210:_plant.ppa_group_id ,ebs6_db@ol_informix1210:_plant.energy_group_id , ebs6_db@ol_informix1210:billing_documents.status_id , ebs6_db@ol_informix1210:billing_documents.billing_txn_id, ebs6_db@ol_informix1210:billing_db_tbl_1877.block_id, ebs6_db@ol_informix1210:billing_db_tbl_1877.unit_id, ebs6_db@ol_informix1210:billing_documents.latest_rev_no, ebs6_db@ol_informix1210:billing_documents.billing_period_from, ebs6_db@ol_informix1210:billing_documents.billing_period_to, ebs6_db@ol_informix1210:billing_db_tbl_2425.col85_dec, ebs6_db@ol_informix1210:billing_db_tbl_2425.col41_dec, ebs6_db@ol_informix1210:billing_db_tbl_2425.col61_dec, ebs6_db@ol_informix1210:billing_db_tbl_1877.col149_dec    FROM ebs6_db@ol_informix1210:_plant JOIN ebs6_db@ol_informix1210:billing_documents ON (ebs6_db@ol_informix1210:_plant.plant_name="NPRI"  and ebs6_db@ol_informix1210:_plant.id =  ebs6_db@ol_informix1210:billing_documents.plant_id AND ebs6_db@ol_informix1210:billing_documents.billing_input_type_id=2  AND ebs6_db@ol_informix1210:billing_documents.name IN ("TNBG Billing Settlement","IPP Billing Settlement","SKSP Billing Settlement","TNBH Billing Settlement","IPP Billing Settlement - EP" )  )  LEFT JOIN ebs6_db@ol_informix1210:billing_db_tbl_1877 ON (ebs6_db@ol_informix1210:billing_documents.billing_txn_id = ebs6_db@ol_informix1210:billing_db_tbl_1877.billing_txn_id AND ebs6_db@ol_informix1210:billing_documents.latest_rev_no = ebs6_db@ol_informix1210:billing_db_tbl_1877.rev_no AND ebs6_db@ol_informix1210:billing_db_tbl_1877.status_id is not null ) LEFT JOIN ebs6_db@ol_informix1210:billing_db_tbl_2425 ON (ebs6_db@ol_informix1210:billing_documents.billing_txn_id = ebs6_db@ol_informix1210:billing_db_tbl_2425.billing_txn_id AND ebs6_db@ol_informix1210:billing_documents.latest_rev_no = ebs6_db@ol_informix1210:billing_db_tbl_2425.rev_no AND ebs6_db@ol_informix1210:billing_db_tbl_2425.status_id is not null  ) LEFT JOIN ebs6_db@ol_informix1210:billing_db_tbl_2042 ON ( ebs6_db@ol_informix1210:billing_documents.billing_txn_id = ebs6_db@ol_informix1210:billing_db_tbl_2042.billing_txn_id AND ebs6_db@ol_informix1210:billing_documents.latest_rev_no = ebs6_db@ol_informix1210:billing_db_tbl_2042.rev_no AND ebs6_db@ol_informix1210:billing_db_tbl_2042.status_id is not null  ) WHERE ebs6_db@ol_informix1210:billing_documents.status_id = 103 UNION ALL</v>
      </c>
    </row>
    <row r="15" spans="1:116" x14ac:dyDescent="0.25">
      <c r="A15" s="4">
        <v>13</v>
      </c>
      <c r="B15" s="8" t="s">
        <v>98</v>
      </c>
      <c r="C15" s="4" t="s">
        <v>285</v>
      </c>
      <c r="D15" s="4">
        <v>24</v>
      </c>
      <c r="E15" s="24" t="s">
        <v>328</v>
      </c>
      <c r="F15" t="s">
        <v>184</v>
      </c>
      <c r="G15" s="9" t="s">
        <v>150</v>
      </c>
      <c r="H15" s="9" t="s">
        <v>180</v>
      </c>
      <c r="I15" s="23" t="s">
        <v>266</v>
      </c>
      <c r="J15" s="78" t="s">
        <v>330</v>
      </c>
      <c r="K15" t="s">
        <v>184</v>
      </c>
      <c r="L15" s="9" t="s">
        <v>192</v>
      </c>
      <c r="M15" s="9" t="s">
        <v>185</v>
      </c>
      <c r="N15" s="26" t="str">
        <f t="shared" si="6"/>
        <v>ebs6_db@ol_informix1210:billing_documents.billing_txn_id</v>
      </c>
      <c r="O15" t="s">
        <v>184</v>
      </c>
      <c r="P15" s="9" t="s">
        <v>150</v>
      </c>
      <c r="Q15" s="9" t="s">
        <v>186</v>
      </c>
      <c r="R15" s="26" t="str">
        <f t="shared" si="7"/>
        <v>ebs6_db@ol_informix1210:billing_db_tbl_1853.block_id</v>
      </c>
      <c r="S15" t="s">
        <v>184</v>
      </c>
      <c r="T15" s="9" t="s">
        <v>150</v>
      </c>
      <c r="U15" s="9" t="s">
        <v>187</v>
      </c>
      <c r="V15" s="26" t="str">
        <f t="shared" si="8"/>
        <v>ebs6_db@ol_informix1210:billing_db_tbl_1853.unit_id</v>
      </c>
      <c r="W15" t="s">
        <v>184</v>
      </c>
      <c r="X15" s="9" t="s">
        <v>192</v>
      </c>
      <c r="Y15" s="9" t="s">
        <v>193</v>
      </c>
      <c r="Z15" s="26" t="str">
        <f t="shared" si="9"/>
        <v>ebs6_db@ol_informix1210:billing_documents.latest_rev_no</v>
      </c>
      <c r="AA15" t="s">
        <v>184</v>
      </c>
      <c r="AB15" s="9" t="s">
        <v>192</v>
      </c>
      <c r="AC15" s="9" t="s">
        <v>264</v>
      </c>
      <c r="AD15" s="26" t="str">
        <f t="shared" si="10"/>
        <v>ebs6_db@ol_informix1210:billing_documents.billing_period_from</v>
      </c>
      <c r="AE15" t="s">
        <v>184</v>
      </c>
      <c r="AF15" s="9" t="s">
        <v>192</v>
      </c>
      <c r="AG15" s="9" t="s">
        <v>265</v>
      </c>
      <c r="AH15" s="26" t="str">
        <f t="shared" si="11"/>
        <v>ebs6_db@ol_informix1210:billing_documents.billing_period_to</v>
      </c>
      <c r="AI15" t="s">
        <v>184</v>
      </c>
      <c r="AJ15" s="5" t="s">
        <v>67</v>
      </c>
      <c r="AK15" s="4" t="s">
        <v>47</v>
      </c>
      <c r="AL15" s="26" t="str">
        <f t="shared" si="12"/>
        <v>ebs6_db@ol_informix1210:billing_db_tbl_2430.col85_dec</v>
      </c>
      <c r="AM15" t="s">
        <v>184</v>
      </c>
      <c r="AN15" s="5" t="s">
        <v>67</v>
      </c>
      <c r="AO15" s="4" t="s">
        <v>49</v>
      </c>
      <c r="AP15" s="26" t="str">
        <f t="shared" si="13"/>
        <v>ebs6_db@ol_informix1210:billing_db_tbl_2430.col41_dec</v>
      </c>
      <c r="AQ15" t="s">
        <v>184</v>
      </c>
      <c r="AR15" s="5" t="s">
        <v>67</v>
      </c>
      <c r="AS15" s="24" t="s">
        <v>50</v>
      </c>
      <c r="AT15" s="23" t="str">
        <f t="shared" si="14"/>
        <v>ebs6_db@ol_informix1210:billing_db_tbl_2430.col61_dec</v>
      </c>
      <c r="AU15" s="40" t="s">
        <v>184</v>
      </c>
      <c r="AV15" s="4" t="s">
        <v>150</v>
      </c>
      <c r="AW15" s="4" t="s">
        <v>54</v>
      </c>
      <c r="AX15" s="23" t="s">
        <v>230</v>
      </c>
      <c r="BA15" s="1" t="str">
        <f t="shared" si="28"/>
        <v xml:space="preserve"> SELECT ebs6_db@ol_informix1210:billing_documents.plant_id,   ebs6_db@ol_informix1210:_plant.corp_group_id, ebs6_db@ol_informix1210:_plant.fuel_type_id,ebs6_db@ol_informix1210:_plant.plant_type_id ,ebs6_db@ol_informix1210:_plant.alt_fuel_type_id ,ebs6_db@ol_informix1210:_plant.ppa_group_id ,ebs6_db@ol_informix1210:_plant.energy_group_id , ebs6_db@ol_informix1210:billing_documents.status_id , ebs6_db@ol_informix1210:billing_documents.billing_txn_id, ebs6_db@ol_informix1210:billing_db_tbl_1853.block_id, ebs6_db@ol_informix1210:billing_db_tbl_1853.unit_id, ebs6_db@ol_informix1210:billing_documents.latest_rev_no, ebs6_db@ol_informix1210:billing_documents.billing_period_from, ebs6_db@ol_informix1210:billing_documents.billing_period_to, ebs6_db@ol_informix1210:billing_db_tbl_2430.col85_dec, ebs6_db@ol_informix1210:billing_db_tbl_2430.col41_dec, ebs6_db@ol_informix1210:billing_db_tbl_2430.col61_dec, ebs6_db@ol_informix1210:billing_db_tbl_1853.col149_dec  </v>
      </c>
      <c r="BB15" s="1" t="s">
        <v>216</v>
      </c>
      <c r="BC15" s="4" t="s">
        <v>167</v>
      </c>
      <c r="BD15" s="19" t="s">
        <v>320</v>
      </c>
      <c r="BE15" t="str">
        <f t="shared" si="0"/>
        <v xml:space="preserve"> FROM ebs6_db@ol_informix1210:_plant JOIN ebs6_db@ol_informix1210:billing_documents ON (ebs6_db@ol_informix1210:_plant.plant_name="PAKA"  and ebs6_db@ol_informix1210:_plant.id =  ebs6_db@ol_informix1210:billing_documents.plant_id AND ebs6_db@ol_informix1210:billing_documents.billing_input_type_id=2  AND ebs6_db@ol_informix1210:billing_documents.name IN ("TNBG Billing Settlement","IPP Billing Settlement","SKSP Billing Settlement","TNBH Billing Settlement","IPP Billing Settlement - EP" )  ) </v>
      </c>
      <c r="BF15" s="38" t="s">
        <v>205</v>
      </c>
      <c r="BG15" s="1" t="str">
        <f t="shared" si="1"/>
        <v>ebs6_db@ol_informix1210:billing_db_tbl_1853</v>
      </c>
      <c r="BH15" s="1" t="s">
        <v>196</v>
      </c>
      <c r="BI15" s="34" t="s">
        <v>197</v>
      </c>
      <c r="BJ15" s="1" t="str">
        <f t="shared" si="15"/>
        <v>ebs6_db@ol_informix1210:billing_documents.billing_txn_id</v>
      </c>
      <c r="BK15" s="35" t="s">
        <v>198</v>
      </c>
      <c r="BL15" s="36" t="str">
        <f t="shared" si="2"/>
        <v>ebs6_db@ol_informix1210:billing_db_tbl_1853.billing_txn_id</v>
      </c>
      <c r="BM15" s="34" t="s">
        <v>199</v>
      </c>
      <c r="BN15" s="1" t="str">
        <f t="shared" si="16"/>
        <v>ebs6_db@ol_informix1210:billing_documents.latest_rev_no</v>
      </c>
      <c r="BO15" s="35" t="s">
        <v>198</v>
      </c>
      <c r="BP15" s="1" t="str">
        <f t="shared" si="17"/>
        <v>ebs6_db@ol_informix1210:billing_db_tbl_1853.rev_no</v>
      </c>
      <c r="BQ15" s="1" t="str">
        <f t="shared" si="18"/>
        <v xml:space="preserve"> AND ebs6_db@ol_informix1210:billing_db_tbl_1853.status_id is not null </v>
      </c>
      <c r="BU15" s="1" t="s">
        <v>204</v>
      </c>
      <c r="BV15" s="1" t="s">
        <v>205</v>
      </c>
      <c r="BW15" s="1" t="str">
        <f t="shared" si="3"/>
        <v>ebs6_db@ol_informix1210:billing_db_tbl_2430</v>
      </c>
      <c r="BX15" s="1" t="s">
        <v>196</v>
      </c>
      <c r="BY15" s="1" t="s">
        <v>197</v>
      </c>
      <c r="BZ15" s="1" t="str">
        <f t="shared" si="19"/>
        <v>ebs6_db@ol_informix1210:billing_documents.billing_txn_id</v>
      </c>
      <c r="CA15" s="35" t="s">
        <v>198</v>
      </c>
      <c r="CB15" s="1" t="str">
        <f t="shared" si="4"/>
        <v>ebs6_db@ol_informix1210:billing_db_tbl_2430.billing_txn_id</v>
      </c>
      <c r="CC15" s="34" t="s">
        <v>199</v>
      </c>
      <c r="CD15" s="1" t="str">
        <f t="shared" si="20"/>
        <v>ebs6_db@ol_informix1210:billing_documents.latest_rev_no</v>
      </c>
      <c r="CE15" s="35" t="s">
        <v>198</v>
      </c>
      <c r="CF15" s="1" t="str">
        <f t="shared" si="5"/>
        <v>ebs6_db@ol_informix1210:billing_db_tbl_2430.rev_no</v>
      </c>
      <c r="CG15" s="1" t="str">
        <f t="shared" si="21"/>
        <v xml:space="preserve"> AND ebs6_db@ol_informix1210:billing_db_tbl_2430.status_id is not null </v>
      </c>
      <c r="CK15" s="1" t="s">
        <v>204</v>
      </c>
      <c r="CL15" s="4" t="s">
        <v>167</v>
      </c>
      <c r="CM15" s="1" t="s">
        <v>205</v>
      </c>
      <c r="CN15" t="str">
        <f t="shared" si="26"/>
        <v>ebs6_db@ol_informix1210:billing_db_tbl_2026</v>
      </c>
      <c r="CO15" s="1" t="s">
        <v>196</v>
      </c>
      <c r="CP15" s="1" t="s">
        <v>197</v>
      </c>
      <c r="CQ15" s="1" t="str">
        <f t="shared" si="22"/>
        <v>ebs6_db@ol_informix1210:billing_documents.billing_txn_id</v>
      </c>
      <c r="CR15" s="35" t="s">
        <v>198</v>
      </c>
      <c r="CS15" s="1" t="str">
        <f t="shared" si="29"/>
        <v>ebs6_db@ol_informix1210:billing_db_tbl_2026.billing_txn_id</v>
      </c>
      <c r="CT15" s="34" t="s">
        <v>199</v>
      </c>
      <c r="CU15" s="1" t="str">
        <f t="shared" si="23"/>
        <v>ebs6_db@ol_informix1210:billing_documents.latest_rev_no</v>
      </c>
      <c r="CV15" s="35" t="s">
        <v>198</v>
      </c>
      <c r="CW15" s="1" t="str">
        <f t="shared" si="30"/>
        <v>ebs6_db@ol_informix1210:billing_db_tbl_2026.rev_no</v>
      </c>
      <c r="CX15" s="1" t="str">
        <f t="shared" si="24"/>
        <v xml:space="preserve"> AND ebs6_db@ol_informix1210:billing_db_tbl_2026.status_id is not null </v>
      </c>
      <c r="DB15" s="34" t="s">
        <v>204</v>
      </c>
      <c r="DF15" s="46" t="s">
        <v>211</v>
      </c>
      <c r="DG15" t="s">
        <v>212</v>
      </c>
      <c r="DH15" s="34" t="s">
        <v>213</v>
      </c>
      <c r="DJ15" s="1" t="str">
        <f t="shared" si="25"/>
        <v xml:space="preserve"> FROM ebs6_db@ol_informix1210:_plant JOIN ebs6_db@ol_informix1210:billing_documents ON (ebs6_db@ol_informix1210:_plant.plant_name="PAKA"  and ebs6_db@ol_informix1210:_plant.id =  ebs6_db@ol_informix1210:billing_documents.plant_id AND ebs6_db@ol_informix1210:billing_documents.billing_input_type_id=2  AND ebs6_db@ol_informix1210:billing_documents.name IN ("TNBG Billing Settlement","IPP Billing Settlement","SKSP Billing Settlement","TNBH Billing Settlement","IPP Billing Settlement - EP" )  )  LEFT JOIN ebs6_db@ol_informix1210:billing_db_tbl_1853 ON (ebs6_db@ol_informix1210:billing_documents.billing_txn_id = ebs6_db@ol_informix1210:billing_db_tbl_1853.billing_txn_id AND ebs6_db@ol_informix1210:billing_documents.latest_rev_no = ebs6_db@ol_informix1210:billing_db_tbl_1853.rev_no AND ebs6_db@ol_informix1210:billing_db_tbl_1853.status_id is not null ) LEFT JOIN ebs6_db@ol_informix1210:billing_db_tbl_2430 ON (ebs6_db@ol_informix1210:billing_documents.billing_txn_id = ebs6_db@ol_informix1210:billing_db_tbl_2430.billing_txn_id AND ebs6_db@ol_informix1210:billing_documents.latest_rev_no = ebs6_db@ol_informix1210:billing_db_tbl_2430.rev_no AND ebs6_db@ol_informix1210:billing_db_tbl_2430.status_id is not null  ) LEFT JOIN ebs6_db@ol_informix1210:billing_db_tbl_2026 ON ( ebs6_db@ol_informix1210:billing_documents.billing_txn_id = ebs6_db@ol_informix1210:billing_db_tbl_2026.billing_txn_id AND ebs6_db@ol_informix1210:billing_documents.latest_rev_no = ebs6_db@ol_informix1210:billing_db_tbl_2026.rev_no AND ebs6_db@ol_informix1210:billing_db_tbl_2026.status_id is not null  ) WHERE ebs6_db@ol_informix1210:billing_documents.status_id = 103 UNION ALL</v>
      </c>
      <c r="DK15" s="1" t="s">
        <v>216</v>
      </c>
      <c r="DL15" s="1" t="str">
        <f t="shared" si="27"/>
        <v xml:space="preserve"> SELECT ebs6_db@ol_informix1210:billing_documents.plant_id,   ebs6_db@ol_informix1210:_plant.corp_group_id, ebs6_db@ol_informix1210:_plant.fuel_type_id,ebs6_db@ol_informix1210:_plant.plant_type_id ,ebs6_db@ol_informix1210:_plant.alt_fuel_type_id ,ebs6_db@ol_informix1210:_plant.ppa_group_id ,ebs6_db@ol_informix1210:_plant.energy_group_id , ebs6_db@ol_informix1210:billing_documents.status_id , ebs6_db@ol_informix1210:billing_documents.billing_txn_id, ebs6_db@ol_informix1210:billing_db_tbl_1853.block_id, ebs6_db@ol_informix1210:billing_db_tbl_1853.unit_id, ebs6_db@ol_informix1210:billing_documents.latest_rev_no, ebs6_db@ol_informix1210:billing_documents.billing_period_from, ebs6_db@ol_informix1210:billing_documents.billing_period_to, ebs6_db@ol_informix1210:billing_db_tbl_2430.col85_dec, ebs6_db@ol_informix1210:billing_db_tbl_2430.col41_dec, ebs6_db@ol_informix1210:billing_db_tbl_2430.col61_dec, ebs6_db@ol_informix1210:billing_db_tbl_1853.col149_dec    FROM ebs6_db@ol_informix1210:_plant JOIN ebs6_db@ol_informix1210:billing_documents ON (ebs6_db@ol_informix1210:_plant.plant_name="PAKA"  and ebs6_db@ol_informix1210:_plant.id =  ebs6_db@ol_informix1210:billing_documents.plant_id AND ebs6_db@ol_informix1210:billing_documents.billing_input_type_id=2  AND ebs6_db@ol_informix1210:billing_documents.name IN ("TNBG Billing Settlement","IPP Billing Settlement","SKSP Billing Settlement","TNBH Billing Settlement","IPP Billing Settlement - EP" )  )  LEFT JOIN ebs6_db@ol_informix1210:billing_db_tbl_1853 ON (ebs6_db@ol_informix1210:billing_documents.billing_txn_id = ebs6_db@ol_informix1210:billing_db_tbl_1853.billing_txn_id AND ebs6_db@ol_informix1210:billing_documents.latest_rev_no = ebs6_db@ol_informix1210:billing_db_tbl_1853.rev_no AND ebs6_db@ol_informix1210:billing_db_tbl_1853.status_id is not null ) LEFT JOIN ebs6_db@ol_informix1210:billing_db_tbl_2430 ON (ebs6_db@ol_informix1210:billing_documents.billing_txn_id = ebs6_db@ol_informix1210:billing_db_tbl_2430.billing_txn_id AND ebs6_db@ol_informix1210:billing_documents.latest_rev_no = ebs6_db@ol_informix1210:billing_db_tbl_2430.rev_no AND ebs6_db@ol_informix1210:billing_db_tbl_2430.status_id is not null  ) LEFT JOIN ebs6_db@ol_informix1210:billing_db_tbl_2026 ON ( ebs6_db@ol_informix1210:billing_documents.billing_txn_id = ebs6_db@ol_informix1210:billing_db_tbl_2026.billing_txn_id AND ebs6_db@ol_informix1210:billing_documents.latest_rev_no = ebs6_db@ol_informix1210:billing_db_tbl_2026.rev_no AND ebs6_db@ol_informix1210:billing_db_tbl_2026.status_id is not null  ) WHERE ebs6_db@ol_informix1210:billing_documents.status_id = 103 UNION ALL</v>
      </c>
    </row>
    <row r="16" spans="1:116" x14ac:dyDescent="0.25">
      <c r="A16" s="4">
        <v>14</v>
      </c>
      <c r="B16" s="8" t="s">
        <v>96</v>
      </c>
      <c r="C16" s="4" t="s">
        <v>286</v>
      </c>
      <c r="D16" s="4">
        <v>9</v>
      </c>
      <c r="E16" s="24" t="s">
        <v>328</v>
      </c>
      <c r="F16" t="s">
        <v>184</v>
      </c>
      <c r="G16" s="9" t="s">
        <v>111</v>
      </c>
      <c r="H16" s="9" t="s">
        <v>180</v>
      </c>
      <c r="I16" s="23" t="s">
        <v>266</v>
      </c>
      <c r="J16" s="78" t="s">
        <v>330</v>
      </c>
      <c r="K16" t="s">
        <v>184</v>
      </c>
      <c r="L16" s="9" t="s">
        <v>192</v>
      </c>
      <c r="M16" s="9" t="s">
        <v>185</v>
      </c>
      <c r="N16" s="26" t="str">
        <f t="shared" si="6"/>
        <v>ebs6_db@ol_informix1210:billing_documents.billing_txn_id</v>
      </c>
      <c r="O16" t="s">
        <v>184</v>
      </c>
      <c r="P16" s="9" t="s">
        <v>111</v>
      </c>
      <c r="Q16" s="9" t="s">
        <v>186</v>
      </c>
      <c r="R16" s="26" t="str">
        <f t="shared" si="7"/>
        <v>ebs6_db@ol_informix1210:billing_db_tbl_1952.block_id</v>
      </c>
      <c r="S16" t="s">
        <v>184</v>
      </c>
      <c r="T16" s="9" t="s">
        <v>111</v>
      </c>
      <c r="U16" s="9" t="s">
        <v>187</v>
      </c>
      <c r="V16" s="26" t="str">
        <f t="shared" si="8"/>
        <v>ebs6_db@ol_informix1210:billing_db_tbl_1952.unit_id</v>
      </c>
      <c r="W16" t="s">
        <v>184</v>
      </c>
      <c r="X16" s="9" t="s">
        <v>192</v>
      </c>
      <c r="Y16" s="9" t="s">
        <v>193</v>
      </c>
      <c r="Z16" s="26" t="str">
        <f t="shared" si="9"/>
        <v>ebs6_db@ol_informix1210:billing_documents.latest_rev_no</v>
      </c>
      <c r="AA16" t="s">
        <v>184</v>
      </c>
      <c r="AB16" s="9" t="s">
        <v>192</v>
      </c>
      <c r="AC16" s="9" t="s">
        <v>264</v>
      </c>
      <c r="AD16" s="26" t="str">
        <f t="shared" si="10"/>
        <v>ebs6_db@ol_informix1210:billing_documents.billing_period_from</v>
      </c>
      <c r="AE16" t="s">
        <v>184</v>
      </c>
      <c r="AF16" s="9" t="s">
        <v>192</v>
      </c>
      <c r="AG16" s="9" t="s">
        <v>265</v>
      </c>
      <c r="AH16" s="26" t="str">
        <f t="shared" si="11"/>
        <v>ebs6_db@ol_informix1210:billing_documents.billing_period_to</v>
      </c>
      <c r="AI16" t="s">
        <v>184</v>
      </c>
      <c r="AJ16" s="5" t="s">
        <v>68</v>
      </c>
      <c r="AK16" s="4" t="s">
        <v>47</v>
      </c>
      <c r="AL16" s="26" t="str">
        <f t="shared" si="12"/>
        <v>ebs6_db@ol_informix1210:billing_db_tbl_2433.col85_dec</v>
      </c>
      <c r="AM16" t="s">
        <v>184</v>
      </c>
      <c r="AN16" s="5" t="s">
        <v>68</v>
      </c>
      <c r="AO16" s="4" t="s">
        <v>49</v>
      </c>
      <c r="AP16" s="26" t="str">
        <f t="shared" si="13"/>
        <v>ebs6_db@ol_informix1210:billing_db_tbl_2433.col41_dec</v>
      </c>
      <c r="AQ16" t="s">
        <v>184</v>
      </c>
      <c r="AR16" s="5" t="s">
        <v>68</v>
      </c>
      <c r="AS16" s="24" t="s">
        <v>50</v>
      </c>
      <c r="AT16" s="23" t="str">
        <f t="shared" si="14"/>
        <v>ebs6_db@ol_informix1210:billing_db_tbl_2433.col61_dec</v>
      </c>
      <c r="AU16" s="42" t="s">
        <v>184</v>
      </c>
      <c r="AV16" s="4" t="s">
        <v>111</v>
      </c>
      <c r="AW16" s="4" t="s">
        <v>54</v>
      </c>
      <c r="AX16" s="23" t="s">
        <v>231</v>
      </c>
      <c r="BA16" s="1" t="str">
        <f t="shared" si="28"/>
        <v xml:space="preserve"> SELECT ebs6_db@ol_informix1210:billing_documents.plant_id,   ebs6_db@ol_informix1210:_plant.corp_group_id, ebs6_db@ol_informix1210:_plant.fuel_type_id,ebs6_db@ol_informix1210:_plant.plant_type_id ,ebs6_db@ol_informix1210:_plant.alt_fuel_type_id ,ebs6_db@ol_informix1210:_plant.ppa_group_id ,ebs6_db@ol_informix1210:_plant.energy_group_id , ebs6_db@ol_informix1210:billing_documents.status_id , ebs6_db@ol_informix1210:billing_documents.billing_txn_id, ebs6_db@ol_informix1210:billing_db_tbl_1952.block_id, ebs6_db@ol_informix1210:billing_db_tbl_1952.unit_id, ebs6_db@ol_informix1210:billing_documents.latest_rev_no, ebs6_db@ol_informix1210:billing_documents.billing_period_from, ebs6_db@ol_informix1210:billing_documents.billing_period_to, ebs6_db@ol_informix1210:billing_db_tbl_2433.col85_dec, ebs6_db@ol_informix1210:billing_db_tbl_2433.col41_dec, ebs6_db@ol_informix1210:billing_db_tbl_2433.col61_dec, ebs6_db@ol_informix1210:billing_db_tbl_1952.col149_dec  </v>
      </c>
      <c r="BB16" s="1" t="s">
        <v>216</v>
      </c>
      <c r="BC16" s="4" t="s">
        <v>111</v>
      </c>
      <c r="BD16" s="19" t="s">
        <v>320</v>
      </c>
      <c r="BE16" t="str">
        <f t="shared" si="0"/>
        <v xml:space="preserve"> FROM ebs6_db@ol_informix1210:_plant JOIN ebs6_db@ol_informix1210:billing_documents ON (ebs6_db@ol_informix1210:_plant.plant_name="PGAU"  and ebs6_db@ol_informix1210:_plant.id =  ebs6_db@ol_informix1210:billing_documents.plant_id AND ebs6_db@ol_informix1210:billing_documents.billing_input_type_id=2  AND ebs6_db@ol_informix1210:billing_documents.name IN ("TNBG Billing Settlement","IPP Billing Settlement","SKSP Billing Settlement","TNBH Billing Settlement","IPP Billing Settlement - EP" )  ) </v>
      </c>
      <c r="BF16" s="38" t="s">
        <v>205</v>
      </c>
      <c r="BG16" s="1" t="str">
        <f t="shared" si="1"/>
        <v>ebs6_db@ol_informix1210:billing_db_tbl_1952</v>
      </c>
      <c r="BH16" s="1" t="s">
        <v>196</v>
      </c>
      <c r="BI16" s="34" t="s">
        <v>197</v>
      </c>
      <c r="BJ16" s="1" t="str">
        <f t="shared" si="15"/>
        <v>ebs6_db@ol_informix1210:billing_documents.billing_txn_id</v>
      </c>
      <c r="BK16" s="35" t="s">
        <v>198</v>
      </c>
      <c r="BL16" s="36" t="str">
        <f t="shared" si="2"/>
        <v>ebs6_db@ol_informix1210:billing_db_tbl_1952.billing_txn_id</v>
      </c>
      <c r="BM16" s="34" t="s">
        <v>199</v>
      </c>
      <c r="BN16" s="1" t="str">
        <f t="shared" si="16"/>
        <v>ebs6_db@ol_informix1210:billing_documents.latest_rev_no</v>
      </c>
      <c r="BO16" s="35" t="s">
        <v>198</v>
      </c>
      <c r="BP16" s="1" t="str">
        <f t="shared" si="17"/>
        <v>ebs6_db@ol_informix1210:billing_db_tbl_1952.rev_no</v>
      </c>
      <c r="BQ16" s="1" t="str">
        <f t="shared" si="18"/>
        <v xml:space="preserve"> AND ebs6_db@ol_informix1210:billing_db_tbl_1952.status_id is not null </v>
      </c>
      <c r="BU16" s="1" t="s">
        <v>204</v>
      </c>
      <c r="BV16" s="1" t="s">
        <v>205</v>
      </c>
      <c r="BW16" s="1" t="str">
        <f t="shared" si="3"/>
        <v>ebs6_db@ol_informix1210:billing_db_tbl_2433</v>
      </c>
      <c r="BX16" s="1" t="s">
        <v>196</v>
      </c>
      <c r="BY16" s="1" t="s">
        <v>197</v>
      </c>
      <c r="BZ16" s="1" t="str">
        <f t="shared" si="19"/>
        <v>ebs6_db@ol_informix1210:billing_documents.billing_txn_id</v>
      </c>
      <c r="CA16" s="35" t="s">
        <v>198</v>
      </c>
      <c r="CB16" s="1" t="str">
        <f t="shared" si="4"/>
        <v>ebs6_db@ol_informix1210:billing_db_tbl_2433.billing_txn_id</v>
      </c>
      <c r="CC16" s="34" t="s">
        <v>199</v>
      </c>
      <c r="CD16" s="1" t="str">
        <f t="shared" si="20"/>
        <v>ebs6_db@ol_informix1210:billing_documents.latest_rev_no</v>
      </c>
      <c r="CE16" s="35" t="s">
        <v>198</v>
      </c>
      <c r="CF16" s="1" t="str">
        <f t="shared" si="5"/>
        <v>ebs6_db@ol_informix1210:billing_db_tbl_2433.rev_no</v>
      </c>
      <c r="CG16" s="1" t="str">
        <f t="shared" si="21"/>
        <v xml:space="preserve"> AND ebs6_db@ol_informix1210:billing_db_tbl_2433.status_id is not null </v>
      </c>
      <c r="CK16" s="1" t="s">
        <v>204</v>
      </c>
      <c r="CL16" s="4" t="s">
        <v>121</v>
      </c>
      <c r="CM16" s="1" t="s">
        <v>205</v>
      </c>
      <c r="CN16" t="str">
        <f t="shared" si="26"/>
        <v>ebs6_db@ol_informix1210:billing_db_tbl_2045</v>
      </c>
      <c r="CO16" s="1" t="s">
        <v>196</v>
      </c>
      <c r="CP16" s="1" t="s">
        <v>197</v>
      </c>
      <c r="CQ16" s="1" t="str">
        <f t="shared" si="22"/>
        <v>ebs6_db@ol_informix1210:billing_documents.billing_txn_id</v>
      </c>
      <c r="CR16" s="35" t="s">
        <v>198</v>
      </c>
      <c r="CS16" s="1" t="str">
        <f t="shared" si="29"/>
        <v>ebs6_db@ol_informix1210:billing_db_tbl_2045.billing_txn_id</v>
      </c>
      <c r="CT16" s="34" t="s">
        <v>199</v>
      </c>
      <c r="CU16" s="1" t="str">
        <f t="shared" si="23"/>
        <v>ebs6_db@ol_informix1210:billing_documents.latest_rev_no</v>
      </c>
      <c r="CV16" s="35" t="s">
        <v>198</v>
      </c>
      <c r="CW16" s="1" t="str">
        <f t="shared" si="30"/>
        <v>ebs6_db@ol_informix1210:billing_db_tbl_2045.rev_no</v>
      </c>
      <c r="CX16" s="1" t="str">
        <f t="shared" si="24"/>
        <v xml:space="preserve"> AND ebs6_db@ol_informix1210:billing_db_tbl_2045.status_id is not null </v>
      </c>
      <c r="DB16" s="34" t="s">
        <v>204</v>
      </c>
      <c r="DF16" s="46" t="s">
        <v>211</v>
      </c>
      <c r="DG16" t="s">
        <v>212</v>
      </c>
      <c r="DH16" s="34" t="s">
        <v>213</v>
      </c>
      <c r="DJ16" s="1" t="str">
        <f t="shared" si="25"/>
        <v xml:space="preserve"> FROM ebs6_db@ol_informix1210:_plant JOIN ebs6_db@ol_informix1210:billing_documents ON (ebs6_db@ol_informix1210:_plant.plant_name="PGAU"  and ebs6_db@ol_informix1210:_plant.id =  ebs6_db@ol_informix1210:billing_documents.plant_id AND ebs6_db@ol_informix1210:billing_documents.billing_input_type_id=2  AND ebs6_db@ol_informix1210:billing_documents.name IN ("TNBG Billing Settlement","IPP Billing Settlement","SKSP Billing Settlement","TNBH Billing Settlement","IPP Billing Settlement - EP" )  )  LEFT JOIN ebs6_db@ol_informix1210:billing_db_tbl_1952 ON (ebs6_db@ol_informix1210:billing_documents.billing_txn_id = ebs6_db@ol_informix1210:billing_db_tbl_1952.billing_txn_id AND ebs6_db@ol_informix1210:billing_documents.latest_rev_no = ebs6_db@ol_informix1210:billing_db_tbl_1952.rev_no AND ebs6_db@ol_informix1210:billing_db_tbl_1952.status_id is not null ) LEFT JOIN ebs6_db@ol_informix1210:billing_db_tbl_2433 ON (ebs6_db@ol_informix1210:billing_documents.billing_txn_id = ebs6_db@ol_informix1210:billing_db_tbl_2433.billing_txn_id AND ebs6_db@ol_informix1210:billing_documents.latest_rev_no = ebs6_db@ol_informix1210:billing_db_tbl_2433.rev_no AND ebs6_db@ol_informix1210:billing_db_tbl_2433.status_id is not null  ) LEFT JOIN ebs6_db@ol_informix1210:billing_db_tbl_2045 ON ( ebs6_db@ol_informix1210:billing_documents.billing_txn_id = ebs6_db@ol_informix1210:billing_db_tbl_2045.billing_txn_id AND ebs6_db@ol_informix1210:billing_documents.latest_rev_no = ebs6_db@ol_informix1210:billing_db_tbl_2045.rev_no AND ebs6_db@ol_informix1210:billing_db_tbl_2045.status_id is not null  ) WHERE ebs6_db@ol_informix1210:billing_documents.status_id = 103 UNION ALL</v>
      </c>
      <c r="DK16" s="1" t="s">
        <v>216</v>
      </c>
      <c r="DL16" s="1" t="str">
        <f t="shared" si="27"/>
        <v xml:space="preserve"> SELECT ebs6_db@ol_informix1210:billing_documents.plant_id,   ebs6_db@ol_informix1210:_plant.corp_group_id, ebs6_db@ol_informix1210:_plant.fuel_type_id,ebs6_db@ol_informix1210:_plant.plant_type_id ,ebs6_db@ol_informix1210:_plant.alt_fuel_type_id ,ebs6_db@ol_informix1210:_plant.ppa_group_id ,ebs6_db@ol_informix1210:_plant.energy_group_id , ebs6_db@ol_informix1210:billing_documents.status_id , ebs6_db@ol_informix1210:billing_documents.billing_txn_id, ebs6_db@ol_informix1210:billing_db_tbl_1952.block_id, ebs6_db@ol_informix1210:billing_db_tbl_1952.unit_id, ebs6_db@ol_informix1210:billing_documents.latest_rev_no, ebs6_db@ol_informix1210:billing_documents.billing_period_from, ebs6_db@ol_informix1210:billing_documents.billing_period_to, ebs6_db@ol_informix1210:billing_db_tbl_2433.col85_dec, ebs6_db@ol_informix1210:billing_db_tbl_2433.col41_dec, ebs6_db@ol_informix1210:billing_db_tbl_2433.col61_dec, ebs6_db@ol_informix1210:billing_db_tbl_1952.col149_dec    FROM ebs6_db@ol_informix1210:_plant JOIN ebs6_db@ol_informix1210:billing_documents ON (ebs6_db@ol_informix1210:_plant.plant_name="PGAU"  and ebs6_db@ol_informix1210:_plant.id =  ebs6_db@ol_informix1210:billing_documents.plant_id AND ebs6_db@ol_informix1210:billing_documents.billing_input_type_id=2  AND ebs6_db@ol_informix1210:billing_documents.name IN ("TNBG Billing Settlement","IPP Billing Settlement","SKSP Billing Settlement","TNBH Billing Settlement","IPP Billing Settlement - EP" )  )  LEFT JOIN ebs6_db@ol_informix1210:billing_db_tbl_1952 ON (ebs6_db@ol_informix1210:billing_documents.billing_txn_id = ebs6_db@ol_informix1210:billing_db_tbl_1952.billing_txn_id AND ebs6_db@ol_informix1210:billing_documents.latest_rev_no = ebs6_db@ol_informix1210:billing_db_tbl_1952.rev_no AND ebs6_db@ol_informix1210:billing_db_tbl_1952.status_id is not null ) LEFT JOIN ebs6_db@ol_informix1210:billing_db_tbl_2433 ON (ebs6_db@ol_informix1210:billing_documents.billing_txn_id = ebs6_db@ol_informix1210:billing_db_tbl_2433.billing_txn_id AND ebs6_db@ol_informix1210:billing_documents.latest_rev_no = ebs6_db@ol_informix1210:billing_db_tbl_2433.rev_no AND ebs6_db@ol_informix1210:billing_db_tbl_2433.status_id is not null  ) LEFT JOIN ebs6_db@ol_informix1210:billing_db_tbl_2045 ON ( ebs6_db@ol_informix1210:billing_documents.billing_txn_id = ebs6_db@ol_informix1210:billing_db_tbl_2045.billing_txn_id AND ebs6_db@ol_informix1210:billing_documents.latest_rev_no = ebs6_db@ol_informix1210:billing_db_tbl_2045.rev_no AND ebs6_db@ol_informix1210:billing_db_tbl_2045.status_id is not null  ) WHERE ebs6_db@ol_informix1210:billing_documents.status_id = 103 UNION ALL</v>
      </c>
    </row>
    <row r="17" spans="1:116" x14ac:dyDescent="0.25">
      <c r="A17" s="4">
        <v>15</v>
      </c>
      <c r="B17" s="8" t="s">
        <v>98</v>
      </c>
      <c r="C17" s="4" t="s">
        <v>287</v>
      </c>
      <c r="D17" s="4">
        <v>8</v>
      </c>
      <c r="E17" s="24" t="s">
        <v>328</v>
      </c>
      <c r="F17" t="s">
        <v>184</v>
      </c>
      <c r="G17" s="9" t="s">
        <v>133</v>
      </c>
      <c r="H17" s="9" t="s">
        <v>180</v>
      </c>
      <c r="I17" s="23" t="s">
        <v>266</v>
      </c>
      <c r="J17" s="78" t="s">
        <v>330</v>
      </c>
      <c r="K17" t="s">
        <v>184</v>
      </c>
      <c r="L17" s="9" t="s">
        <v>192</v>
      </c>
      <c r="M17" s="9" t="s">
        <v>185</v>
      </c>
      <c r="N17" s="26" t="str">
        <f t="shared" si="6"/>
        <v>ebs6_db@ol_informix1210:billing_documents.billing_txn_id</v>
      </c>
      <c r="O17" t="s">
        <v>184</v>
      </c>
      <c r="P17" s="9" t="s">
        <v>133</v>
      </c>
      <c r="Q17" s="9" t="s">
        <v>186</v>
      </c>
      <c r="R17" s="26" t="str">
        <f t="shared" si="7"/>
        <v>ebs6_db@ol_informix1210:billing_db_tbl_1856.block_id</v>
      </c>
      <c r="S17" t="s">
        <v>184</v>
      </c>
      <c r="T17" s="9" t="s">
        <v>133</v>
      </c>
      <c r="U17" s="9" t="s">
        <v>187</v>
      </c>
      <c r="V17" s="26" t="str">
        <f t="shared" si="8"/>
        <v>ebs6_db@ol_informix1210:billing_db_tbl_1856.unit_id</v>
      </c>
      <c r="W17" t="s">
        <v>184</v>
      </c>
      <c r="X17" s="9" t="s">
        <v>192</v>
      </c>
      <c r="Y17" s="9" t="s">
        <v>193</v>
      </c>
      <c r="Z17" s="26" t="str">
        <f t="shared" si="9"/>
        <v>ebs6_db@ol_informix1210:billing_documents.latest_rev_no</v>
      </c>
      <c r="AA17" t="s">
        <v>184</v>
      </c>
      <c r="AB17" s="9" t="s">
        <v>192</v>
      </c>
      <c r="AC17" s="9" t="s">
        <v>264</v>
      </c>
      <c r="AD17" s="26" t="str">
        <f t="shared" si="10"/>
        <v>ebs6_db@ol_informix1210:billing_documents.billing_period_from</v>
      </c>
      <c r="AE17" t="s">
        <v>184</v>
      </c>
      <c r="AF17" s="9" t="s">
        <v>192</v>
      </c>
      <c r="AG17" s="9" t="s">
        <v>265</v>
      </c>
      <c r="AH17" s="26" t="str">
        <f t="shared" si="11"/>
        <v>ebs6_db@ol_informix1210:billing_documents.billing_period_to</v>
      </c>
      <c r="AI17" t="s">
        <v>184</v>
      </c>
      <c r="AJ17" s="5" t="s">
        <v>69</v>
      </c>
      <c r="AK17" s="4" t="s">
        <v>47</v>
      </c>
      <c r="AL17" s="26" t="str">
        <f t="shared" si="12"/>
        <v>ebs6_db@ol_informix1210:billing_db_tbl_2435.col85_dec</v>
      </c>
      <c r="AM17" t="s">
        <v>184</v>
      </c>
      <c r="AN17" s="5" t="s">
        <v>69</v>
      </c>
      <c r="AO17" s="4" t="s">
        <v>49</v>
      </c>
      <c r="AP17" s="26" t="str">
        <f t="shared" si="13"/>
        <v>ebs6_db@ol_informix1210:billing_db_tbl_2435.col41_dec</v>
      </c>
      <c r="AQ17" t="s">
        <v>184</v>
      </c>
      <c r="AR17" s="5" t="s">
        <v>69</v>
      </c>
      <c r="AS17" s="24" t="s">
        <v>50</v>
      </c>
      <c r="AT17" s="23" t="str">
        <f t="shared" si="14"/>
        <v>ebs6_db@ol_informix1210:billing_db_tbl_2435.col61_dec</v>
      </c>
      <c r="AU17" s="40" t="s">
        <v>184</v>
      </c>
      <c r="AV17" s="4" t="s">
        <v>133</v>
      </c>
      <c r="AW17" s="4" t="s">
        <v>54</v>
      </c>
      <c r="AX17" s="23" t="s">
        <v>232</v>
      </c>
      <c r="BA17" s="1" t="str">
        <f t="shared" si="28"/>
        <v xml:space="preserve"> SELECT ebs6_db@ol_informix1210:billing_documents.plant_id,   ebs6_db@ol_informix1210:_plant.corp_group_id, ebs6_db@ol_informix1210:_plant.fuel_type_id,ebs6_db@ol_informix1210:_plant.plant_type_id ,ebs6_db@ol_informix1210:_plant.alt_fuel_type_id ,ebs6_db@ol_informix1210:_plant.ppa_group_id ,ebs6_db@ol_informix1210:_plant.energy_group_id , ebs6_db@ol_informix1210:billing_documents.status_id , ebs6_db@ol_informix1210:billing_documents.billing_txn_id, ebs6_db@ol_informix1210:billing_db_tbl_1856.block_id, ebs6_db@ol_informix1210:billing_db_tbl_1856.unit_id, ebs6_db@ol_informix1210:billing_documents.latest_rev_no, ebs6_db@ol_informix1210:billing_documents.billing_period_from, ebs6_db@ol_informix1210:billing_documents.billing_period_to, ebs6_db@ol_informix1210:billing_db_tbl_2435.col85_dec, ebs6_db@ol_informix1210:billing_db_tbl_2435.col41_dec, ebs6_db@ol_informix1210:billing_db_tbl_2435.col61_dec, ebs6_db@ol_informix1210:billing_db_tbl_1856.col149_dec  </v>
      </c>
      <c r="BB17" s="1" t="s">
        <v>216</v>
      </c>
      <c r="BC17" s="4" t="s">
        <v>156</v>
      </c>
      <c r="BD17" s="19" t="s">
        <v>320</v>
      </c>
      <c r="BE17" t="str">
        <f t="shared" si="0"/>
        <v xml:space="preserve"> FROM ebs6_db@ol_informix1210:_plant JOIN ebs6_db@ol_informix1210:billing_documents ON (ebs6_db@ol_informix1210:_plant.plant_name="PGLA"  and ebs6_db@ol_informix1210:_plant.id =  ebs6_db@ol_informix1210:billing_documents.plant_id AND ebs6_db@ol_informix1210:billing_documents.billing_input_type_id=2  AND ebs6_db@ol_informix1210:billing_documents.name IN ("TNBG Billing Settlement","IPP Billing Settlement","SKSP Billing Settlement","TNBH Billing Settlement","IPP Billing Settlement - EP" )  ) </v>
      </c>
      <c r="BF17" s="38" t="s">
        <v>205</v>
      </c>
      <c r="BG17" s="1" t="str">
        <f t="shared" si="1"/>
        <v>ebs6_db@ol_informix1210:billing_db_tbl_1856</v>
      </c>
      <c r="BH17" s="1" t="s">
        <v>196</v>
      </c>
      <c r="BI17" s="34" t="s">
        <v>197</v>
      </c>
      <c r="BJ17" s="1" t="str">
        <f t="shared" si="15"/>
        <v>ebs6_db@ol_informix1210:billing_documents.billing_txn_id</v>
      </c>
      <c r="BK17" s="35" t="s">
        <v>198</v>
      </c>
      <c r="BL17" s="36" t="str">
        <f t="shared" si="2"/>
        <v>ebs6_db@ol_informix1210:billing_db_tbl_1856.billing_txn_id</v>
      </c>
      <c r="BM17" s="34" t="s">
        <v>199</v>
      </c>
      <c r="BN17" s="1" t="str">
        <f t="shared" si="16"/>
        <v>ebs6_db@ol_informix1210:billing_documents.latest_rev_no</v>
      </c>
      <c r="BO17" s="35" t="s">
        <v>198</v>
      </c>
      <c r="BP17" s="1" t="str">
        <f t="shared" si="17"/>
        <v>ebs6_db@ol_informix1210:billing_db_tbl_1856.rev_no</v>
      </c>
      <c r="BQ17" s="1" t="str">
        <f t="shared" si="18"/>
        <v xml:space="preserve"> AND ebs6_db@ol_informix1210:billing_db_tbl_1856.status_id is not null </v>
      </c>
      <c r="BU17" s="1" t="s">
        <v>204</v>
      </c>
      <c r="BV17" s="1" t="s">
        <v>205</v>
      </c>
      <c r="BW17" s="1" t="str">
        <f t="shared" si="3"/>
        <v>ebs6_db@ol_informix1210:billing_db_tbl_2435</v>
      </c>
      <c r="BX17" s="1" t="s">
        <v>196</v>
      </c>
      <c r="BY17" s="1" t="s">
        <v>197</v>
      </c>
      <c r="BZ17" s="1" t="str">
        <f t="shared" si="19"/>
        <v>ebs6_db@ol_informix1210:billing_documents.billing_txn_id</v>
      </c>
      <c r="CA17" s="35" t="s">
        <v>198</v>
      </c>
      <c r="CB17" s="1" t="str">
        <f t="shared" si="4"/>
        <v>ebs6_db@ol_informix1210:billing_db_tbl_2435.billing_txn_id</v>
      </c>
      <c r="CC17" s="34" t="s">
        <v>199</v>
      </c>
      <c r="CD17" s="1" t="str">
        <f t="shared" si="20"/>
        <v>ebs6_db@ol_informix1210:billing_documents.latest_rev_no</v>
      </c>
      <c r="CE17" s="35" t="s">
        <v>198</v>
      </c>
      <c r="CF17" s="1" t="str">
        <f t="shared" si="5"/>
        <v>ebs6_db@ol_informix1210:billing_db_tbl_2435.rev_no</v>
      </c>
      <c r="CG17" s="1" t="str">
        <f t="shared" si="21"/>
        <v xml:space="preserve"> AND ebs6_db@ol_informix1210:billing_db_tbl_2435.status_id is not null </v>
      </c>
      <c r="CK17" s="1" t="s">
        <v>204</v>
      </c>
      <c r="CL17" s="4" t="s">
        <v>156</v>
      </c>
      <c r="CM17" s="1" t="s">
        <v>205</v>
      </c>
      <c r="CN17" t="str">
        <f t="shared" si="26"/>
        <v>ebs6_db@ol_informix1210:billing_db_tbl_2043</v>
      </c>
      <c r="CO17" s="1" t="s">
        <v>196</v>
      </c>
      <c r="CP17" s="1" t="s">
        <v>197</v>
      </c>
      <c r="CQ17" s="1" t="str">
        <f t="shared" si="22"/>
        <v>ebs6_db@ol_informix1210:billing_documents.billing_txn_id</v>
      </c>
      <c r="CR17" s="35" t="s">
        <v>198</v>
      </c>
      <c r="CS17" s="1" t="str">
        <f t="shared" si="29"/>
        <v>ebs6_db@ol_informix1210:billing_db_tbl_2043.billing_txn_id</v>
      </c>
      <c r="CT17" s="34" t="s">
        <v>199</v>
      </c>
      <c r="CU17" s="1" t="str">
        <f t="shared" si="23"/>
        <v>ebs6_db@ol_informix1210:billing_documents.latest_rev_no</v>
      </c>
      <c r="CV17" s="35" t="s">
        <v>198</v>
      </c>
      <c r="CW17" s="1" t="str">
        <f t="shared" si="30"/>
        <v>ebs6_db@ol_informix1210:billing_db_tbl_2043.rev_no</v>
      </c>
      <c r="CX17" s="1" t="str">
        <f t="shared" si="24"/>
        <v xml:space="preserve"> AND ebs6_db@ol_informix1210:billing_db_tbl_2043.status_id is not null </v>
      </c>
      <c r="DB17" s="34" t="s">
        <v>204</v>
      </c>
      <c r="DF17" s="46" t="s">
        <v>211</v>
      </c>
      <c r="DG17" t="s">
        <v>212</v>
      </c>
      <c r="DH17" s="34" t="s">
        <v>213</v>
      </c>
      <c r="DJ17" s="1" t="str">
        <f t="shared" si="25"/>
        <v xml:space="preserve"> FROM ebs6_db@ol_informix1210:_plant JOIN ebs6_db@ol_informix1210:billing_documents ON (ebs6_db@ol_informix1210:_plant.plant_name="PGLA"  and ebs6_db@ol_informix1210:_plant.id =  ebs6_db@ol_informix1210:billing_documents.plant_id AND ebs6_db@ol_informix1210:billing_documents.billing_input_type_id=2  AND ebs6_db@ol_informix1210:billing_documents.name IN ("TNBG Billing Settlement","IPP Billing Settlement","SKSP Billing Settlement","TNBH Billing Settlement","IPP Billing Settlement - EP" )  )  LEFT JOIN ebs6_db@ol_informix1210:billing_db_tbl_1856 ON (ebs6_db@ol_informix1210:billing_documents.billing_txn_id = ebs6_db@ol_informix1210:billing_db_tbl_1856.billing_txn_id AND ebs6_db@ol_informix1210:billing_documents.latest_rev_no = ebs6_db@ol_informix1210:billing_db_tbl_1856.rev_no AND ebs6_db@ol_informix1210:billing_db_tbl_1856.status_id is not null ) LEFT JOIN ebs6_db@ol_informix1210:billing_db_tbl_2435 ON (ebs6_db@ol_informix1210:billing_documents.billing_txn_id = ebs6_db@ol_informix1210:billing_db_tbl_2435.billing_txn_id AND ebs6_db@ol_informix1210:billing_documents.latest_rev_no = ebs6_db@ol_informix1210:billing_db_tbl_2435.rev_no AND ebs6_db@ol_informix1210:billing_db_tbl_2435.status_id is not null  ) LEFT JOIN ebs6_db@ol_informix1210:billing_db_tbl_2043 ON ( ebs6_db@ol_informix1210:billing_documents.billing_txn_id = ebs6_db@ol_informix1210:billing_db_tbl_2043.billing_txn_id AND ebs6_db@ol_informix1210:billing_documents.latest_rev_no = ebs6_db@ol_informix1210:billing_db_tbl_2043.rev_no AND ebs6_db@ol_informix1210:billing_db_tbl_2043.status_id is not null  ) WHERE ebs6_db@ol_informix1210:billing_documents.status_id = 103 UNION ALL</v>
      </c>
      <c r="DK17" s="1" t="s">
        <v>216</v>
      </c>
      <c r="DL17" s="1" t="str">
        <f t="shared" si="27"/>
        <v xml:space="preserve"> SELECT ebs6_db@ol_informix1210:billing_documents.plant_id,   ebs6_db@ol_informix1210:_plant.corp_group_id, ebs6_db@ol_informix1210:_plant.fuel_type_id,ebs6_db@ol_informix1210:_plant.plant_type_id ,ebs6_db@ol_informix1210:_plant.alt_fuel_type_id ,ebs6_db@ol_informix1210:_plant.ppa_group_id ,ebs6_db@ol_informix1210:_plant.energy_group_id , ebs6_db@ol_informix1210:billing_documents.status_id , ebs6_db@ol_informix1210:billing_documents.billing_txn_id, ebs6_db@ol_informix1210:billing_db_tbl_1856.block_id, ebs6_db@ol_informix1210:billing_db_tbl_1856.unit_id, ebs6_db@ol_informix1210:billing_documents.latest_rev_no, ebs6_db@ol_informix1210:billing_documents.billing_period_from, ebs6_db@ol_informix1210:billing_documents.billing_period_to, ebs6_db@ol_informix1210:billing_db_tbl_2435.col85_dec, ebs6_db@ol_informix1210:billing_db_tbl_2435.col41_dec, ebs6_db@ol_informix1210:billing_db_tbl_2435.col61_dec, ebs6_db@ol_informix1210:billing_db_tbl_1856.col149_dec    FROM ebs6_db@ol_informix1210:_plant JOIN ebs6_db@ol_informix1210:billing_documents ON (ebs6_db@ol_informix1210:_plant.plant_name="PGLA"  and ebs6_db@ol_informix1210:_plant.id =  ebs6_db@ol_informix1210:billing_documents.plant_id AND ebs6_db@ol_informix1210:billing_documents.billing_input_type_id=2  AND ebs6_db@ol_informix1210:billing_documents.name IN ("TNBG Billing Settlement","IPP Billing Settlement","SKSP Billing Settlement","TNBH Billing Settlement","IPP Billing Settlement - EP" )  )  LEFT JOIN ebs6_db@ol_informix1210:billing_db_tbl_1856 ON (ebs6_db@ol_informix1210:billing_documents.billing_txn_id = ebs6_db@ol_informix1210:billing_db_tbl_1856.billing_txn_id AND ebs6_db@ol_informix1210:billing_documents.latest_rev_no = ebs6_db@ol_informix1210:billing_db_tbl_1856.rev_no AND ebs6_db@ol_informix1210:billing_db_tbl_1856.status_id is not null ) LEFT JOIN ebs6_db@ol_informix1210:billing_db_tbl_2435 ON (ebs6_db@ol_informix1210:billing_documents.billing_txn_id = ebs6_db@ol_informix1210:billing_db_tbl_2435.billing_txn_id AND ebs6_db@ol_informix1210:billing_documents.latest_rev_no = ebs6_db@ol_informix1210:billing_db_tbl_2435.rev_no AND ebs6_db@ol_informix1210:billing_db_tbl_2435.status_id is not null  ) LEFT JOIN ebs6_db@ol_informix1210:billing_db_tbl_2043 ON ( ebs6_db@ol_informix1210:billing_documents.billing_txn_id = ebs6_db@ol_informix1210:billing_db_tbl_2043.billing_txn_id AND ebs6_db@ol_informix1210:billing_documents.latest_rev_no = ebs6_db@ol_informix1210:billing_db_tbl_2043.rev_no AND ebs6_db@ol_informix1210:billing_db_tbl_2043.status_id is not null  ) WHERE ebs6_db@ol_informix1210:billing_documents.status_id = 103 UNION ALL</v>
      </c>
    </row>
    <row r="18" spans="1:116" x14ac:dyDescent="0.25">
      <c r="A18" s="4">
        <v>16</v>
      </c>
      <c r="B18" s="8" t="s">
        <v>98</v>
      </c>
      <c r="C18" s="4" t="s">
        <v>288</v>
      </c>
      <c r="D18" s="4">
        <v>11</v>
      </c>
      <c r="E18" s="24" t="s">
        <v>328</v>
      </c>
      <c r="F18" t="s">
        <v>184</v>
      </c>
      <c r="G18" s="9" t="s">
        <v>135</v>
      </c>
      <c r="H18" s="9" t="s">
        <v>180</v>
      </c>
      <c r="I18" s="23" t="s">
        <v>266</v>
      </c>
      <c r="J18" s="78" t="s">
        <v>330</v>
      </c>
      <c r="K18" t="s">
        <v>184</v>
      </c>
      <c r="L18" s="9" t="s">
        <v>192</v>
      </c>
      <c r="M18" s="9" t="s">
        <v>185</v>
      </c>
      <c r="N18" s="26" t="str">
        <f t="shared" si="6"/>
        <v>ebs6_db@ol_informix1210:billing_documents.billing_txn_id</v>
      </c>
      <c r="O18" t="s">
        <v>184</v>
      </c>
      <c r="P18" s="9" t="s">
        <v>135</v>
      </c>
      <c r="Q18" s="9" t="s">
        <v>186</v>
      </c>
      <c r="R18" s="26" t="str">
        <f t="shared" si="7"/>
        <v>ebs6_db@ol_informix1210:billing_db_tbl_1955.block_id</v>
      </c>
      <c r="S18" t="s">
        <v>184</v>
      </c>
      <c r="T18" s="9" t="s">
        <v>135</v>
      </c>
      <c r="U18" s="9" t="s">
        <v>187</v>
      </c>
      <c r="V18" s="26" t="str">
        <f t="shared" si="8"/>
        <v>ebs6_db@ol_informix1210:billing_db_tbl_1955.unit_id</v>
      </c>
      <c r="W18" t="s">
        <v>184</v>
      </c>
      <c r="X18" s="9" t="s">
        <v>192</v>
      </c>
      <c r="Y18" s="9" t="s">
        <v>193</v>
      </c>
      <c r="Z18" s="26" t="str">
        <f t="shared" si="9"/>
        <v>ebs6_db@ol_informix1210:billing_documents.latest_rev_no</v>
      </c>
      <c r="AA18" t="s">
        <v>184</v>
      </c>
      <c r="AB18" s="9" t="s">
        <v>192</v>
      </c>
      <c r="AC18" s="9" t="s">
        <v>264</v>
      </c>
      <c r="AD18" s="26" t="str">
        <f t="shared" si="10"/>
        <v>ebs6_db@ol_informix1210:billing_documents.billing_period_from</v>
      </c>
      <c r="AE18" t="s">
        <v>184</v>
      </c>
      <c r="AF18" s="9" t="s">
        <v>192</v>
      </c>
      <c r="AG18" s="9" t="s">
        <v>265</v>
      </c>
      <c r="AH18" s="26" t="str">
        <f t="shared" si="11"/>
        <v>ebs6_db@ol_informix1210:billing_documents.billing_period_to</v>
      </c>
      <c r="AI18" t="s">
        <v>184</v>
      </c>
      <c r="AJ18" s="5" t="s">
        <v>70</v>
      </c>
      <c r="AK18" s="4" t="s">
        <v>47</v>
      </c>
      <c r="AL18" s="26" t="str">
        <f t="shared" si="12"/>
        <v>ebs6_db@ol_informix1210:billing_db_tbl_2437.col85_dec</v>
      </c>
      <c r="AM18" t="s">
        <v>184</v>
      </c>
      <c r="AN18" s="5" t="s">
        <v>70</v>
      </c>
      <c r="AO18" s="4" t="s">
        <v>49</v>
      </c>
      <c r="AP18" s="26" t="str">
        <f t="shared" si="13"/>
        <v>ebs6_db@ol_informix1210:billing_db_tbl_2437.col41_dec</v>
      </c>
      <c r="AQ18" t="s">
        <v>184</v>
      </c>
      <c r="AR18" s="5" t="s">
        <v>70</v>
      </c>
      <c r="AS18" s="24" t="s">
        <v>50</v>
      </c>
      <c r="AT18" s="23" t="str">
        <f t="shared" si="14"/>
        <v>ebs6_db@ol_informix1210:billing_db_tbl_2437.col61_dec</v>
      </c>
      <c r="AU18" s="40" t="s">
        <v>184</v>
      </c>
      <c r="AV18" s="8" t="s">
        <v>135</v>
      </c>
      <c r="AW18" s="4" t="s">
        <v>54</v>
      </c>
      <c r="AX18" s="23" t="s">
        <v>233</v>
      </c>
      <c r="BA18" s="1" t="str">
        <f t="shared" si="28"/>
        <v xml:space="preserve"> SELECT ebs6_db@ol_informix1210:billing_documents.plant_id,   ebs6_db@ol_informix1210:_plant.corp_group_id, ebs6_db@ol_informix1210:_plant.fuel_type_id,ebs6_db@ol_informix1210:_plant.plant_type_id ,ebs6_db@ol_informix1210:_plant.alt_fuel_type_id ,ebs6_db@ol_informix1210:_plant.ppa_group_id ,ebs6_db@ol_informix1210:_plant.energy_group_id , ebs6_db@ol_informix1210:billing_documents.status_id , ebs6_db@ol_informix1210:billing_documents.billing_txn_id, ebs6_db@ol_informix1210:billing_db_tbl_1955.block_id, ebs6_db@ol_informix1210:billing_db_tbl_1955.unit_id, ebs6_db@ol_informix1210:billing_documents.latest_rev_no, ebs6_db@ol_informix1210:billing_documents.billing_period_from, ebs6_db@ol_informix1210:billing_documents.billing_period_to, ebs6_db@ol_informix1210:billing_db_tbl_2437.col85_dec, ebs6_db@ol_informix1210:billing_db_tbl_2437.col41_dec, ebs6_db@ol_informix1210:billing_db_tbl_2437.col61_dec, ebs6_db@ol_informix1210:billing_db_tbl_1955.col149_dec  </v>
      </c>
      <c r="BB18" s="1" t="s">
        <v>216</v>
      </c>
      <c r="BC18" s="4" t="s">
        <v>173</v>
      </c>
      <c r="BD18" s="19" t="s">
        <v>320</v>
      </c>
      <c r="BE18" t="str">
        <f t="shared" si="0"/>
        <v xml:space="preserve"> FROM ebs6_db@ol_informix1210:_plant JOIN ebs6_db@ol_informix1210:billing_documents ON (ebs6_db@ol_informix1210:_plant.plant_name="PGPS"  and ebs6_db@ol_informix1210:_plant.id =  ebs6_db@ol_informix1210:billing_documents.plant_id AND ebs6_db@ol_informix1210:billing_documents.billing_input_type_id=2  AND ebs6_db@ol_informix1210:billing_documents.name IN ("TNBG Billing Settlement","IPP Billing Settlement","SKSP Billing Settlement","TNBH Billing Settlement","IPP Billing Settlement - EP" )  ) </v>
      </c>
      <c r="BF18" s="38" t="s">
        <v>205</v>
      </c>
      <c r="BG18" s="1" t="str">
        <f t="shared" si="1"/>
        <v>ebs6_db@ol_informix1210:billing_db_tbl_1955</v>
      </c>
      <c r="BH18" s="1" t="s">
        <v>196</v>
      </c>
      <c r="BI18" s="34" t="s">
        <v>197</v>
      </c>
      <c r="BJ18" s="1" t="str">
        <f t="shared" si="15"/>
        <v>ebs6_db@ol_informix1210:billing_documents.billing_txn_id</v>
      </c>
      <c r="BK18" s="35" t="s">
        <v>198</v>
      </c>
      <c r="BL18" s="36" t="str">
        <f t="shared" si="2"/>
        <v>ebs6_db@ol_informix1210:billing_db_tbl_1955.billing_txn_id</v>
      </c>
      <c r="BM18" s="34" t="s">
        <v>199</v>
      </c>
      <c r="BN18" s="1" t="str">
        <f t="shared" si="16"/>
        <v>ebs6_db@ol_informix1210:billing_documents.latest_rev_no</v>
      </c>
      <c r="BO18" s="35" t="s">
        <v>198</v>
      </c>
      <c r="BP18" s="1" t="str">
        <f t="shared" si="17"/>
        <v>ebs6_db@ol_informix1210:billing_db_tbl_1955.rev_no</v>
      </c>
      <c r="BQ18" s="1" t="str">
        <f t="shared" si="18"/>
        <v xml:space="preserve"> AND ebs6_db@ol_informix1210:billing_db_tbl_1955.status_id is not null </v>
      </c>
      <c r="BU18" s="1" t="s">
        <v>204</v>
      </c>
      <c r="BV18" s="1" t="s">
        <v>205</v>
      </c>
      <c r="BW18" s="1" t="str">
        <f t="shared" si="3"/>
        <v>ebs6_db@ol_informix1210:billing_db_tbl_2437</v>
      </c>
      <c r="BX18" s="1" t="s">
        <v>196</v>
      </c>
      <c r="BY18" s="1" t="s">
        <v>197</v>
      </c>
      <c r="BZ18" s="1" t="str">
        <f t="shared" si="19"/>
        <v>ebs6_db@ol_informix1210:billing_documents.billing_txn_id</v>
      </c>
      <c r="CA18" s="35" t="s">
        <v>198</v>
      </c>
      <c r="CB18" s="1" t="str">
        <f t="shared" si="4"/>
        <v>ebs6_db@ol_informix1210:billing_db_tbl_2437.billing_txn_id</v>
      </c>
      <c r="CC18" s="34" t="s">
        <v>199</v>
      </c>
      <c r="CD18" s="1" t="str">
        <f t="shared" si="20"/>
        <v>ebs6_db@ol_informix1210:billing_documents.latest_rev_no</v>
      </c>
      <c r="CE18" s="35" t="s">
        <v>198</v>
      </c>
      <c r="CF18" s="1" t="str">
        <f t="shared" si="5"/>
        <v>ebs6_db@ol_informix1210:billing_db_tbl_2437.rev_no</v>
      </c>
      <c r="CG18" s="1" t="str">
        <f t="shared" si="21"/>
        <v xml:space="preserve"> AND ebs6_db@ol_informix1210:billing_db_tbl_2437.status_id is not null </v>
      </c>
      <c r="CK18" s="1" t="s">
        <v>204</v>
      </c>
      <c r="CL18" s="4" t="s">
        <v>173</v>
      </c>
      <c r="CM18" s="1" t="s">
        <v>205</v>
      </c>
      <c r="CN18" t="str">
        <f t="shared" si="26"/>
        <v>ebs6_db@ol_informix1210:billing_db_tbl_2027</v>
      </c>
      <c r="CO18" s="1" t="s">
        <v>196</v>
      </c>
      <c r="CP18" s="1" t="s">
        <v>197</v>
      </c>
      <c r="CQ18" s="1" t="str">
        <f t="shared" si="22"/>
        <v>ebs6_db@ol_informix1210:billing_documents.billing_txn_id</v>
      </c>
      <c r="CR18" s="35" t="s">
        <v>198</v>
      </c>
      <c r="CS18" s="1" t="str">
        <f t="shared" si="29"/>
        <v>ebs6_db@ol_informix1210:billing_db_tbl_2027.billing_txn_id</v>
      </c>
      <c r="CT18" s="34" t="s">
        <v>199</v>
      </c>
      <c r="CU18" s="1" t="str">
        <f t="shared" si="23"/>
        <v>ebs6_db@ol_informix1210:billing_documents.latest_rev_no</v>
      </c>
      <c r="CV18" s="35" t="s">
        <v>198</v>
      </c>
      <c r="CW18" s="1" t="str">
        <f t="shared" si="30"/>
        <v>ebs6_db@ol_informix1210:billing_db_tbl_2027.rev_no</v>
      </c>
      <c r="CX18" s="1" t="str">
        <f t="shared" si="24"/>
        <v xml:space="preserve"> AND ebs6_db@ol_informix1210:billing_db_tbl_2027.status_id is not null </v>
      </c>
      <c r="DB18" s="34" t="s">
        <v>204</v>
      </c>
      <c r="DF18" s="46" t="s">
        <v>211</v>
      </c>
      <c r="DG18" t="s">
        <v>212</v>
      </c>
      <c r="DH18" s="34" t="s">
        <v>213</v>
      </c>
      <c r="DJ18" s="1" t="str">
        <f t="shared" si="25"/>
        <v xml:space="preserve"> FROM ebs6_db@ol_informix1210:_plant JOIN ebs6_db@ol_informix1210:billing_documents ON (ebs6_db@ol_informix1210:_plant.plant_name="PGPS"  and ebs6_db@ol_informix1210:_plant.id =  ebs6_db@ol_informix1210:billing_documents.plant_id AND ebs6_db@ol_informix1210:billing_documents.billing_input_type_id=2  AND ebs6_db@ol_informix1210:billing_documents.name IN ("TNBG Billing Settlement","IPP Billing Settlement","SKSP Billing Settlement","TNBH Billing Settlement","IPP Billing Settlement - EP" )  )  LEFT JOIN ebs6_db@ol_informix1210:billing_db_tbl_1955 ON (ebs6_db@ol_informix1210:billing_documents.billing_txn_id = ebs6_db@ol_informix1210:billing_db_tbl_1955.billing_txn_id AND ebs6_db@ol_informix1210:billing_documents.latest_rev_no = ebs6_db@ol_informix1210:billing_db_tbl_1955.rev_no AND ebs6_db@ol_informix1210:billing_db_tbl_1955.status_id is not null ) LEFT JOIN ebs6_db@ol_informix1210:billing_db_tbl_2437 ON (ebs6_db@ol_informix1210:billing_documents.billing_txn_id = ebs6_db@ol_informix1210:billing_db_tbl_2437.billing_txn_id AND ebs6_db@ol_informix1210:billing_documents.latest_rev_no = ebs6_db@ol_informix1210:billing_db_tbl_2437.rev_no AND ebs6_db@ol_informix1210:billing_db_tbl_2437.status_id is not null  ) LEFT JOIN ebs6_db@ol_informix1210:billing_db_tbl_2027 ON ( ebs6_db@ol_informix1210:billing_documents.billing_txn_id = ebs6_db@ol_informix1210:billing_db_tbl_2027.billing_txn_id AND ebs6_db@ol_informix1210:billing_documents.latest_rev_no = ebs6_db@ol_informix1210:billing_db_tbl_2027.rev_no AND ebs6_db@ol_informix1210:billing_db_tbl_2027.status_id is not null  ) WHERE ebs6_db@ol_informix1210:billing_documents.status_id = 103 UNION ALL</v>
      </c>
      <c r="DK18" s="1" t="s">
        <v>216</v>
      </c>
      <c r="DL18" s="1" t="str">
        <f t="shared" si="27"/>
        <v xml:space="preserve"> SELECT ebs6_db@ol_informix1210:billing_documents.plant_id,   ebs6_db@ol_informix1210:_plant.corp_group_id, ebs6_db@ol_informix1210:_plant.fuel_type_id,ebs6_db@ol_informix1210:_plant.plant_type_id ,ebs6_db@ol_informix1210:_plant.alt_fuel_type_id ,ebs6_db@ol_informix1210:_plant.ppa_group_id ,ebs6_db@ol_informix1210:_plant.energy_group_id , ebs6_db@ol_informix1210:billing_documents.status_id , ebs6_db@ol_informix1210:billing_documents.billing_txn_id, ebs6_db@ol_informix1210:billing_db_tbl_1955.block_id, ebs6_db@ol_informix1210:billing_db_tbl_1955.unit_id, ebs6_db@ol_informix1210:billing_documents.latest_rev_no, ebs6_db@ol_informix1210:billing_documents.billing_period_from, ebs6_db@ol_informix1210:billing_documents.billing_period_to, ebs6_db@ol_informix1210:billing_db_tbl_2437.col85_dec, ebs6_db@ol_informix1210:billing_db_tbl_2437.col41_dec, ebs6_db@ol_informix1210:billing_db_tbl_2437.col61_dec, ebs6_db@ol_informix1210:billing_db_tbl_1955.col149_dec    FROM ebs6_db@ol_informix1210:_plant JOIN ebs6_db@ol_informix1210:billing_documents ON (ebs6_db@ol_informix1210:_plant.plant_name="PGPS"  and ebs6_db@ol_informix1210:_plant.id =  ebs6_db@ol_informix1210:billing_documents.plant_id AND ebs6_db@ol_informix1210:billing_documents.billing_input_type_id=2  AND ebs6_db@ol_informix1210:billing_documents.name IN ("TNBG Billing Settlement","IPP Billing Settlement","SKSP Billing Settlement","TNBH Billing Settlement","IPP Billing Settlement - EP" )  )  LEFT JOIN ebs6_db@ol_informix1210:billing_db_tbl_1955 ON (ebs6_db@ol_informix1210:billing_documents.billing_txn_id = ebs6_db@ol_informix1210:billing_db_tbl_1955.billing_txn_id AND ebs6_db@ol_informix1210:billing_documents.latest_rev_no = ebs6_db@ol_informix1210:billing_db_tbl_1955.rev_no AND ebs6_db@ol_informix1210:billing_db_tbl_1955.status_id is not null ) LEFT JOIN ebs6_db@ol_informix1210:billing_db_tbl_2437 ON (ebs6_db@ol_informix1210:billing_documents.billing_txn_id = ebs6_db@ol_informix1210:billing_db_tbl_2437.billing_txn_id AND ebs6_db@ol_informix1210:billing_documents.latest_rev_no = ebs6_db@ol_informix1210:billing_db_tbl_2437.rev_no AND ebs6_db@ol_informix1210:billing_db_tbl_2437.status_id is not null  ) LEFT JOIN ebs6_db@ol_informix1210:billing_db_tbl_2027 ON ( ebs6_db@ol_informix1210:billing_documents.billing_txn_id = ebs6_db@ol_informix1210:billing_db_tbl_2027.billing_txn_id AND ebs6_db@ol_informix1210:billing_documents.latest_rev_no = ebs6_db@ol_informix1210:billing_db_tbl_2027.rev_no AND ebs6_db@ol_informix1210:billing_db_tbl_2027.status_id is not null  ) WHERE ebs6_db@ol_informix1210:billing_documents.status_id = 103 UNION ALL</v>
      </c>
    </row>
    <row r="19" spans="1:116" x14ac:dyDescent="0.25">
      <c r="A19" s="4">
        <v>17</v>
      </c>
      <c r="B19" s="8" t="s">
        <v>98</v>
      </c>
      <c r="C19" s="4" t="s">
        <v>289</v>
      </c>
      <c r="D19" s="4">
        <v>10</v>
      </c>
      <c r="E19" s="24" t="s">
        <v>328</v>
      </c>
      <c r="F19" t="s">
        <v>184</v>
      </c>
      <c r="G19" s="9" t="s">
        <v>134</v>
      </c>
      <c r="H19" s="9" t="s">
        <v>180</v>
      </c>
      <c r="I19" s="23" t="s">
        <v>266</v>
      </c>
      <c r="J19" s="78" t="s">
        <v>330</v>
      </c>
      <c r="K19" t="s">
        <v>184</v>
      </c>
      <c r="L19" s="9" t="s">
        <v>192</v>
      </c>
      <c r="M19" s="9" t="s">
        <v>185</v>
      </c>
      <c r="N19" s="26" t="str">
        <f t="shared" si="6"/>
        <v>ebs6_db@ol_informix1210:billing_documents.billing_txn_id</v>
      </c>
      <c r="O19" t="s">
        <v>184</v>
      </c>
      <c r="P19" s="9" t="s">
        <v>134</v>
      </c>
      <c r="Q19" s="9" t="s">
        <v>186</v>
      </c>
      <c r="R19" s="26" t="str">
        <f t="shared" si="7"/>
        <v>ebs6_db@ol_informix1210:billing_db_tbl_1956.block_id</v>
      </c>
      <c r="S19" t="s">
        <v>184</v>
      </c>
      <c r="T19" s="9" t="s">
        <v>134</v>
      </c>
      <c r="U19" s="9" t="s">
        <v>187</v>
      </c>
      <c r="V19" s="26" t="str">
        <f t="shared" si="8"/>
        <v>ebs6_db@ol_informix1210:billing_db_tbl_1956.unit_id</v>
      </c>
      <c r="W19" t="s">
        <v>184</v>
      </c>
      <c r="X19" s="9" t="s">
        <v>192</v>
      </c>
      <c r="Y19" s="9" t="s">
        <v>193</v>
      </c>
      <c r="Z19" s="26" t="str">
        <f t="shared" si="9"/>
        <v>ebs6_db@ol_informix1210:billing_documents.latest_rev_no</v>
      </c>
      <c r="AA19" t="s">
        <v>184</v>
      </c>
      <c r="AB19" s="9" t="s">
        <v>192</v>
      </c>
      <c r="AC19" s="9" t="s">
        <v>264</v>
      </c>
      <c r="AD19" s="26" t="str">
        <f t="shared" si="10"/>
        <v>ebs6_db@ol_informix1210:billing_documents.billing_period_from</v>
      </c>
      <c r="AE19" t="s">
        <v>184</v>
      </c>
      <c r="AF19" s="9" t="s">
        <v>192</v>
      </c>
      <c r="AG19" s="9" t="s">
        <v>265</v>
      </c>
      <c r="AH19" s="26" t="str">
        <f t="shared" si="11"/>
        <v>ebs6_db@ol_informix1210:billing_documents.billing_period_to</v>
      </c>
      <c r="AI19" t="s">
        <v>184</v>
      </c>
      <c r="AJ19" s="5" t="s">
        <v>71</v>
      </c>
      <c r="AK19" s="4" t="s">
        <v>47</v>
      </c>
      <c r="AL19" s="26" t="str">
        <f t="shared" si="12"/>
        <v>ebs6_db@ol_informix1210:billing_db_tbl_2450.col85_dec</v>
      </c>
      <c r="AM19" t="s">
        <v>184</v>
      </c>
      <c r="AN19" s="5" t="s">
        <v>71</v>
      </c>
      <c r="AO19" s="4" t="s">
        <v>49</v>
      </c>
      <c r="AP19" s="26" t="str">
        <f t="shared" si="13"/>
        <v>ebs6_db@ol_informix1210:billing_db_tbl_2450.col41_dec</v>
      </c>
      <c r="AQ19" t="s">
        <v>184</v>
      </c>
      <c r="AR19" s="5" t="s">
        <v>71</v>
      </c>
      <c r="AS19" s="24" t="s">
        <v>50</v>
      </c>
      <c r="AT19" s="23" t="str">
        <f t="shared" si="14"/>
        <v>ebs6_db@ol_informix1210:billing_db_tbl_2450.col61_dec</v>
      </c>
      <c r="AU19" s="40" t="s">
        <v>184</v>
      </c>
      <c r="AV19" s="4" t="s">
        <v>134</v>
      </c>
      <c r="AW19" s="4" t="s">
        <v>54</v>
      </c>
      <c r="AX19" s="23" t="s">
        <v>234</v>
      </c>
      <c r="BA19" s="1" t="str">
        <f t="shared" si="28"/>
        <v xml:space="preserve"> SELECT ebs6_db@ol_informix1210:billing_documents.plant_id,   ebs6_db@ol_informix1210:_plant.corp_group_id, ebs6_db@ol_informix1210:_plant.fuel_type_id,ebs6_db@ol_informix1210:_plant.plant_type_id ,ebs6_db@ol_informix1210:_plant.alt_fuel_type_id ,ebs6_db@ol_informix1210:_plant.ppa_group_id ,ebs6_db@ol_informix1210:_plant.energy_group_id , ebs6_db@ol_informix1210:billing_documents.status_id , ebs6_db@ol_informix1210:billing_documents.billing_txn_id, ebs6_db@ol_informix1210:billing_db_tbl_1956.block_id, ebs6_db@ol_informix1210:billing_db_tbl_1956.unit_id, ebs6_db@ol_informix1210:billing_documents.latest_rev_no, ebs6_db@ol_informix1210:billing_documents.billing_period_from, ebs6_db@ol_informix1210:billing_documents.billing_period_to, ebs6_db@ol_informix1210:billing_db_tbl_2450.col85_dec, ebs6_db@ol_informix1210:billing_db_tbl_2450.col41_dec, ebs6_db@ol_informix1210:billing_db_tbl_2450.col61_dec, ebs6_db@ol_informix1210:billing_db_tbl_1956.col149_dec  </v>
      </c>
      <c r="BB19" s="1" t="s">
        <v>216</v>
      </c>
      <c r="BC19" s="4" t="s">
        <v>174</v>
      </c>
      <c r="BD19" s="19" t="s">
        <v>320</v>
      </c>
      <c r="BE19" t="str">
        <f t="shared" si="0"/>
        <v xml:space="preserve"> FROM ebs6_db@ol_informix1210:_plant JOIN ebs6_db@ol_informix1210:billing_documents ON (ebs6_db@ol_informix1210:_plant.plant_name="PKLG"  and ebs6_db@ol_informix1210:_plant.id =  ebs6_db@ol_informix1210:billing_documents.plant_id AND ebs6_db@ol_informix1210:billing_documents.billing_input_type_id=2  AND ebs6_db@ol_informix1210:billing_documents.name IN ("TNBG Billing Settlement","IPP Billing Settlement","SKSP Billing Settlement","TNBH Billing Settlement","IPP Billing Settlement - EP" )  ) </v>
      </c>
      <c r="BF19" s="38" t="s">
        <v>205</v>
      </c>
      <c r="BG19" s="1" t="str">
        <f t="shared" si="1"/>
        <v>ebs6_db@ol_informix1210:billing_db_tbl_1956</v>
      </c>
      <c r="BH19" s="1" t="s">
        <v>196</v>
      </c>
      <c r="BI19" s="34" t="s">
        <v>197</v>
      </c>
      <c r="BJ19" s="1" t="str">
        <f t="shared" si="15"/>
        <v>ebs6_db@ol_informix1210:billing_documents.billing_txn_id</v>
      </c>
      <c r="BK19" s="35" t="s">
        <v>198</v>
      </c>
      <c r="BL19" s="36" t="str">
        <f t="shared" si="2"/>
        <v>ebs6_db@ol_informix1210:billing_db_tbl_1956.billing_txn_id</v>
      </c>
      <c r="BM19" s="34" t="s">
        <v>199</v>
      </c>
      <c r="BN19" s="1" t="str">
        <f t="shared" si="16"/>
        <v>ebs6_db@ol_informix1210:billing_documents.latest_rev_no</v>
      </c>
      <c r="BO19" s="35" t="s">
        <v>198</v>
      </c>
      <c r="BP19" s="1" t="str">
        <f t="shared" si="17"/>
        <v>ebs6_db@ol_informix1210:billing_db_tbl_1956.rev_no</v>
      </c>
      <c r="BQ19" s="1" t="str">
        <f t="shared" si="18"/>
        <v xml:space="preserve"> AND ebs6_db@ol_informix1210:billing_db_tbl_1956.status_id is not null </v>
      </c>
      <c r="BU19" s="1" t="s">
        <v>204</v>
      </c>
      <c r="BV19" s="1" t="s">
        <v>205</v>
      </c>
      <c r="BW19" s="1" t="str">
        <f t="shared" si="3"/>
        <v>ebs6_db@ol_informix1210:billing_db_tbl_2450</v>
      </c>
      <c r="BX19" s="1" t="s">
        <v>196</v>
      </c>
      <c r="BY19" s="1" t="s">
        <v>197</v>
      </c>
      <c r="BZ19" s="1" t="str">
        <f t="shared" si="19"/>
        <v>ebs6_db@ol_informix1210:billing_documents.billing_txn_id</v>
      </c>
      <c r="CA19" s="35" t="s">
        <v>198</v>
      </c>
      <c r="CB19" s="1" t="str">
        <f t="shared" si="4"/>
        <v>ebs6_db@ol_informix1210:billing_db_tbl_2450.billing_txn_id</v>
      </c>
      <c r="CC19" s="34" t="s">
        <v>199</v>
      </c>
      <c r="CD19" s="1" t="str">
        <f t="shared" si="20"/>
        <v>ebs6_db@ol_informix1210:billing_documents.latest_rev_no</v>
      </c>
      <c r="CE19" s="35" t="s">
        <v>198</v>
      </c>
      <c r="CF19" s="1" t="str">
        <f t="shared" si="5"/>
        <v>ebs6_db@ol_informix1210:billing_db_tbl_2450.rev_no</v>
      </c>
      <c r="CG19" s="1" t="str">
        <f t="shared" si="21"/>
        <v xml:space="preserve"> AND ebs6_db@ol_informix1210:billing_db_tbl_2450.status_id is not null </v>
      </c>
      <c r="CK19" s="1" t="s">
        <v>204</v>
      </c>
      <c r="CL19" s="4" t="s">
        <v>174</v>
      </c>
      <c r="CM19" s="1" t="s">
        <v>205</v>
      </c>
      <c r="CN19" t="str">
        <f t="shared" si="26"/>
        <v>ebs6_db@ol_informix1210:billing_db_tbl_2028</v>
      </c>
      <c r="CO19" s="1" t="s">
        <v>196</v>
      </c>
      <c r="CP19" s="1" t="s">
        <v>197</v>
      </c>
      <c r="CQ19" s="1" t="str">
        <f t="shared" si="22"/>
        <v>ebs6_db@ol_informix1210:billing_documents.billing_txn_id</v>
      </c>
      <c r="CR19" s="35" t="s">
        <v>198</v>
      </c>
      <c r="CS19" s="1" t="str">
        <f t="shared" si="29"/>
        <v>ebs6_db@ol_informix1210:billing_db_tbl_2028.billing_txn_id</v>
      </c>
      <c r="CT19" s="34" t="s">
        <v>199</v>
      </c>
      <c r="CU19" s="1" t="str">
        <f t="shared" si="23"/>
        <v>ebs6_db@ol_informix1210:billing_documents.latest_rev_no</v>
      </c>
      <c r="CV19" s="35" t="s">
        <v>198</v>
      </c>
      <c r="CW19" s="1" t="str">
        <f t="shared" si="30"/>
        <v>ebs6_db@ol_informix1210:billing_db_tbl_2028.rev_no</v>
      </c>
      <c r="CX19" s="1" t="str">
        <f t="shared" si="24"/>
        <v xml:space="preserve"> AND ebs6_db@ol_informix1210:billing_db_tbl_2028.status_id is not null </v>
      </c>
      <c r="DB19" s="34" t="s">
        <v>204</v>
      </c>
      <c r="DF19" s="46" t="s">
        <v>211</v>
      </c>
      <c r="DG19" t="s">
        <v>212</v>
      </c>
      <c r="DH19" s="34" t="s">
        <v>213</v>
      </c>
      <c r="DJ19" s="1" t="str">
        <f t="shared" si="25"/>
        <v xml:space="preserve"> FROM ebs6_db@ol_informix1210:_plant JOIN ebs6_db@ol_informix1210:billing_documents ON (ebs6_db@ol_informix1210:_plant.plant_name="PKLG"  and ebs6_db@ol_informix1210:_plant.id =  ebs6_db@ol_informix1210:billing_documents.plant_id AND ebs6_db@ol_informix1210:billing_documents.billing_input_type_id=2  AND ebs6_db@ol_informix1210:billing_documents.name IN ("TNBG Billing Settlement","IPP Billing Settlement","SKSP Billing Settlement","TNBH Billing Settlement","IPP Billing Settlement - EP" )  )  LEFT JOIN ebs6_db@ol_informix1210:billing_db_tbl_1956 ON (ebs6_db@ol_informix1210:billing_documents.billing_txn_id = ebs6_db@ol_informix1210:billing_db_tbl_1956.billing_txn_id AND ebs6_db@ol_informix1210:billing_documents.latest_rev_no = ebs6_db@ol_informix1210:billing_db_tbl_1956.rev_no AND ebs6_db@ol_informix1210:billing_db_tbl_1956.status_id is not null ) LEFT JOIN ebs6_db@ol_informix1210:billing_db_tbl_2450 ON (ebs6_db@ol_informix1210:billing_documents.billing_txn_id = ebs6_db@ol_informix1210:billing_db_tbl_2450.billing_txn_id AND ebs6_db@ol_informix1210:billing_documents.latest_rev_no = ebs6_db@ol_informix1210:billing_db_tbl_2450.rev_no AND ebs6_db@ol_informix1210:billing_db_tbl_2450.status_id is not null  ) LEFT JOIN ebs6_db@ol_informix1210:billing_db_tbl_2028 ON ( ebs6_db@ol_informix1210:billing_documents.billing_txn_id = ebs6_db@ol_informix1210:billing_db_tbl_2028.billing_txn_id AND ebs6_db@ol_informix1210:billing_documents.latest_rev_no = ebs6_db@ol_informix1210:billing_db_tbl_2028.rev_no AND ebs6_db@ol_informix1210:billing_db_tbl_2028.status_id is not null  ) WHERE ebs6_db@ol_informix1210:billing_documents.status_id = 103 UNION ALL</v>
      </c>
      <c r="DK19" s="1" t="s">
        <v>216</v>
      </c>
      <c r="DL19" s="1" t="str">
        <f t="shared" si="27"/>
        <v xml:space="preserve"> SELECT ebs6_db@ol_informix1210:billing_documents.plant_id,   ebs6_db@ol_informix1210:_plant.corp_group_id, ebs6_db@ol_informix1210:_plant.fuel_type_id,ebs6_db@ol_informix1210:_plant.plant_type_id ,ebs6_db@ol_informix1210:_plant.alt_fuel_type_id ,ebs6_db@ol_informix1210:_plant.ppa_group_id ,ebs6_db@ol_informix1210:_plant.energy_group_id , ebs6_db@ol_informix1210:billing_documents.status_id , ebs6_db@ol_informix1210:billing_documents.billing_txn_id, ebs6_db@ol_informix1210:billing_db_tbl_1956.block_id, ebs6_db@ol_informix1210:billing_db_tbl_1956.unit_id, ebs6_db@ol_informix1210:billing_documents.latest_rev_no, ebs6_db@ol_informix1210:billing_documents.billing_period_from, ebs6_db@ol_informix1210:billing_documents.billing_period_to, ebs6_db@ol_informix1210:billing_db_tbl_2450.col85_dec, ebs6_db@ol_informix1210:billing_db_tbl_2450.col41_dec, ebs6_db@ol_informix1210:billing_db_tbl_2450.col61_dec, ebs6_db@ol_informix1210:billing_db_tbl_1956.col149_dec    FROM ebs6_db@ol_informix1210:_plant JOIN ebs6_db@ol_informix1210:billing_documents ON (ebs6_db@ol_informix1210:_plant.plant_name="PKLG"  and ebs6_db@ol_informix1210:_plant.id =  ebs6_db@ol_informix1210:billing_documents.plant_id AND ebs6_db@ol_informix1210:billing_documents.billing_input_type_id=2  AND ebs6_db@ol_informix1210:billing_documents.name IN ("TNBG Billing Settlement","IPP Billing Settlement","SKSP Billing Settlement","TNBH Billing Settlement","IPP Billing Settlement - EP" )  )  LEFT JOIN ebs6_db@ol_informix1210:billing_db_tbl_1956 ON (ebs6_db@ol_informix1210:billing_documents.billing_txn_id = ebs6_db@ol_informix1210:billing_db_tbl_1956.billing_txn_id AND ebs6_db@ol_informix1210:billing_documents.latest_rev_no = ebs6_db@ol_informix1210:billing_db_tbl_1956.rev_no AND ebs6_db@ol_informix1210:billing_db_tbl_1956.status_id is not null ) LEFT JOIN ebs6_db@ol_informix1210:billing_db_tbl_2450 ON (ebs6_db@ol_informix1210:billing_documents.billing_txn_id = ebs6_db@ol_informix1210:billing_db_tbl_2450.billing_txn_id AND ebs6_db@ol_informix1210:billing_documents.latest_rev_no = ebs6_db@ol_informix1210:billing_db_tbl_2450.rev_no AND ebs6_db@ol_informix1210:billing_db_tbl_2450.status_id is not null  ) LEFT JOIN ebs6_db@ol_informix1210:billing_db_tbl_2028 ON ( ebs6_db@ol_informix1210:billing_documents.billing_txn_id = ebs6_db@ol_informix1210:billing_db_tbl_2028.billing_txn_id AND ebs6_db@ol_informix1210:billing_documents.latest_rev_no = ebs6_db@ol_informix1210:billing_db_tbl_2028.rev_no AND ebs6_db@ol_informix1210:billing_db_tbl_2028.status_id is not null  ) WHERE ebs6_db@ol_informix1210:billing_documents.status_id = 103 UNION ALL</v>
      </c>
    </row>
    <row r="20" spans="1:116" x14ac:dyDescent="0.25">
      <c r="A20" s="4">
        <v>18</v>
      </c>
      <c r="B20" s="8" t="s">
        <v>98</v>
      </c>
      <c r="C20" s="4" t="s">
        <v>290</v>
      </c>
      <c r="D20" s="4">
        <v>22</v>
      </c>
      <c r="E20" s="24" t="s">
        <v>328</v>
      </c>
      <c r="F20" t="s">
        <v>184</v>
      </c>
      <c r="G20" s="9" t="s">
        <v>152</v>
      </c>
      <c r="H20" s="9" t="s">
        <v>180</v>
      </c>
      <c r="I20" s="23" t="s">
        <v>266</v>
      </c>
      <c r="J20" s="78" t="s">
        <v>330</v>
      </c>
      <c r="K20" t="s">
        <v>184</v>
      </c>
      <c r="L20" s="9" t="s">
        <v>192</v>
      </c>
      <c r="M20" s="9" t="s">
        <v>185</v>
      </c>
      <c r="N20" s="26" t="str">
        <f t="shared" si="6"/>
        <v>ebs6_db@ol_informix1210:billing_documents.billing_txn_id</v>
      </c>
      <c r="O20" t="s">
        <v>184</v>
      </c>
      <c r="P20" s="9" t="s">
        <v>152</v>
      </c>
      <c r="Q20" s="9" t="s">
        <v>186</v>
      </c>
      <c r="R20" s="26" t="str">
        <f t="shared" si="7"/>
        <v>ebs6_db@ol_informix1210:billing_db_tbl_1878.block_id</v>
      </c>
      <c r="S20" t="s">
        <v>184</v>
      </c>
      <c r="T20" s="9" t="s">
        <v>152</v>
      </c>
      <c r="U20" s="9" t="s">
        <v>187</v>
      </c>
      <c r="V20" s="26" t="str">
        <f t="shared" si="8"/>
        <v>ebs6_db@ol_informix1210:billing_db_tbl_1878.unit_id</v>
      </c>
      <c r="W20" t="s">
        <v>184</v>
      </c>
      <c r="X20" s="9" t="s">
        <v>192</v>
      </c>
      <c r="Y20" s="9" t="s">
        <v>193</v>
      </c>
      <c r="Z20" s="26" t="str">
        <f t="shared" si="9"/>
        <v>ebs6_db@ol_informix1210:billing_documents.latest_rev_no</v>
      </c>
      <c r="AA20" t="s">
        <v>184</v>
      </c>
      <c r="AB20" s="9" t="s">
        <v>192</v>
      </c>
      <c r="AC20" s="9" t="s">
        <v>264</v>
      </c>
      <c r="AD20" s="26" t="str">
        <f t="shared" si="10"/>
        <v>ebs6_db@ol_informix1210:billing_documents.billing_period_from</v>
      </c>
      <c r="AE20" t="s">
        <v>184</v>
      </c>
      <c r="AF20" s="9" t="s">
        <v>192</v>
      </c>
      <c r="AG20" s="9" t="s">
        <v>265</v>
      </c>
      <c r="AH20" s="26" t="str">
        <f t="shared" si="11"/>
        <v>ebs6_db@ol_informix1210:billing_documents.billing_period_to</v>
      </c>
      <c r="AI20" t="s">
        <v>184</v>
      </c>
      <c r="AJ20" s="5" t="s">
        <v>72</v>
      </c>
      <c r="AK20" s="4" t="s">
        <v>47</v>
      </c>
      <c r="AL20" s="26" t="str">
        <f t="shared" si="12"/>
        <v>ebs6_db@ol_informix1210:billing_db_tbl_2451.col85_dec</v>
      </c>
      <c r="AM20" t="s">
        <v>184</v>
      </c>
      <c r="AN20" s="5" t="s">
        <v>72</v>
      </c>
      <c r="AO20" s="4" t="s">
        <v>49</v>
      </c>
      <c r="AP20" s="26" t="str">
        <f t="shared" si="13"/>
        <v>ebs6_db@ol_informix1210:billing_db_tbl_2451.col41_dec</v>
      </c>
      <c r="AQ20" t="s">
        <v>184</v>
      </c>
      <c r="AR20" s="5" t="s">
        <v>72</v>
      </c>
      <c r="AS20" s="24" t="s">
        <v>50</v>
      </c>
      <c r="AT20" s="23" t="str">
        <f t="shared" si="14"/>
        <v>ebs6_db@ol_informix1210:billing_db_tbl_2451.col61_dec</v>
      </c>
      <c r="AU20" s="40" t="s">
        <v>184</v>
      </c>
      <c r="AV20" s="4" t="s">
        <v>152</v>
      </c>
      <c r="AW20" s="4" t="s">
        <v>54</v>
      </c>
      <c r="AX20" s="23" t="s">
        <v>235</v>
      </c>
      <c r="BA20" s="1" t="str">
        <f t="shared" si="28"/>
        <v xml:space="preserve"> SELECT ebs6_db@ol_informix1210:billing_documents.plant_id,   ebs6_db@ol_informix1210:_plant.corp_group_id, ebs6_db@ol_informix1210:_plant.fuel_type_id,ebs6_db@ol_informix1210:_plant.plant_type_id ,ebs6_db@ol_informix1210:_plant.alt_fuel_type_id ,ebs6_db@ol_informix1210:_plant.ppa_group_id ,ebs6_db@ol_informix1210:_plant.energy_group_id , ebs6_db@ol_informix1210:billing_documents.status_id , ebs6_db@ol_informix1210:billing_documents.billing_txn_id, ebs6_db@ol_informix1210:billing_db_tbl_1878.block_id, ebs6_db@ol_informix1210:billing_db_tbl_1878.unit_id, ebs6_db@ol_informix1210:billing_documents.latest_rev_no, ebs6_db@ol_informix1210:billing_documents.billing_period_from, ebs6_db@ol_informix1210:billing_documents.billing_period_to, ebs6_db@ol_informix1210:billing_db_tbl_2451.col85_dec, ebs6_db@ol_informix1210:billing_db_tbl_2451.col41_dec, ebs6_db@ol_informix1210:billing_db_tbl_2451.col61_dec, ebs6_db@ol_informix1210:billing_db_tbl_1878.col149_dec  </v>
      </c>
      <c r="BB20" s="1" t="s">
        <v>216</v>
      </c>
      <c r="BC20" s="4" t="s">
        <v>169</v>
      </c>
      <c r="BD20" s="19" t="s">
        <v>320</v>
      </c>
      <c r="BE20" t="str">
        <f t="shared" si="0"/>
        <v xml:space="preserve"> FROM ebs6_db@ol_informix1210:_plant JOIN ebs6_db@ol_informix1210:billing_documents ON (ebs6_db@ol_informix1210:_plant.plant_name="PLPS"  and ebs6_db@ol_informix1210:_plant.id =  ebs6_db@ol_informix1210:billing_documents.plant_id AND ebs6_db@ol_informix1210:billing_documents.billing_input_type_id=2  AND ebs6_db@ol_informix1210:billing_documents.name IN ("TNBG Billing Settlement","IPP Billing Settlement","SKSP Billing Settlement","TNBH Billing Settlement","IPP Billing Settlement - EP" )  ) </v>
      </c>
      <c r="BF20" s="38" t="s">
        <v>205</v>
      </c>
      <c r="BG20" s="1" t="str">
        <f t="shared" si="1"/>
        <v>ebs6_db@ol_informix1210:billing_db_tbl_1878</v>
      </c>
      <c r="BH20" s="1" t="s">
        <v>196</v>
      </c>
      <c r="BI20" s="34" t="s">
        <v>197</v>
      </c>
      <c r="BJ20" s="1" t="str">
        <f t="shared" si="15"/>
        <v>ebs6_db@ol_informix1210:billing_documents.billing_txn_id</v>
      </c>
      <c r="BK20" s="35" t="s">
        <v>198</v>
      </c>
      <c r="BL20" s="36" t="str">
        <f t="shared" si="2"/>
        <v>ebs6_db@ol_informix1210:billing_db_tbl_1878.billing_txn_id</v>
      </c>
      <c r="BM20" s="34" t="s">
        <v>199</v>
      </c>
      <c r="BN20" s="1" t="str">
        <f t="shared" si="16"/>
        <v>ebs6_db@ol_informix1210:billing_documents.latest_rev_no</v>
      </c>
      <c r="BO20" s="35" t="s">
        <v>198</v>
      </c>
      <c r="BP20" s="1" t="str">
        <f t="shared" si="17"/>
        <v>ebs6_db@ol_informix1210:billing_db_tbl_1878.rev_no</v>
      </c>
      <c r="BQ20" s="1" t="str">
        <f t="shared" si="18"/>
        <v xml:space="preserve"> AND ebs6_db@ol_informix1210:billing_db_tbl_1878.status_id is not null </v>
      </c>
      <c r="BU20" s="1" t="s">
        <v>204</v>
      </c>
      <c r="BV20" s="1" t="s">
        <v>205</v>
      </c>
      <c r="BW20" s="1" t="str">
        <f t="shared" si="3"/>
        <v>ebs6_db@ol_informix1210:billing_db_tbl_2451</v>
      </c>
      <c r="BX20" s="1" t="s">
        <v>196</v>
      </c>
      <c r="BY20" s="1" t="s">
        <v>197</v>
      </c>
      <c r="BZ20" s="1" t="str">
        <f t="shared" si="19"/>
        <v>ebs6_db@ol_informix1210:billing_documents.billing_txn_id</v>
      </c>
      <c r="CA20" s="35" t="s">
        <v>198</v>
      </c>
      <c r="CB20" s="1" t="str">
        <f t="shared" si="4"/>
        <v>ebs6_db@ol_informix1210:billing_db_tbl_2451.billing_txn_id</v>
      </c>
      <c r="CC20" s="34" t="s">
        <v>199</v>
      </c>
      <c r="CD20" s="1" t="str">
        <f t="shared" si="20"/>
        <v>ebs6_db@ol_informix1210:billing_documents.latest_rev_no</v>
      </c>
      <c r="CE20" s="35" t="s">
        <v>198</v>
      </c>
      <c r="CF20" s="1" t="str">
        <f t="shared" si="5"/>
        <v>ebs6_db@ol_informix1210:billing_db_tbl_2451.rev_no</v>
      </c>
      <c r="CG20" s="1" t="str">
        <f t="shared" si="21"/>
        <v xml:space="preserve"> AND ebs6_db@ol_informix1210:billing_db_tbl_2451.status_id is not null </v>
      </c>
      <c r="CK20" s="1" t="s">
        <v>204</v>
      </c>
      <c r="CL20" s="4" t="s">
        <v>169</v>
      </c>
      <c r="CM20" s="1" t="s">
        <v>205</v>
      </c>
      <c r="CN20" t="str">
        <f t="shared" si="26"/>
        <v>ebs6_db@ol_informix1210:billing_db_tbl_2044</v>
      </c>
      <c r="CO20" s="1" t="s">
        <v>196</v>
      </c>
      <c r="CP20" s="1" t="s">
        <v>197</v>
      </c>
      <c r="CQ20" s="1" t="str">
        <f t="shared" si="22"/>
        <v>ebs6_db@ol_informix1210:billing_documents.billing_txn_id</v>
      </c>
      <c r="CR20" s="35" t="s">
        <v>198</v>
      </c>
      <c r="CS20" s="1" t="str">
        <f t="shared" si="29"/>
        <v>ebs6_db@ol_informix1210:billing_db_tbl_2044.billing_txn_id</v>
      </c>
      <c r="CT20" s="34" t="s">
        <v>199</v>
      </c>
      <c r="CU20" s="1" t="str">
        <f t="shared" si="23"/>
        <v>ebs6_db@ol_informix1210:billing_documents.latest_rev_no</v>
      </c>
      <c r="CV20" s="35" t="s">
        <v>198</v>
      </c>
      <c r="CW20" s="1" t="str">
        <f t="shared" si="30"/>
        <v>ebs6_db@ol_informix1210:billing_db_tbl_2044.rev_no</v>
      </c>
      <c r="CX20" s="1" t="str">
        <f t="shared" si="24"/>
        <v xml:space="preserve"> AND ebs6_db@ol_informix1210:billing_db_tbl_2044.status_id is not null </v>
      </c>
      <c r="DB20" s="34" t="s">
        <v>204</v>
      </c>
      <c r="DF20" s="46" t="s">
        <v>211</v>
      </c>
      <c r="DG20" t="s">
        <v>212</v>
      </c>
      <c r="DH20" s="34" t="s">
        <v>213</v>
      </c>
      <c r="DJ20" s="1" t="str">
        <f t="shared" si="25"/>
        <v xml:space="preserve"> FROM ebs6_db@ol_informix1210:_plant JOIN ebs6_db@ol_informix1210:billing_documents ON (ebs6_db@ol_informix1210:_plant.plant_name="PLPS"  and ebs6_db@ol_informix1210:_plant.id =  ebs6_db@ol_informix1210:billing_documents.plant_id AND ebs6_db@ol_informix1210:billing_documents.billing_input_type_id=2  AND ebs6_db@ol_informix1210:billing_documents.name IN ("TNBG Billing Settlement","IPP Billing Settlement","SKSP Billing Settlement","TNBH Billing Settlement","IPP Billing Settlement - EP" )  )  LEFT JOIN ebs6_db@ol_informix1210:billing_db_tbl_1878 ON (ebs6_db@ol_informix1210:billing_documents.billing_txn_id = ebs6_db@ol_informix1210:billing_db_tbl_1878.billing_txn_id AND ebs6_db@ol_informix1210:billing_documents.latest_rev_no = ebs6_db@ol_informix1210:billing_db_tbl_1878.rev_no AND ebs6_db@ol_informix1210:billing_db_tbl_1878.status_id is not null ) LEFT JOIN ebs6_db@ol_informix1210:billing_db_tbl_2451 ON (ebs6_db@ol_informix1210:billing_documents.billing_txn_id = ebs6_db@ol_informix1210:billing_db_tbl_2451.billing_txn_id AND ebs6_db@ol_informix1210:billing_documents.latest_rev_no = ebs6_db@ol_informix1210:billing_db_tbl_2451.rev_no AND ebs6_db@ol_informix1210:billing_db_tbl_2451.status_id is not null  ) LEFT JOIN ebs6_db@ol_informix1210:billing_db_tbl_2044 ON ( ebs6_db@ol_informix1210:billing_documents.billing_txn_id = ebs6_db@ol_informix1210:billing_db_tbl_2044.billing_txn_id AND ebs6_db@ol_informix1210:billing_documents.latest_rev_no = ebs6_db@ol_informix1210:billing_db_tbl_2044.rev_no AND ebs6_db@ol_informix1210:billing_db_tbl_2044.status_id is not null  ) WHERE ebs6_db@ol_informix1210:billing_documents.status_id = 103 UNION ALL</v>
      </c>
      <c r="DK20" s="1" t="s">
        <v>216</v>
      </c>
      <c r="DL20" s="1" t="str">
        <f t="shared" si="27"/>
        <v xml:space="preserve"> SELECT ebs6_db@ol_informix1210:billing_documents.plant_id,   ebs6_db@ol_informix1210:_plant.corp_group_id, ebs6_db@ol_informix1210:_plant.fuel_type_id,ebs6_db@ol_informix1210:_plant.plant_type_id ,ebs6_db@ol_informix1210:_plant.alt_fuel_type_id ,ebs6_db@ol_informix1210:_plant.ppa_group_id ,ebs6_db@ol_informix1210:_plant.energy_group_id , ebs6_db@ol_informix1210:billing_documents.status_id , ebs6_db@ol_informix1210:billing_documents.billing_txn_id, ebs6_db@ol_informix1210:billing_db_tbl_1878.block_id, ebs6_db@ol_informix1210:billing_db_tbl_1878.unit_id, ebs6_db@ol_informix1210:billing_documents.latest_rev_no, ebs6_db@ol_informix1210:billing_documents.billing_period_from, ebs6_db@ol_informix1210:billing_documents.billing_period_to, ebs6_db@ol_informix1210:billing_db_tbl_2451.col85_dec, ebs6_db@ol_informix1210:billing_db_tbl_2451.col41_dec, ebs6_db@ol_informix1210:billing_db_tbl_2451.col61_dec, ebs6_db@ol_informix1210:billing_db_tbl_1878.col149_dec    FROM ebs6_db@ol_informix1210:_plant JOIN ebs6_db@ol_informix1210:billing_documents ON (ebs6_db@ol_informix1210:_plant.plant_name="PLPS"  and ebs6_db@ol_informix1210:_plant.id =  ebs6_db@ol_informix1210:billing_documents.plant_id AND ebs6_db@ol_informix1210:billing_documents.billing_input_type_id=2  AND ebs6_db@ol_informix1210:billing_documents.name IN ("TNBG Billing Settlement","IPP Billing Settlement","SKSP Billing Settlement","TNBH Billing Settlement","IPP Billing Settlement - EP" )  )  LEFT JOIN ebs6_db@ol_informix1210:billing_db_tbl_1878 ON (ebs6_db@ol_informix1210:billing_documents.billing_txn_id = ebs6_db@ol_informix1210:billing_db_tbl_1878.billing_txn_id AND ebs6_db@ol_informix1210:billing_documents.latest_rev_no = ebs6_db@ol_informix1210:billing_db_tbl_1878.rev_no AND ebs6_db@ol_informix1210:billing_db_tbl_1878.status_id is not null ) LEFT JOIN ebs6_db@ol_informix1210:billing_db_tbl_2451 ON (ebs6_db@ol_informix1210:billing_documents.billing_txn_id = ebs6_db@ol_informix1210:billing_db_tbl_2451.billing_txn_id AND ebs6_db@ol_informix1210:billing_documents.latest_rev_no = ebs6_db@ol_informix1210:billing_db_tbl_2451.rev_no AND ebs6_db@ol_informix1210:billing_db_tbl_2451.status_id is not null  ) LEFT JOIN ebs6_db@ol_informix1210:billing_db_tbl_2044 ON ( ebs6_db@ol_informix1210:billing_documents.billing_txn_id = ebs6_db@ol_informix1210:billing_db_tbl_2044.billing_txn_id AND ebs6_db@ol_informix1210:billing_documents.latest_rev_no = ebs6_db@ol_informix1210:billing_db_tbl_2044.rev_no AND ebs6_db@ol_informix1210:billing_db_tbl_2044.status_id is not null  ) WHERE ebs6_db@ol_informix1210:billing_documents.status_id = 103 UNION ALL</v>
      </c>
    </row>
    <row r="21" spans="1:116" x14ac:dyDescent="0.25">
      <c r="A21" s="4">
        <v>19</v>
      </c>
      <c r="B21" s="8" t="s">
        <v>98</v>
      </c>
      <c r="C21" s="4" t="s">
        <v>291</v>
      </c>
      <c r="D21" s="4">
        <v>15</v>
      </c>
      <c r="E21" s="24" t="s">
        <v>328</v>
      </c>
      <c r="F21" t="s">
        <v>184</v>
      </c>
      <c r="G21" s="9" t="s">
        <v>137</v>
      </c>
      <c r="H21" s="9" t="s">
        <v>180</v>
      </c>
      <c r="I21" s="23" t="s">
        <v>266</v>
      </c>
      <c r="J21" s="78" t="s">
        <v>330</v>
      </c>
      <c r="K21" t="s">
        <v>184</v>
      </c>
      <c r="L21" s="9" t="s">
        <v>192</v>
      </c>
      <c r="M21" s="9" t="s">
        <v>185</v>
      </c>
      <c r="N21" s="26" t="str">
        <f t="shared" si="6"/>
        <v>ebs6_db@ol_informix1210:billing_documents.billing_txn_id</v>
      </c>
      <c r="O21" t="s">
        <v>184</v>
      </c>
      <c r="P21" s="9" t="s">
        <v>137</v>
      </c>
      <c r="Q21" s="9" t="s">
        <v>186</v>
      </c>
      <c r="R21" s="26" t="str">
        <f t="shared" si="7"/>
        <v>ebs6_db@ol_informix1210:billing_db_tbl_1886.block_id</v>
      </c>
      <c r="S21" t="s">
        <v>184</v>
      </c>
      <c r="T21" s="9" t="s">
        <v>137</v>
      </c>
      <c r="U21" s="9" t="s">
        <v>187</v>
      </c>
      <c r="V21" s="26" t="str">
        <f t="shared" si="8"/>
        <v>ebs6_db@ol_informix1210:billing_db_tbl_1886.unit_id</v>
      </c>
      <c r="W21" t="s">
        <v>184</v>
      </c>
      <c r="X21" s="9" t="s">
        <v>192</v>
      </c>
      <c r="Y21" s="9" t="s">
        <v>193</v>
      </c>
      <c r="Z21" s="26" t="str">
        <f t="shared" si="9"/>
        <v>ebs6_db@ol_informix1210:billing_documents.latest_rev_no</v>
      </c>
      <c r="AA21" t="s">
        <v>184</v>
      </c>
      <c r="AB21" s="9" t="s">
        <v>192</v>
      </c>
      <c r="AC21" s="9" t="s">
        <v>264</v>
      </c>
      <c r="AD21" s="26" t="str">
        <f t="shared" si="10"/>
        <v>ebs6_db@ol_informix1210:billing_documents.billing_period_from</v>
      </c>
      <c r="AE21" t="s">
        <v>184</v>
      </c>
      <c r="AF21" s="9" t="s">
        <v>192</v>
      </c>
      <c r="AG21" s="9" t="s">
        <v>265</v>
      </c>
      <c r="AH21" s="26" t="str">
        <f t="shared" si="11"/>
        <v>ebs6_db@ol_informix1210:billing_documents.billing_period_to</v>
      </c>
      <c r="AI21" t="s">
        <v>184</v>
      </c>
      <c r="AJ21" s="4" t="s">
        <v>73</v>
      </c>
      <c r="AK21" s="4" t="s">
        <v>47</v>
      </c>
      <c r="AL21" s="26" t="str">
        <f t="shared" si="12"/>
        <v>ebs6_db@ol_informix1210:billing_db_tbl_2455.col85_dec</v>
      </c>
      <c r="AM21" t="s">
        <v>184</v>
      </c>
      <c r="AN21" s="4" t="s">
        <v>73</v>
      </c>
      <c r="AO21" s="4" t="s">
        <v>49</v>
      </c>
      <c r="AP21" s="26" t="str">
        <f t="shared" si="13"/>
        <v>ebs6_db@ol_informix1210:billing_db_tbl_2455.col41_dec</v>
      </c>
      <c r="AQ21" t="s">
        <v>184</v>
      </c>
      <c r="AR21" s="4" t="s">
        <v>73</v>
      </c>
      <c r="AS21" s="24" t="s">
        <v>50</v>
      </c>
      <c r="AT21" s="23" t="str">
        <f t="shared" si="14"/>
        <v>ebs6_db@ol_informix1210:billing_db_tbl_2455.col61_dec</v>
      </c>
      <c r="AU21" s="40" t="s">
        <v>184</v>
      </c>
      <c r="AV21" s="4" t="s">
        <v>137</v>
      </c>
      <c r="AW21" s="4" t="s">
        <v>54</v>
      </c>
      <c r="AX21" s="23" t="s">
        <v>236</v>
      </c>
      <c r="BA21" s="1" t="str">
        <f t="shared" si="28"/>
        <v xml:space="preserve"> SELECT ebs6_db@ol_informix1210:billing_documents.plant_id,   ebs6_db@ol_informix1210:_plant.corp_group_id, ebs6_db@ol_informix1210:_plant.fuel_type_id,ebs6_db@ol_informix1210:_plant.plant_type_id ,ebs6_db@ol_informix1210:_plant.alt_fuel_type_id ,ebs6_db@ol_informix1210:_plant.ppa_group_id ,ebs6_db@ol_informix1210:_plant.energy_group_id , ebs6_db@ol_informix1210:billing_documents.status_id , ebs6_db@ol_informix1210:billing_documents.billing_txn_id, ebs6_db@ol_informix1210:billing_db_tbl_1886.block_id, ebs6_db@ol_informix1210:billing_db_tbl_1886.unit_id, ebs6_db@ol_informix1210:billing_documents.latest_rev_no, ebs6_db@ol_informix1210:billing_documents.billing_period_from, ebs6_db@ol_informix1210:billing_documents.billing_period_to, ebs6_db@ol_informix1210:billing_db_tbl_2455.col85_dec, ebs6_db@ol_informix1210:billing_db_tbl_2455.col41_dec, ebs6_db@ol_informix1210:billing_db_tbl_2455.col61_dec, ebs6_db@ol_informix1210:billing_db_tbl_1886.col149_dec  </v>
      </c>
      <c r="BB21" s="1" t="s">
        <v>216</v>
      </c>
      <c r="BC21" s="4" t="s">
        <v>171</v>
      </c>
      <c r="BD21" s="19" t="s">
        <v>320</v>
      </c>
      <c r="BE21" t="str">
        <f t="shared" si="0"/>
        <v xml:space="preserve"> FROM ebs6_db@ol_informix1210:_plant JOIN ebs6_db@ol_informix1210:billing_documents ON (ebs6_db@ol_informix1210:_plant.plant_name="SGB3"  and ebs6_db@ol_informix1210:_plant.id =  ebs6_db@ol_informix1210:billing_documents.plant_id AND ebs6_db@ol_informix1210:billing_documents.billing_input_type_id=2  AND ebs6_db@ol_informix1210:billing_documents.name IN ("TNBG Billing Settlement","IPP Billing Settlement","SKSP Billing Settlement","TNBH Billing Settlement","IPP Billing Settlement - EP" )  ) </v>
      </c>
      <c r="BF21" s="38" t="s">
        <v>205</v>
      </c>
      <c r="BG21" s="1" t="str">
        <f t="shared" si="1"/>
        <v>ebs6_db@ol_informix1210:billing_db_tbl_1886</v>
      </c>
      <c r="BH21" s="1" t="s">
        <v>196</v>
      </c>
      <c r="BI21" s="34" t="s">
        <v>197</v>
      </c>
      <c r="BJ21" s="1" t="str">
        <f t="shared" si="15"/>
        <v>ebs6_db@ol_informix1210:billing_documents.billing_txn_id</v>
      </c>
      <c r="BK21" s="35" t="s">
        <v>198</v>
      </c>
      <c r="BL21" s="36" t="str">
        <f t="shared" si="2"/>
        <v>ebs6_db@ol_informix1210:billing_db_tbl_1886.billing_txn_id</v>
      </c>
      <c r="BM21" s="34" t="s">
        <v>199</v>
      </c>
      <c r="BN21" s="1" t="str">
        <f t="shared" si="16"/>
        <v>ebs6_db@ol_informix1210:billing_documents.latest_rev_no</v>
      </c>
      <c r="BO21" s="35" t="s">
        <v>198</v>
      </c>
      <c r="BP21" s="1" t="str">
        <f t="shared" si="17"/>
        <v>ebs6_db@ol_informix1210:billing_db_tbl_1886.rev_no</v>
      </c>
      <c r="BQ21" s="1" t="str">
        <f t="shared" si="18"/>
        <v xml:space="preserve"> AND ebs6_db@ol_informix1210:billing_db_tbl_1886.status_id is not null </v>
      </c>
      <c r="BU21" s="1" t="s">
        <v>204</v>
      </c>
      <c r="BV21" s="1" t="s">
        <v>205</v>
      </c>
      <c r="BW21" s="1" t="str">
        <f t="shared" si="3"/>
        <v>ebs6_db@ol_informix1210:billing_db_tbl_2455</v>
      </c>
      <c r="BX21" s="1" t="s">
        <v>196</v>
      </c>
      <c r="BY21" s="1" t="s">
        <v>197</v>
      </c>
      <c r="BZ21" s="1" t="str">
        <f t="shared" si="19"/>
        <v>ebs6_db@ol_informix1210:billing_documents.billing_txn_id</v>
      </c>
      <c r="CA21" s="35" t="s">
        <v>198</v>
      </c>
      <c r="CB21" s="1" t="str">
        <f t="shared" si="4"/>
        <v>ebs6_db@ol_informix1210:billing_db_tbl_2455.billing_txn_id</v>
      </c>
      <c r="CC21" s="34" t="s">
        <v>199</v>
      </c>
      <c r="CD21" s="1" t="str">
        <f t="shared" si="20"/>
        <v>ebs6_db@ol_informix1210:billing_documents.latest_rev_no</v>
      </c>
      <c r="CE21" s="35" t="s">
        <v>198</v>
      </c>
      <c r="CF21" s="1" t="str">
        <f t="shared" si="5"/>
        <v>ebs6_db@ol_informix1210:billing_db_tbl_2455.rev_no</v>
      </c>
      <c r="CG21" s="1" t="str">
        <f t="shared" si="21"/>
        <v xml:space="preserve"> AND ebs6_db@ol_informix1210:billing_db_tbl_2455.status_id is not null </v>
      </c>
      <c r="CK21" s="1" t="s">
        <v>204</v>
      </c>
      <c r="CL21" s="4" t="s">
        <v>171</v>
      </c>
      <c r="CM21" s="1" t="s">
        <v>205</v>
      </c>
      <c r="CN21" t="str">
        <f t="shared" si="26"/>
        <v>ebs6_db@ol_informix1210:billing_db_tbl_2047</v>
      </c>
      <c r="CO21" s="1" t="s">
        <v>196</v>
      </c>
      <c r="CP21" s="1" t="s">
        <v>197</v>
      </c>
      <c r="CQ21" s="1" t="str">
        <f t="shared" si="22"/>
        <v>ebs6_db@ol_informix1210:billing_documents.billing_txn_id</v>
      </c>
      <c r="CR21" s="35" t="s">
        <v>198</v>
      </c>
      <c r="CS21" s="1" t="str">
        <f t="shared" si="29"/>
        <v>ebs6_db@ol_informix1210:billing_db_tbl_2047.billing_txn_id</v>
      </c>
      <c r="CT21" s="34" t="s">
        <v>199</v>
      </c>
      <c r="CU21" s="1" t="str">
        <f t="shared" si="23"/>
        <v>ebs6_db@ol_informix1210:billing_documents.latest_rev_no</v>
      </c>
      <c r="CV21" s="35" t="s">
        <v>198</v>
      </c>
      <c r="CW21" s="1" t="str">
        <f t="shared" si="30"/>
        <v>ebs6_db@ol_informix1210:billing_db_tbl_2047.rev_no</v>
      </c>
      <c r="CX21" s="1" t="str">
        <f t="shared" si="24"/>
        <v xml:space="preserve"> AND ebs6_db@ol_informix1210:billing_db_tbl_2047.status_id is not null </v>
      </c>
      <c r="DB21" s="34" t="s">
        <v>204</v>
      </c>
      <c r="DF21" s="46" t="s">
        <v>211</v>
      </c>
      <c r="DG21" t="s">
        <v>212</v>
      </c>
      <c r="DH21" s="34" t="s">
        <v>213</v>
      </c>
      <c r="DJ21" s="1" t="str">
        <f t="shared" si="25"/>
        <v xml:space="preserve"> FROM ebs6_db@ol_informix1210:_plant JOIN ebs6_db@ol_informix1210:billing_documents ON (ebs6_db@ol_informix1210:_plant.plant_name="SGB3"  and ebs6_db@ol_informix1210:_plant.id =  ebs6_db@ol_informix1210:billing_documents.plant_id AND ebs6_db@ol_informix1210:billing_documents.billing_input_type_id=2  AND ebs6_db@ol_informix1210:billing_documents.name IN ("TNBG Billing Settlement","IPP Billing Settlement","SKSP Billing Settlement","TNBH Billing Settlement","IPP Billing Settlement - EP" )  )  LEFT JOIN ebs6_db@ol_informix1210:billing_db_tbl_1886 ON (ebs6_db@ol_informix1210:billing_documents.billing_txn_id = ebs6_db@ol_informix1210:billing_db_tbl_1886.billing_txn_id AND ebs6_db@ol_informix1210:billing_documents.latest_rev_no = ebs6_db@ol_informix1210:billing_db_tbl_1886.rev_no AND ebs6_db@ol_informix1210:billing_db_tbl_1886.status_id is not null ) LEFT JOIN ebs6_db@ol_informix1210:billing_db_tbl_2455 ON (ebs6_db@ol_informix1210:billing_documents.billing_txn_id = ebs6_db@ol_informix1210:billing_db_tbl_2455.billing_txn_id AND ebs6_db@ol_informix1210:billing_documents.latest_rev_no = ebs6_db@ol_informix1210:billing_db_tbl_2455.rev_no AND ebs6_db@ol_informix1210:billing_db_tbl_2455.status_id is not null  ) LEFT JOIN ebs6_db@ol_informix1210:billing_db_tbl_2047 ON ( ebs6_db@ol_informix1210:billing_documents.billing_txn_id = ebs6_db@ol_informix1210:billing_db_tbl_2047.billing_txn_id AND ebs6_db@ol_informix1210:billing_documents.latest_rev_no = ebs6_db@ol_informix1210:billing_db_tbl_2047.rev_no AND ebs6_db@ol_informix1210:billing_db_tbl_2047.status_id is not null  ) WHERE ebs6_db@ol_informix1210:billing_documents.status_id = 103 UNION ALL</v>
      </c>
      <c r="DK21" s="1" t="s">
        <v>216</v>
      </c>
      <c r="DL21" s="1" t="str">
        <f t="shared" si="27"/>
        <v xml:space="preserve"> SELECT ebs6_db@ol_informix1210:billing_documents.plant_id,   ebs6_db@ol_informix1210:_plant.corp_group_id, ebs6_db@ol_informix1210:_plant.fuel_type_id,ebs6_db@ol_informix1210:_plant.plant_type_id ,ebs6_db@ol_informix1210:_plant.alt_fuel_type_id ,ebs6_db@ol_informix1210:_plant.ppa_group_id ,ebs6_db@ol_informix1210:_plant.energy_group_id , ebs6_db@ol_informix1210:billing_documents.status_id , ebs6_db@ol_informix1210:billing_documents.billing_txn_id, ebs6_db@ol_informix1210:billing_db_tbl_1886.block_id, ebs6_db@ol_informix1210:billing_db_tbl_1886.unit_id, ebs6_db@ol_informix1210:billing_documents.latest_rev_no, ebs6_db@ol_informix1210:billing_documents.billing_period_from, ebs6_db@ol_informix1210:billing_documents.billing_period_to, ebs6_db@ol_informix1210:billing_db_tbl_2455.col85_dec, ebs6_db@ol_informix1210:billing_db_tbl_2455.col41_dec, ebs6_db@ol_informix1210:billing_db_tbl_2455.col61_dec, ebs6_db@ol_informix1210:billing_db_tbl_1886.col149_dec    FROM ebs6_db@ol_informix1210:_plant JOIN ebs6_db@ol_informix1210:billing_documents ON (ebs6_db@ol_informix1210:_plant.plant_name="SGB3"  and ebs6_db@ol_informix1210:_plant.id =  ebs6_db@ol_informix1210:billing_documents.plant_id AND ebs6_db@ol_informix1210:billing_documents.billing_input_type_id=2  AND ebs6_db@ol_informix1210:billing_documents.name IN ("TNBG Billing Settlement","IPP Billing Settlement","SKSP Billing Settlement","TNBH Billing Settlement","IPP Billing Settlement - EP" )  )  LEFT JOIN ebs6_db@ol_informix1210:billing_db_tbl_1886 ON (ebs6_db@ol_informix1210:billing_documents.billing_txn_id = ebs6_db@ol_informix1210:billing_db_tbl_1886.billing_txn_id AND ebs6_db@ol_informix1210:billing_documents.latest_rev_no = ebs6_db@ol_informix1210:billing_db_tbl_1886.rev_no AND ebs6_db@ol_informix1210:billing_db_tbl_1886.status_id is not null ) LEFT JOIN ebs6_db@ol_informix1210:billing_db_tbl_2455 ON (ebs6_db@ol_informix1210:billing_documents.billing_txn_id = ebs6_db@ol_informix1210:billing_db_tbl_2455.billing_txn_id AND ebs6_db@ol_informix1210:billing_documents.latest_rev_no = ebs6_db@ol_informix1210:billing_db_tbl_2455.rev_no AND ebs6_db@ol_informix1210:billing_db_tbl_2455.status_id is not null  ) LEFT JOIN ebs6_db@ol_informix1210:billing_db_tbl_2047 ON ( ebs6_db@ol_informix1210:billing_documents.billing_txn_id = ebs6_db@ol_informix1210:billing_db_tbl_2047.billing_txn_id AND ebs6_db@ol_informix1210:billing_documents.latest_rev_no = ebs6_db@ol_informix1210:billing_db_tbl_2047.rev_no AND ebs6_db@ol_informix1210:billing_db_tbl_2047.status_id is not null  ) WHERE ebs6_db@ol_informix1210:billing_documents.status_id = 103 UNION ALL</v>
      </c>
    </row>
    <row r="22" spans="1:116" x14ac:dyDescent="0.25">
      <c r="A22" s="4">
        <v>20</v>
      </c>
      <c r="B22" s="8" t="s">
        <v>98</v>
      </c>
      <c r="C22" s="4" t="s">
        <v>292</v>
      </c>
      <c r="D22" s="4">
        <v>39</v>
      </c>
      <c r="E22" s="24" t="s">
        <v>328</v>
      </c>
      <c r="F22" t="s">
        <v>184</v>
      </c>
      <c r="G22" s="9" t="s">
        <v>144</v>
      </c>
      <c r="H22" s="9" t="s">
        <v>180</v>
      </c>
      <c r="I22" s="23" t="s">
        <v>266</v>
      </c>
      <c r="J22" s="78" t="s">
        <v>330</v>
      </c>
      <c r="K22" t="s">
        <v>184</v>
      </c>
      <c r="L22" s="9" t="s">
        <v>192</v>
      </c>
      <c r="M22" s="9" t="s">
        <v>185</v>
      </c>
      <c r="N22" s="26" t="str">
        <f t="shared" si="6"/>
        <v>ebs6_db@ol_informix1210:billing_documents.billing_txn_id</v>
      </c>
      <c r="O22" t="s">
        <v>184</v>
      </c>
      <c r="P22" s="9" t="s">
        <v>144</v>
      </c>
      <c r="Q22" s="9" t="s">
        <v>186</v>
      </c>
      <c r="R22" s="26" t="str">
        <f t="shared" si="7"/>
        <v>ebs6_db@ol_informix1210:billing_db_tbl_1893.block_id</v>
      </c>
      <c r="S22" t="s">
        <v>184</v>
      </c>
      <c r="T22" s="9" t="s">
        <v>144</v>
      </c>
      <c r="U22" s="9" t="s">
        <v>187</v>
      </c>
      <c r="V22" s="26" t="str">
        <f t="shared" si="8"/>
        <v>ebs6_db@ol_informix1210:billing_db_tbl_1893.unit_id</v>
      </c>
      <c r="W22" t="s">
        <v>184</v>
      </c>
      <c r="X22" s="9" t="s">
        <v>192</v>
      </c>
      <c r="Y22" s="9" t="s">
        <v>193</v>
      </c>
      <c r="Z22" s="26" t="str">
        <f t="shared" si="9"/>
        <v>ebs6_db@ol_informix1210:billing_documents.latest_rev_no</v>
      </c>
      <c r="AA22" t="s">
        <v>184</v>
      </c>
      <c r="AB22" s="9" t="s">
        <v>192</v>
      </c>
      <c r="AC22" s="9" t="s">
        <v>264</v>
      </c>
      <c r="AD22" s="26" t="str">
        <f t="shared" si="10"/>
        <v>ebs6_db@ol_informix1210:billing_documents.billing_period_from</v>
      </c>
      <c r="AE22" t="s">
        <v>184</v>
      </c>
      <c r="AF22" s="9" t="s">
        <v>192</v>
      </c>
      <c r="AG22" s="9" t="s">
        <v>265</v>
      </c>
      <c r="AH22" s="26" t="str">
        <f t="shared" si="11"/>
        <v>ebs6_db@ol_informix1210:billing_documents.billing_period_to</v>
      </c>
      <c r="AI22" t="s">
        <v>184</v>
      </c>
      <c r="AJ22" s="5" t="s">
        <v>74</v>
      </c>
      <c r="AK22" s="4" t="s">
        <v>47</v>
      </c>
      <c r="AL22" s="26" t="str">
        <f t="shared" si="12"/>
        <v>ebs6_db@ol_informix1210:billing_db_tbl_2403.col85_dec</v>
      </c>
      <c r="AM22" t="s">
        <v>184</v>
      </c>
      <c r="AN22" s="5" t="s">
        <v>74</v>
      </c>
      <c r="AO22" s="4" t="s">
        <v>49</v>
      </c>
      <c r="AP22" s="26" t="str">
        <f t="shared" si="13"/>
        <v>ebs6_db@ol_informix1210:billing_db_tbl_2403.col41_dec</v>
      </c>
      <c r="AQ22" t="s">
        <v>184</v>
      </c>
      <c r="AR22" s="5" t="s">
        <v>74</v>
      </c>
      <c r="AS22" s="24" t="s">
        <v>50</v>
      </c>
      <c r="AT22" s="23" t="str">
        <f t="shared" si="14"/>
        <v>ebs6_db@ol_informix1210:billing_db_tbl_2403.col61_dec</v>
      </c>
      <c r="AU22" s="40" t="s">
        <v>184</v>
      </c>
      <c r="AV22" s="4" t="s">
        <v>144</v>
      </c>
      <c r="AW22" s="4" t="s">
        <v>54</v>
      </c>
      <c r="AX22" s="23" t="s">
        <v>237</v>
      </c>
      <c r="BA22" s="1" t="str">
        <f t="shared" si="28"/>
        <v xml:space="preserve"> SELECT ebs6_db@ol_informix1210:billing_documents.plant_id,   ebs6_db@ol_informix1210:_plant.corp_group_id, ebs6_db@ol_informix1210:_plant.fuel_type_id,ebs6_db@ol_informix1210:_plant.plant_type_id ,ebs6_db@ol_informix1210:_plant.alt_fuel_type_id ,ebs6_db@ol_informix1210:_plant.ppa_group_id ,ebs6_db@ol_informix1210:_plant.energy_group_id , ebs6_db@ol_informix1210:billing_documents.status_id , ebs6_db@ol_informix1210:billing_documents.billing_txn_id, ebs6_db@ol_informix1210:billing_db_tbl_1893.block_id, ebs6_db@ol_informix1210:billing_db_tbl_1893.unit_id, ebs6_db@ol_informix1210:billing_documents.latest_rev_no, ebs6_db@ol_informix1210:billing_documents.billing_period_from, ebs6_db@ol_informix1210:billing_documents.billing_period_to, ebs6_db@ol_informix1210:billing_db_tbl_2403.col85_dec, ebs6_db@ol_informix1210:billing_db_tbl_2403.col41_dec, ebs6_db@ol_informix1210:billing_db_tbl_2403.col61_dec, ebs6_db@ol_informix1210:billing_db_tbl_1893.col149_dec  </v>
      </c>
      <c r="BB22" s="1" t="s">
        <v>216</v>
      </c>
      <c r="BC22" s="4" t="s">
        <v>175</v>
      </c>
      <c r="BD22" s="19" t="s">
        <v>320</v>
      </c>
      <c r="BE22" t="str">
        <f t="shared" si="0"/>
        <v xml:space="preserve"> FROM ebs6_db@ol_informix1210:_plant JOIN ebs6_db@ol_informix1210:billing_documents ON (ebs6_db@ol_informix1210:_plant.plant_name="SKSP"  and ebs6_db@ol_informix1210:_plant.id =  ebs6_db@ol_informix1210:billing_documents.plant_id AND ebs6_db@ol_informix1210:billing_documents.billing_input_type_id=2  AND ebs6_db@ol_informix1210:billing_documents.name IN ("TNBG Billing Settlement","IPP Billing Settlement","SKSP Billing Settlement","TNBH Billing Settlement","IPP Billing Settlement - EP" )  ) </v>
      </c>
      <c r="BF22" s="38" t="s">
        <v>205</v>
      </c>
      <c r="BG22" s="1" t="str">
        <f t="shared" si="1"/>
        <v>ebs6_db@ol_informix1210:billing_db_tbl_1893</v>
      </c>
      <c r="BH22" s="1" t="s">
        <v>196</v>
      </c>
      <c r="BI22" s="34" t="s">
        <v>197</v>
      </c>
      <c r="BJ22" s="1" t="str">
        <f t="shared" si="15"/>
        <v>ebs6_db@ol_informix1210:billing_documents.billing_txn_id</v>
      </c>
      <c r="BK22" s="35" t="s">
        <v>198</v>
      </c>
      <c r="BL22" s="36" t="str">
        <f t="shared" si="2"/>
        <v>ebs6_db@ol_informix1210:billing_db_tbl_1893.billing_txn_id</v>
      </c>
      <c r="BM22" s="34" t="s">
        <v>199</v>
      </c>
      <c r="BN22" s="1" t="str">
        <f t="shared" si="16"/>
        <v>ebs6_db@ol_informix1210:billing_documents.latest_rev_no</v>
      </c>
      <c r="BO22" s="35" t="s">
        <v>198</v>
      </c>
      <c r="BP22" s="1" t="str">
        <f t="shared" si="17"/>
        <v>ebs6_db@ol_informix1210:billing_db_tbl_1893.rev_no</v>
      </c>
      <c r="BQ22" s="1" t="str">
        <f t="shared" si="18"/>
        <v xml:space="preserve"> AND ebs6_db@ol_informix1210:billing_db_tbl_1893.status_id is not null </v>
      </c>
      <c r="BU22" s="1" t="s">
        <v>204</v>
      </c>
      <c r="BV22" s="1" t="s">
        <v>205</v>
      </c>
      <c r="BW22" s="1" t="str">
        <f t="shared" si="3"/>
        <v>ebs6_db@ol_informix1210:billing_db_tbl_2403</v>
      </c>
      <c r="BX22" s="1" t="s">
        <v>196</v>
      </c>
      <c r="BY22" s="1" t="s">
        <v>197</v>
      </c>
      <c r="BZ22" s="1" t="str">
        <f t="shared" si="19"/>
        <v>ebs6_db@ol_informix1210:billing_documents.billing_txn_id</v>
      </c>
      <c r="CA22" s="35" t="s">
        <v>198</v>
      </c>
      <c r="CB22" s="1" t="str">
        <f t="shared" si="4"/>
        <v>ebs6_db@ol_informix1210:billing_db_tbl_2403.billing_txn_id</v>
      </c>
      <c r="CC22" s="34" t="s">
        <v>199</v>
      </c>
      <c r="CD22" s="1" t="str">
        <f t="shared" si="20"/>
        <v>ebs6_db@ol_informix1210:billing_documents.latest_rev_no</v>
      </c>
      <c r="CE22" s="35" t="s">
        <v>198</v>
      </c>
      <c r="CF22" s="1" t="str">
        <f t="shared" si="5"/>
        <v>ebs6_db@ol_informix1210:billing_db_tbl_2403.rev_no</v>
      </c>
      <c r="CG22" s="1" t="str">
        <f t="shared" si="21"/>
        <v xml:space="preserve"> AND ebs6_db@ol_informix1210:billing_db_tbl_2403.status_id is not null </v>
      </c>
      <c r="CK22" s="1" t="s">
        <v>204</v>
      </c>
      <c r="CL22" s="4" t="s">
        <v>175</v>
      </c>
      <c r="CM22" s="1" t="s">
        <v>205</v>
      </c>
      <c r="CN22" t="str">
        <f t="shared" si="26"/>
        <v>ebs6_db@ol_informix1210:billing_db_tbl_2035</v>
      </c>
      <c r="CO22" s="1" t="s">
        <v>196</v>
      </c>
      <c r="CP22" s="1" t="s">
        <v>197</v>
      </c>
      <c r="CQ22" s="1" t="str">
        <f t="shared" si="22"/>
        <v>ebs6_db@ol_informix1210:billing_documents.billing_txn_id</v>
      </c>
      <c r="CR22" s="35" t="s">
        <v>198</v>
      </c>
      <c r="CS22" s="1" t="str">
        <f t="shared" si="29"/>
        <v>ebs6_db@ol_informix1210:billing_db_tbl_2035.billing_txn_id</v>
      </c>
      <c r="CT22" s="34" t="s">
        <v>199</v>
      </c>
      <c r="CU22" s="1" t="str">
        <f t="shared" si="23"/>
        <v>ebs6_db@ol_informix1210:billing_documents.latest_rev_no</v>
      </c>
      <c r="CV22" s="35" t="s">
        <v>198</v>
      </c>
      <c r="CW22" s="1" t="str">
        <f t="shared" si="30"/>
        <v>ebs6_db@ol_informix1210:billing_db_tbl_2035.rev_no</v>
      </c>
      <c r="CX22" s="1" t="str">
        <f t="shared" si="24"/>
        <v xml:space="preserve"> AND ebs6_db@ol_informix1210:billing_db_tbl_2035.status_id is not null </v>
      </c>
      <c r="DB22" s="34" t="s">
        <v>204</v>
      </c>
      <c r="DF22" s="46" t="s">
        <v>211</v>
      </c>
      <c r="DG22" t="s">
        <v>212</v>
      </c>
      <c r="DH22" s="34" t="s">
        <v>213</v>
      </c>
      <c r="DJ22" s="1" t="str">
        <f t="shared" si="25"/>
        <v xml:space="preserve"> FROM ebs6_db@ol_informix1210:_plant JOIN ebs6_db@ol_informix1210:billing_documents ON (ebs6_db@ol_informix1210:_plant.plant_name="SKSP"  and ebs6_db@ol_informix1210:_plant.id =  ebs6_db@ol_informix1210:billing_documents.plant_id AND ebs6_db@ol_informix1210:billing_documents.billing_input_type_id=2  AND ebs6_db@ol_informix1210:billing_documents.name IN ("TNBG Billing Settlement","IPP Billing Settlement","SKSP Billing Settlement","TNBH Billing Settlement","IPP Billing Settlement - EP" )  )  LEFT JOIN ebs6_db@ol_informix1210:billing_db_tbl_1893 ON (ebs6_db@ol_informix1210:billing_documents.billing_txn_id = ebs6_db@ol_informix1210:billing_db_tbl_1893.billing_txn_id AND ebs6_db@ol_informix1210:billing_documents.latest_rev_no = ebs6_db@ol_informix1210:billing_db_tbl_1893.rev_no AND ebs6_db@ol_informix1210:billing_db_tbl_1893.status_id is not null ) LEFT JOIN ebs6_db@ol_informix1210:billing_db_tbl_2403 ON (ebs6_db@ol_informix1210:billing_documents.billing_txn_id = ebs6_db@ol_informix1210:billing_db_tbl_2403.billing_txn_id AND ebs6_db@ol_informix1210:billing_documents.latest_rev_no = ebs6_db@ol_informix1210:billing_db_tbl_2403.rev_no AND ebs6_db@ol_informix1210:billing_db_tbl_2403.status_id is not null  ) LEFT JOIN ebs6_db@ol_informix1210:billing_db_tbl_2035 ON ( ebs6_db@ol_informix1210:billing_documents.billing_txn_id = ebs6_db@ol_informix1210:billing_db_tbl_2035.billing_txn_id AND ebs6_db@ol_informix1210:billing_documents.latest_rev_no = ebs6_db@ol_informix1210:billing_db_tbl_2035.rev_no AND ebs6_db@ol_informix1210:billing_db_tbl_2035.status_id is not null  ) WHERE ebs6_db@ol_informix1210:billing_documents.status_id = 103 UNION ALL</v>
      </c>
      <c r="DK22" s="1" t="s">
        <v>216</v>
      </c>
      <c r="DL22" s="1" t="str">
        <f t="shared" si="27"/>
        <v xml:space="preserve"> SELECT ebs6_db@ol_informix1210:billing_documents.plant_id,   ebs6_db@ol_informix1210:_plant.corp_group_id, ebs6_db@ol_informix1210:_plant.fuel_type_id,ebs6_db@ol_informix1210:_plant.plant_type_id ,ebs6_db@ol_informix1210:_plant.alt_fuel_type_id ,ebs6_db@ol_informix1210:_plant.ppa_group_id ,ebs6_db@ol_informix1210:_plant.energy_group_id , ebs6_db@ol_informix1210:billing_documents.status_id , ebs6_db@ol_informix1210:billing_documents.billing_txn_id, ebs6_db@ol_informix1210:billing_db_tbl_1893.block_id, ebs6_db@ol_informix1210:billing_db_tbl_1893.unit_id, ebs6_db@ol_informix1210:billing_documents.latest_rev_no, ebs6_db@ol_informix1210:billing_documents.billing_period_from, ebs6_db@ol_informix1210:billing_documents.billing_period_to, ebs6_db@ol_informix1210:billing_db_tbl_2403.col85_dec, ebs6_db@ol_informix1210:billing_db_tbl_2403.col41_dec, ebs6_db@ol_informix1210:billing_db_tbl_2403.col61_dec, ebs6_db@ol_informix1210:billing_db_tbl_1893.col149_dec    FROM ebs6_db@ol_informix1210:_plant JOIN ebs6_db@ol_informix1210:billing_documents ON (ebs6_db@ol_informix1210:_plant.plant_name="SKSP"  and ebs6_db@ol_informix1210:_plant.id =  ebs6_db@ol_informix1210:billing_documents.plant_id AND ebs6_db@ol_informix1210:billing_documents.billing_input_type_id=2  AND ebs6_db@ol_informix1210:billing_documents.name IN ("TNBG Billing Settlement","IPP Billing Settlement","SKSP Billing Settlement","TNBH Billing Settlement","IPP Billing Settlement - EP" )  )  LEFT JOIN ebs6_db@ol_informix1210:billing_db_tbl_1893 ON (ebs6_db@ol_informix1210:billing_documents.billing_txn_id = ebs6_db@ol_informix1210:billing_db_tbl_1893.billing_txn_id AND ebs6_db@ol_informix1210:billing_documents.latest_rev_no = ebs6_db@ol_informix1210:billing_db_tbl_1893.rev_no AND ebs6_db@ol_informix1210:billing_db_tbl_1893.status_id is not null ) LEFT JOIN ebs6_db@ol_informix1210:billing_db_tbl_2403 ON (ebs6_db@ol_informix1210:billing_documents.billing_txn_id = ebs6_db@ol_informix1210:billing_db_tbl_2403.billing_txn_id AND ebs6_db@ol_informix1210:billing_documents.latest_rev_no = ebs6_db@ol_informix1210:billing_db_tbl_2403.rev_no AND ebs6_db@ol_informix1210:billing_db_tbl_2403.status_id is not null  ) LEFT JOIN ebs6_db@ol_informix1210:billing_db_tbl_2035 ON ( ebs6_db@ol_informix1210:billing_documents.billing_txn_id = ebs6_db@ol_informix1210:billing_db_tbl_2035.billing_txn_id AND ebs6_db@ol_informix1210:billing_documents.latest_rev_no = ebs6_db@ol_informix1210:billing_db_tbl_2035.rev_no AND ebs6_db@ol_informix1210:billing_db_tbl_2035.status_id is not null  ) WHERE ebs6_db@ol_informix1210:billing_documents.status_id = 103 UNION ALL</v>
      </c>
    </row>
    <row r="23" spans="1:116" x14ac:dyDescent="0.25">
      <c r="A23" s="4">
        <v>21</v>
      </c>
      <c r="B23" s="8" t="s">
        <v>98</v>
      </c>
      <c r="C23" s="4" t="s">
        <v>293</v>
      </c>
      <c r="D23" s="4">
        <v>31</v>
      </c>
      <c r="E23" s="24" t="s">
        <v>328</v>
      </c>
      <c r="F23" t="s">
        <v>184</v>
      </c>
      <c r="G23" s="9" t="s">
        <v>147</v>
      </c>
      <c r="H23" s="9" t="s">
        <v>180</v>
      </c>
      <c r="I23" s="23" t="s">
        <v>266</v>
      </c>
      <c r="J23" s="78" t="s">
        <v>330</v>
      </c>
      <c r="K23" t="s">
        <v>184</v>
      </c>
      <c r="L23" s="9" t="s">
        <v>192</v>
      </c>
      <c r="M23" s="9" t="s">
        <v>185</v>
      </c>
      <c r="N23" s="26" t="str">
        <f t="shared" si="6"/>
        <v>ebs6_db@ol_informix1210:billing_documents.billing_txn_id</v>
      </c>
      <c r="O23" t="s">
        <v>184</v>
      </c>
      <c r="P23" s="9" t="s">
        <v>147</v>
      </c>
      <c r="Q23" s="9" t="s">
        <v>186</v>
      </c>
      <c r="R23" s="26" t="str">
        <f t="shared" si="7"/>
        <v>ebs6_db@ol_informix1210:billing_db_tbl_1898.block_id</v>
      </c>
      <c r="S23" t="s">
        <v>184</v>
      </c>
      <c r="T23" s="9" t="s">
        <v>147</v>
      </c>
      <c r="U23" s="9" t="s">
        <v>187</v>
      </c>
      <c r="V23" s="26" t="str">
        <f t="shared" si="8"/>
        <v>ebs6_db@ol_informix1210:billing_db_tbl_1898.unit_id</v>
      </c>
      <c r="W23" t="s">
        <v>184</v>
      </c>
      <c r="X23" s="9" t="s">
        <v>192</v>
      </c>
      <c r="Y23" s="9" t="s">
        <v>193</v>
      </c>
      <c r="Z23" s="26" t="str">
        <f t="shared" si="9"/>
        <v>ebs6_db@ol_informix1210:billing_documents.latest_rev_no</v>
      </c>
      <c r="AA23" t="s">
        <v>184</v>
      </c>
      <c r="AB23" s="9" t="s">
        <v>192</v>
      </c>
      <c r="AC23" s="9" t="s">
        <v>264</v>
      </c>
      <c r="AD23" s="26" t="str">
        <f t="shared" si="10"/>
        <v>ebs6_db@ol_informix1210:billing_documents.billing_period_from</v>
      </c>
      <c r="AE23" t="s">
        <v>184</v>
      </c>
      <c r="AF23" s="9" t="s">
        <v>192</v>
      </c>
      <c r="AG23" s="9" t="s">
        <v>265</v>
      </c>
      <c r="AH23" s="26" t="str">
        <f t="shared" si="11"/>
        <v>ebs6_db@ol_informix1210:billing_documents.billing_period_to</v>
      </c>
      <c r="AI23" t="s">
        <v>184</v>
      </c>
      <c r="AJ23" s="5" t="s">
        <v>75</v>
      </c>
      <c r="AK23" s="4" t="s">
        <v>47</v>
      </c>
      <c r="AL23" s="26" t="str">
        <f t="shared" si="12"/>
        <v>ebs6_db@ol_informix1210:billing_db_tbl_2461.col85_dec</v>
      </c>
      <c r="AM23" t="s">
        <v>184</v>
      </c>
      <c r="AN23" s="5" t="s">
        <v>75</v>
      </c>
      <c r="AO23" s="4" t="s">
        <v>49</v>
      </c>
      <c r="AP23" s="26" t="str">
        <f t="shared" si="13"/>
        <v>ebs6_db@ol_informix1210:billing_db_tbl_2461.col41_dec</v>
      </c>
      <c r="AQ23" t="s">
        <v>184</v>
      </c>
      <c r="AR23" s="5" t="s">
        <v>75</v>
      </c>
      <c r="AS23" s="24" t="s">
        <v>50</v>
      </c>
      <c r="AT23" s="23" t="str">
        <f t="shared" si="14"/>
        <v>ebs6_db@ol_informix1210:billing_db_tbl_2461.col61_dec</v>
      </c>
      <c r="AU23" s="40" t="s">
        <v>184</v>
      </c>
      <c r="AV23" s="4" t="s">
        <v>147</v>
      </c>
      <c r="AW23" s="4" t="s">
        <v>54</v>
      </c>
      <c r="AX23" s="23" t="s">
        <v>238</v>
      </c>
      <c r="BA23" s="1" t="str">
        <f t="shared" si="28"/>
        <v xml:space="preserve"> SELECT ebs6_db@ol_informix1210:billing_documents.plant_id,   ebs6_db@ol_informix1210:_plant.corp_group_id, ebs6_db@ol_informix1210:_plant.fuel_type_id,ebs6_db@ol_informix1210:_plant.plant_type_id ,ebs6_db@ol_informix1210:_plant.alt_fuel_type_id ,ebs6_db@ol_informix1210:_plant.ppa_group_id ,ebs6_db@ol_informix1210:_plant.energy_group_id , ebs6_db@ol_informix1210:billing_documents.status_id , ebs6_db@ol_informix1210:billing_documents.billing_txn_id, ebs6_db@ol_informix1210:billing_db_tbl_1898.block_id, ebs6_db@ol_informix1210:billing_db_tbl_1898.unit_id, ebs6_db@ol_informix1210:billing_documents.latest_rev_no, ebs6_db@ol_informix1210:billing_documents.billing_period_from, ebs6_db@ol_informix1210:billing_documents.billing_period_to, ebs6_db@ol_informix1210:billing_db_tbl_2461.col85_dec, ebs6_db@ol_informix1210:billing_db_tbl_2461.col41_dec, ebs6_db@ol_informix1210:billing_db_tbl_2461.col61_dec, ebs6_db@ol_informix1210:billing_db_tbl_1898.col149_dec  </v>
      </c>
      <c r="BB23" s="1" t="s">
        <v>216</v>
      </c>
      <c r="BC23" s="4" t="s">
        <v>164</v>
      </c>
      <c r="BD23" s="19" t="s">
        <v>320</v>
      </c>
      <c r="BE23" t="str">
        <f t="shared" si="0"/>
        <v xml:space="preserve"> FROM ebs6_db@ol_informix1210:_plant JOIN ebs6_db@ol_informix1210:billing_documents ON (ebs6_db@ol_informix1210:_plant.plant_name="SRDG"  and ebs6_db@ol_informix1210:_plant.id =  ebs6_db@ol_informix1210:billing_documents.plant_id AND ebs6_db@ol_informix1210:billing_documents.billing_input_type_id=2  AND ebs6_db@ol_informix1210:billing_documents.name IN ("TNBG Billing Settlement","IPP Billing Settlement","SKSP Billing Settlement","TNBH Billing Settlement","IPP Billing Settlement - EP" )  ) </v>
      </c>
      <c r="BF23" s="38" t="s">
        <v>205</v>
      </c>
      <c r="BG23" s="1" t="str">
        <f t="shared" si="1"/>
        <v>ebs6_db@ol_informix1210:billing_db_tbl_1898</v>
      </c>
      <c r="BH23" s="1" t="s">
        <v>196</v>
      </c>
      <c r="BI23" s="34" t="s">
        <v>197</v>
      </c>
      <c r="BJ23" s="1" t="str">
        <f t="shared" si="15"/>
        <v>ebs6_db@ol_informix1210:billing_documents.billing_txn_id</v>
      </c>
      <c r="BK23" s="35" t="s">
        <v>198</v>
      </c>
      <c r="BL23" s="36" t="str">
        <f t="shared" si="2"/>
        <v>ebs6_db@ol_informix1210:billing_db_tbl_1898.billing_txn_id</v>
      </c>
      <c r="BM23" s="34" t="s">
        <v>199</v>
      </c>
      <c r="BN23" s="1" t="str">
        <f t="shared" si="16"/>
        <v>ebs6_db@ol_informix1210:billing_documents.latest_rev_no</v>
      </c>
      <c r="BO23" s="35" t="s">
        <v>198</v>
      </c>
      <c r="BP23" s="1" t="str">
        <f t="shared" si="17"/>
        <v>ebs6_db@ol_informix1210:billing_db_tbl_1898.rev_no</v>
      </c>
      <c r="BQ23" s="1" t="str">
        <f t="shared" si="18"/>
        <v xml:space="preserve"> AND ebs6_db@ol_informix1210:billing_db_tbl_1898.status_id is not null </v>
      </c>
      <c r="BU23" s="1" t="s">
        <v>204</v>
      </c>
      <c r="BV23" s="1" t="s">
        <v>205</v>
      </c>
      <c r="BW23" s="1" t="str">
        <f t="shared" si="3"/>
        <v>ebs6_db@ol_informix1210:billing_db_tbl_2461</v>
      </c>
      <c r="BX23" s="1" t="s">
        <v>196</v>
      </c>
      <c r="BY23" s="1" t="s">
        <v>197</v>
      </c>
      <c r="BZ23" s="1" t="str">
        <f t="shared" si="19"/>
        <v>ebs6_db@ol_informix1210:billing_documents.billing_txn_id</v>
      </c>
      <c r="CA23" s="35" t="s">
        <v>198</v>
      </c>
      <c r="CB23" s="1" t="str">
        <f t="shared" si="4"/>
        <v>ebs6_db@ol_informix1210:billing_db_tbl_2461.billing_txn_id</v>
      </c>
      <c r="CC23" s="34" t="s">
        <v>199</v>
      </c>
      <c r="CD23" s="1" t="str">
        <f t="shared" si="20"/>
        <v>ebs6_db@ol_informix1210:billing_documents.latest_rev_no</v>
      </c>
      <c r="CE23" s="35" t="s">
        <v>198</v>
      </c>
      <c r="CF23" s="1" t="str">
        <f t="shared" si="5"/>
        <v>ebs6_db@ol_informix1210:billing_db_tbl_2461.rev_no</v>
      </c>
      <c r="CG23" s="1" t="str">
        <f t="shared" si="21"/>
        <v xml:space="preserve"> AND ebs6_db@ol_informix1210:billing_db_tbl_2461.status_id is not null </v>
      </c>
      <c r="CK23" s="1" t="s">
        <v>204</v>
      </c>
      <c r="CL23" s="4" t="s">
        <v>164</v>
      </c>
      <c r="CM23" s="1" t="s">
        <v>205</v>
      </c>
      <c r="CN23" t="str">
        <f t="shared" si="26"/>
        <v>ebs6_db@ol_informix1210:billing_db_tbl_2048</v>
      </c>
      <c r="CO23" s="1" t="s">
        <v>196</v>
      </c>
      <c r="CP23" s="1" t="s">
        <v>197</v>
      </c>
      <c r="CQ23" s="1" t="str">
        <f t="shared" si="22"/>
        <v>ebs6_db@ol_informix1210:billing_documents.billing_txn_id</v>
      </c>
      <c r="CR23" s="35" t="s">
        <v>198</v>
      </c>
      <c r="CS23" s="1" t="str">
        <f t="shared" si="29"/>
        <v>ebs6_db@ol_informix1210:billing_db_tbl_2048.billing_txn_id</v>
      </c>
      <c r="CT23" s="34" t="s">
        <v>199</v>
      </c>
      <c r="CU23" s="1" t="str">
        <f t="shared" si="23"/>
        <v>ebs6_db@ol_informix1210:billing_documents.latest_rev_no</v>
      </c>
      <c r="CV23" s="35" t="s">
        <v>198</v>
      </c>
      <c r="CW23" s="1" t="str">
        <f t="shared" si="30"/>
        <v>ebs6_db@ol_informix1210:billing_db_tbl_2048.rev_no</v>
      </c>
      <c r="CX23" s="1" t="str">
        <f t="shared" si="24"/>
        <v xml:space="preserve"> AND ebs6_db@ol_informix1210:billing_db_tbl_2048.status_id is not null </v>
      </c>
      <c r="DB23" s="34" t="s">
        <v>204</v>
      </c>
      <c r="DF23" s="46" t="s">
        <v>211</v>
      </c>
      <c r="DG23" t="s">
        <v>212</v>
      </c>
      <c r="DH23" s="34" t="s">
        <v>213</v>
      </c>
      <c r="DJ23" s="1" t="str">
        <f t="shared" si="25"/>
        <v xml:space="preserve"> FROM ebs6_db@ol_informix1210:_plant JOIN ebs6_db@ol_informix1210:billing_documents ON (ebs6_db@ol_informix1210:_plant.plant_name="SRDG"  and ebs6_db@ol_informix1210:_plant.id =  ebs6_db@ol_informix1210:billing_documents.plant_id AND ebs6_db@ol_informix1210:billing_documents.billing_input_type_id=2  AND ebs6_db@ol_informix1210:billing_documents.name IN ("TNBG Billing Settlement","IPP Billing Settlement","SKSP Billing Settlement","TNBH Billing Settlement","IPP Billing Settlement - EP" )  )  LEFT JOIN ebs6_db@ol_informix1210:billing_db_tbl_1898 ON (ebs6_db@ol_informix1210:billing_documents.billing_txn_id = ebs6_db@ol_informix1210:billing_db_tbl_1898.billing_txn_id AND ebs6_db@ol_informix1210:billing_documents.latest_rev_no = ebs6_db@ol_informix1210:billing_db_tbl_1898.rev_no AND ebs6_db@ol_informix1210:billing_db_tbl_1898.status_id is not null ) LEFT JOIN ebs6_db@ol_informix1210:billing_db_tbl_2461 ON (ebs6_db@ol_informix1210:billing_documents.billing_txn_id = ebs6_db@ol_informix1210:billing_db_tbl_2461.billing_txn_id AND ebs6_db@ol_informix1210:billing_documents.latest_rev_no = ebs6_db@ol_informix1210:billing_db_tbl_2461.rev_no AND ebs6_db@ol_informix1210:billing_db_tbl_2461.status_id is not null  ) LEFT JOIN ebs6_db@ol_informix1210:billing_db_tbl_2048 ON ( ebs6_db@ol_informix1210:billing_documents.billing_txn_id = ebs6_db@ol_informix1210:billing_db_tbl_2048.billing_txn_id AND ebs6_db@ol_informix1210:billing_documents.latest_rev_no = ebs6_db@ol_informix1210:billing_db_tbl_2048.rev_no AND ebs6_db@ol_informix1210:billing_db_tbl_2048.status_id is not null  ) WHERE ebs6_db@ol_informix1210:billing_documents.status_id = 103 UNION ALL</v>
      </c>
      <c r="DK23" s="1" t="s">
        <v>216</v>
      </c>
      <c r="DL23" s="1" t="str">
        <f t="shared" si="27"/>
        <v xml:space="preserve"> SELECT ebs6_db@ol_informix1210:billing_documents.plant_id,   ebs6_db@ol_informix1210:_plant.corp_group_id, ebs6_db@ol_informix1210:_plant.fuel_type_id,ebs6_db@ol_informix1210:_plant.plant_type_id ,ebs6_db@ol_informix1210:_plant.alt_fuel_type_id ,ebs6_db@ol_informix1210:_plant.ppa_group_id ,ebs6_db@ol_informix1210:_plant.energy_group_id , ebs6_db@ol_informix1210:billing_documents.status_id , ebs6_db@ol_informix1210:billing_documents.billing_txn_id, ebs6_db@ol_informix1210:billing_db_tbl_1898.block_id, ebs6_db@ol_informix1210:billing_db_tbl_1898.unit_id, ebs6_db@ol_informix1210:billing_documents.latest_rev_no, ebs6_db@ol_informix1210:billing_documents.billing_period_from, ebs6_db@ol_informix1210:billing_documents.billing_period_to, ebs6_db@ol_informix1210:billing_db_tbl_2461.col85_dec, ebs6_db@ol_informix1210:billing_db_tbl_2461.col41_dec, ebs6_db@ol_informix1210:billing_db_tbl_2461.col61_dec, ebs6_db@ol_informix1210:billing_db_tbl_1898.col149_dec    FROM ebs6_db@ol_informix1210:_plant JOIN ebs6_db@ol_informix1210:billing_documents ON (ebs6_db@ol_informix1210:_plant.plant_name="SRDG"  and ebs6_db@ol_informix1210:_plant.id =  ebs6_db@ol_informix1210:billing_documents.plant_id AND ebs6_db@ol_informix1210:billing_documents.billing_input_type_id=2  AND ebs6_db@ol_informix1210:billing_documents.name IN ("TNBG Billing Settlement","IPP Billing Settlement","SKSP Billing Settlement","TNBH Billing Settlement","IPP Billing Settlement - EP" )  )  LEFT JOIN ebs6_db@ol_informix1210:billing_db_tbl_1898 ON (ebs6_db@ol_informix1210:billing_documents.billing_txn_id = ebs6_db@ol_informix1210:billing_db_tbl_1898.billing_txn_id AND ebs6_db@ol_informix1210:billing_documents.latest_rev_no = ebs6_db@ol_informix1210:billing_db_tbl_1898.rev_no AND ebs6_db@ol_informix1210:billing_db_tbl_1898.status_id is not null ) LEFT JOIN ebs6_db@ol_informix1210:billing_db_tbl_2461 ON (ebs6_db@ol_informix1210:billing_documents.billing_txn_id = ebs6_db@ol_informix1210:billing_db_tbl_2461.billing_txn_id AND ebs6_db@ol_informix1210:billing_documents.latest_rev_no = ebs6_db@ol_informix1210:billing_db_tbl_2461.rev_no AND ebs6_db@ol_informix1210:billing_db_tbl_2461.status_id is not null  ) LEFT JOIN ebs6_db@ol_informix1210:billing_db_tbl_2048 ON ( ebs6_db@ol_informix1210:billing_documents.billing_txn_id = ebs6_db@ol_informix1210:billing_db_tbl_2048.billing_txn_id AND ebs6_db@ol_informix1210:billing_documents.latest_rev_no = ebs6_db@ol_informix1210:billing_db_tbl_2048.rev_no AND ebs6_db@ol_informix1210:billing_db_tbl_2048.status_id is not null  ) WHERE ebs6_db@ol_informix1210:billing_documents.status_id = 103 UNION ALL</v>
      </c>
    </row>
    <row r="24" spans="1:116" x14ac:dyDescent="0.25">
      <c r="A24" s="4">
        <v>22</v>
      </c>
      <c r="B24" s="8" t="s">
        <v>96</v>
      </c>
      <c r="C24" s="4" t="s">
        <v>294</v>
      </c>
      <c r="D24" s="4">
        <v>32</v>
      </c>
      <c r="E24" s="24" t="s">
        <v>328</v>
      </c>
      <c r="F24" t="s">
        <v>184</v>
      </c>
      <c r="G24" s="9" t="s">
        <v>119</v>
      </c>
      <c r="H24" s="9" t="s">
        <v>180</v>
      </c>
      <c r="I24" s="23" t="s">
        <v>266</v>
      </c>
      <c r="J24" s="78" t="s">
        <v>330</v>
      </c>
      <c r="K24" t="s">
        <v>184</v>
      </c>
      <c r="L24" s="9" t="s">
        <v>192</v>
      </c>
      <c r="M24" s="9" t="s">
        <v>185</v>
      </c>
      <c r="N24" s="26" t="str">
        <f t="shared" si="6"/>
        <v>ebs6_db@ol_informix1210:billing_documents.billing_txn_id</v>
      </c>
      <c r="O24" t="s">
        <v>184</v>
      </c>
      <c r="P24" s="9" t="s">
        <v>119</v>
      </c>
      <c r="Q24" s="9" t="s">
        <v>186</v>
      </c>
      <c r="R24" s="26" t="str">
        <f t="shared" si="7"/>
        <v>ebs6_db@ol_informix1210:billing_db_tbl_1892.block_id</v>
      </c>
      <c r="S24" t="s">
        <v>184</v>
      </c>
      <c r="T24" s="9" t="s">
        <v>119</v>
      </c>
      <c r="U24" s="9" t="s">
        <v>187</v>
      </c>
      <c r="V24" s="26" t="str">
        <f t="shared" si="8"/>
        <v>ebs6_db@ol_informix1210:billing_db_tbl_1892.unit_id</v>
      </c>
      <c r="W24" t="s">
        <v>184</v>
      </c>
      <c r="X24" s="9" t="s">
        <v>192</v>
      </c>
      <c r="Y24" s="9" t="s">
        <v>193</v>
      </c>
      <c r="Z24" s="26" t="str">
        <f t="shared" si="9"/>
        <v>ebs6_db@ol_informix1210:billing_documents.latest_rev_no</v>
      </c>
      <c r="AA24" t="s">
        <v>184</v>
      </c>
      <c r="AB24" s="9" t="s">
        <v>192</v>
      </c>
      <c r="AC24" s="9" t="s">
        <v>264</v>
      </c>
      <c r="AD24" s="26" t="str">
        <f t="shared" si="10"/>
        <v>ebs6_db@ol_informix1210:billing_documents.billing_period_from</v>
      </c>
      <c r="AE24" t="s">
        <v>184</v>
      </c>
      <c r="AF24" s="9" t="s">
        <v>192</v>
      </c>
      <c r="AG24" s="9" t="s">
        <v>265</v>
      </c>
      <c r="AH24" s="26" t="str">
        <f t="shared" si="11"/>
        <v>ebs6_db@ol_informix1210:billing_documents.billing_period_to</v>
      </c>
      <c r="AI24" t="s">
        <v>184</v>
      </c>
      <c r="AJ24" s="5" t="s">
        <v>76</v>
      </c>
      <c r="AK24" s="4" t="s">
        <v>47</v>
      </c>
      <c r="AL24" s="26" t="str">
        <f t="shared" si="12"/>
        <v>ebs6_db@ol_informix1210:billing_db_tbl_2460.col85_dec</v>
      </c>
      <c r="AM24" t="s">
        <v>184</v>
      </c>
      <c r="AN24" s="5" t="s">
        <v>76</v>
      </c>
      <c r="AO24" s="4" t="s">
        <v>49</v>
      </c>
      <c r="AP24" s="26" t="str">
        <f t="shared" si="13"/>
        <v>ebs6_db@ol_informix1210:billing_db_tbl_2460.col41_dec</v>
      </c>
      <c r="AQ24" t="s">
        <v>184</v>
      </c>
      <c r="AR24" s="5" t="s">
        <v>76</v>
      </c>
      <c r="AS24" s="24" t="s">
        <v>50</v>
      </c>
      <c r="AT24" s="23" t="str">
        <f t="shared" si="14"/>
        <v>ebs6_db@ol_informix1210:billing_db_tbl_2460.col61_dec</v>
      </c>
      <c r="AU24" s="40" t="s">
        <v>184</v>
      </c>
      <c r="AV24" s="4" t="s">
        <v>119</v>
      </c>
      <c r="AW24" s="4" t="s">
        <v>54</v>
      </c>
      <c r="AX24" s="23" t="s">
        <v>239</v>
      </c>
      <c r="BA24" s="1" t="str">
        <f t="shared" si="28"/>
        <v xml:space="preserve"> SELECT ebs6_db@ol_informix1210:billing_documents.plant_id,   ebs6_db@ol_informix1210:_plant.corp_group_id, ebs6_db@ol_informix1210:_plant.fuel_type_id,ebs6_db@ol_informix1210:_plant.plant_type_id ,ebs6_db@ol_informix1210:_plant.alt_fuel_type_id ,ebs6_db@ol_informix1210:_plant.ppa_group_id ,ebs6_db@ol_informix1210:_plant.energy_group_id , ebs6_db@ol_informix1210:billing_documents.status_id , ebs6_db@ol_informix1210:billing_documents.billing_txn_id, ebs6_db@ol_informix1210:billing_db_tbl_1892.block_id, ebs6_db@ol_informix1210:billing_db_tbl_1892.unit_id, ebs6_db@ol_informix1210:billing_documents.latest_rev_no, ebs6_db@ol_informix1210:billing_documents.billing_period_from, ebs6_db@ol_informix1210:billing_documents.billing_period_to, ebs6_db@ol_informix1210:billing_db_tbl_2460.col85_dec, ebs6_db@ol_informix1210:billing_db_tbl_2460.col41_dec, ebs6_db@ol_informix1210:billing_db_tbl_2460.col61_dec, ebs6_db@ol_informix1210:billing_db_tbl_1892.col149_dec  </v>
      </c>
      <c r="BB24" s="1" t="s">
        <v>216</v>
      </c>
      <c r="BC24" s="4" t="s">
        <v>119</v>
      </c>
      <c r="BD24" s="19" t="s">
        <v>320</v>
      </c>
      <c r="BE24" t="str">
        <f t="shared" si="0"/>
        <v xml:space="preserve"> FROM ebs6_db@ol_informix1210:_plant JOIN ebs6_db@ol_informix1210:billing_documents ON (ebs6_db@ol_informix1210:_plant.plant_name="SIHY"  and ebs6_db@ol_informix1210:_plant.id =  ebs6_db@ol_informix1210:billing_documents.plant_id AND ebs6_db@ol_informix1210:billing_documents.billing_input_type_id=2  AND ebs6_db@ol_informix1210:billing_documents.name IN ("TNBG Billing Settlement","IPP Billing Settlement","SKSP Billing Settlement","TNBH Billing Settlement","IPP Billing Settlement - EP" )  ) </v>
      </c>
      <c r="BF24" s="38" t="s">
        <v>205</v>
      </c>
      <c r="BG24" s="1" t="str">
        <f t="shared" si="1"/>
        <v>ebs6_db@ol_informix1210:billing_db_tbl_1892</v>
      </c>
      <c r="BH24" s="1" t="s">
        <v>196</v>
      </c>
      <c r="BI24" s="34" t="s">
        <v>197</v>
      </c>
      <c r="BJ24" s="1" t="str">
        <f t="shared" si="15"/>
        <v>ebs6_db@ol_informix1210:billing_documents.billing_txn_id</v>
      </c>
      <c r="BK24" s="35" t="s">
        <v>198</v>
      </c>
      <c r="BL24" s="36" t="str">
        <f t="shared" si="2"/>
        <v>ebs6_db@ol_informix1210:billing_db_tbl_1892.billing_txn_id</v>
      </c>
      <c r="BM24" s="34" t="s">
        <v>199</v>
      </c>
      <c r="BN24" s="1" t="str">
        <f t="shared" si="16"/>
        <v>ebs6_db@ol_informix1210:billing_documents.latest_rev_no</v>
      </c>
      <c r="BO24" s="35" t="s">
        <v>198</v>
      </c>
      <c r="BP24" s="1" t="str">
        <f t="shared" si="17"/>
        <v>ebs6_db@ol_informix1210:billing_db_tbl_1892.rev_no</v>
      </c>
      <c r="BQ24" s="1" t="str">
        <f t="shared" si="18"/>
        <v xml:space="preserve"> AND ebs6_db@ol_informix1210:billing_db_tbl_1892.status_id is not null </v>
      </c>
      <c r="BU24" s="1" t="s">
        <v>204</v>
      </c>
      <c r="BV24" s="1" t="s">
        <v>205</v>
      </c>
      <c r="BW24" s="1" t="str">
        <f t="shared" si="3"/>
        <v>ebs6_db@ol_informix1210:billing_db_tbl_2460</v>
      </c>
      <c r="BX24" s="1" t="s">
        <v>196</v>
      </c>
      <c r="BY24" s="1" t="s">
        <v>197</v>
      </c>
      <c r="BZ24" s="1" t="str">
        <f t="shared" si="19"/>
        <v>ebs6_db@ol_informix1210:billing_documents.billing_txn_id</v>
      </c>
      <c r="CA24" s="35" t="s">
        <v>198</v>
      </c>
      <c r="CB24" s="1" t="str">
        <f t="shared" si="4"/>
        <v>ebs6_db@ol_informix1210:billing_db_tbl_2460.billing_txn_id</v>
      </c>
      <c r="CC24" s="34" t="s">
        <v>199</v>
      </c>
      <c r="CD24" s="1" t="str">
        <f t="shared" si="20"/>
        <v>ebs6_db@ol_informix1210:billing_documents.latest_rev_no</v>
      </c>
      <c r="CE24" s="35" t="s">
        <v>198</v>
      </c>
      <c r="CF24" s="1" t="str">
        <f t="shared" si="5"/>
        <v>ebs6_db@ol_informix1210:billing_db_tbl_2460.rev_no</v>
      </c>
      <c r="CG24" s="1" t="str">
        <f t="shared" si="21"/>
        <v xml:space="preserve"> AND ebs6_db@ol_informix1210:billing_db_tbl_2460.status_id is not null </v>
      </c>
      <c r="CK24" s="1" t="s">
        <v>204</v>
      </c>
      <c r="CL24" s="4" t="s">
        <v>129</v>
      </c>
      <c r="CM24" s="1" t="s">
        <v>205</v>
      </c>
      <c r="CN24" t="str">
        <f t="shared" si="26"/>
        <v>ebs6_db@ol_informix1210:billing_db_tbl_2032</v>
      </c>
      <c r="CO24" s="1" t="s">
        <v>196</v>
      </c>
      <c r="CP24" s="1" t="s">
        <v>197</v>
      </c>
      <c r="CQ24" s="1" t="str">
        <f t="shared" si="22"/>
        <v>ebs6_db@ol_informix1210:billing_documents.billing_txn_id</v>
      </c>
      <c r="CR24" s="35" t="s">
        <v>198</v>
      </c>
      <c r="CS24" s="1" t="str">
        <f t="shared" si="29"/>
        <v>ebs6_db@ol_informix1210:billing_db_tbl_2032.billing_txn_id</v>
      </c>
      <c r="CT24" s="34" t="s">
        <v>199</v>
      </c>
      <c r="CU24" s="1" t="str">
        <f t="shared" si="23"/>
        <v>ebs6_db@ol_informix1210:billing_documents.latest_rev_no</v>
      </c>
      <c r="CV24" s="35" t="s">
        <v>198</v>
      </c>
      <c r="CW24" s="1" t="str">
        <f t="shared" si="30"/>
        <v>ebs6_db@ol_informix1210:billing_db_tbl_2032.rev_no</v>
      </c>
      <c r="CX24" s="1" t="str">
        <f t="shared" si="24"/>
        <v xml:space="preserve"> AND ebs6_db@ol_informix1210:billing_db_tbl_2032.status_id is not null </v>
      </c>
      <c r="DB24" s="34" t="s">
        <v>204</v>
      </c>
      <c r="DF24" s="46" t="s">
        <v>211</v>
      </c>
      <c r="DG24" t="s">
        <v>212</v>
      </c>
      <c r="DH24" s="34" t="s">
        <v>213</v>
      </c>
      <c r="DJ24" s="1" t="str">
        <f t="shared" si="25"/>
        <v xml:space="preserve"> FROM ebs6_db@ol_informix1210:_plant JOIN ebs6_db@ol_informix1210:billing_documents ON (ebs6_db@ol_informix1210:_plant.plant_name="SIHY"  and ebs6_db@ol_informix1210:_plant.id =  ebs6_db@ol_informix1210:billing_documents.plant_id AND ebs6_db@ol_informix1210:billing_documents.billing_input_type_id=2  AND ebs6_db@ol_informix1210:billing_documents.name IN ("TNBG Billing Settlement","IPP Billing Settlement","SKSP Billing Settlement","TNBH Billing Settlement","IPP Billing Settlement - EP" )  )  LEFT JOIN ebs6_db@ol_informix1210:billing_db_tbl_1892 ON (ebs6_db@ol_informix1210:billing_documents.billing_txn_id = ebs6_db@ol_informix1210:billing_db_tbl_1892.billing_txn_id AND ebs6_db@ol_informix1210:billing_documents.latest_rev_no = ebs6_db@ol_informix1210:billing_db_tbl_1892.rev_no AND ebs6_db@ol_informix1210:billing_db_tbl_1892.status_id is not null ) LEFT JOIN ebs6_db@ol_informix1210:billing_db_tbl_2460 ON (ebs6_db@ol_informix1210:billing_documents.billing_txn_id = ebs6_db@ol_informix1210:billing_db_tbl_2460.billing_txn_id AND ebs6_db@ol_informix1210:billing_documents.latest_rev_no = ebs6_db@ol_informix1210:billing_db_tbl_2460.rev_no AND ebs6_db@ol_informix1210:billing_db_tbl_2460.status_id is not null  ) LEFT JOIN ebs6_db@ol_informix1210:billing_db_tbl_2032 ON ( ebs6_db@ol_informix1210:billing_documents.billing_txn_id = ebs6_db@ol_informix1210:billing_db_tbl_2032.billing_txn_id AND ebs6_db@ol_informix1210:billing_documents.latest_rev_no = ebs6_db@ol_informix1210:billing_db_tbl_2032.rev_no AND ebs6_db@ol_informix1210:billing_db_tbl_2032.status_id is not null  ) WHERE ebs6_db@ol_informix1210:billing_documents.status_id = 103 UNION ALL</v>
      </c>
      <c r="DK24" s="1" t="s">
        <v>216</v>
      </c>
      <c r="DL24" s="1" t="str">
        <f t="shared" si="27"/>
        <v xml:space="preserve"> SELECT ebs6_db@ol_informix1210:billing_documents.plant_id,   ebs6_db@ol_informix1210:_plant.corp_group_id, ebs6_db@ol_informix1210:_plant.fuel_type_id,ebs6_db@ol_informix1210:_plant.plant_type_id ,ebs6_db@ol_informix1210:_plant.alt_fuel_type_id ,ebs6_db@ol_informix1210:_plant.ppa_group_id ,ebs6_db@ol_informix1210:_plant.energy_group_id , ebs6_db@ol_informix1210:billing_documents.status_id , ebs6_db@ol_informix1210:billing_documents.billing_txn_id, ebs6_db@ol_informix1210:billing_db_tbl_1892.block_id, ebs6_db@ol_informix1210:billing_db_tbl_1892.unit_id, ebs6_db@ol_informix1210:billing_documents.latest_rev_no, ebs6_db@ol_informix1210:billing_documents.billing_period_from, ebs6_db@ol_informix1210:billing_documents.billing_period_to, ebs6_db@ol_informix1210:billing_db_tbl_2460.col85_dec, ebs6_db@ol_informix1210:billing_db_tbl_2460.col41_dec, ebs6_db@ol_informix1210:billing_db_tbl_2460.col61_dec, ebs6_db@ol_informix1210:billing_db_tbl_1892.col149_dec    FROM ebs6_db@ol_informix1210:_plant JOIN ebs6_db@ol_informix1210:billing_documents ON (ebs6_db@ol_informix1210:_plant.plant_name="SIHY"  and ebs6_db@ol_informix1210:_plant.id =  ebs6_db@ol_informix1210:billing_documents.plant_id AND ebs6_db@ol_informix1210:billing_documents.billing_input_type_id=2  AND ebs6_db@ol_informix1210:billing_documents.name IN ("TNBG Billing Settlement","IPP Billing Settlement","SKSP Billing Settlement","TNBH Billing Settlement","IPP Billing Settlement - EP" )  )  LEFT JOIN ebs6_db@ol_informix1210:billing_db_tbl_1892 ON (ebs6_db@ol_informix1210:billing_documents.billing_txn_id = ebs6_db@ol_informix1210:billing_db_tbl_1892.billing_txn_id AND ebs6_db@ol_informix1210:billing_documents.latest_rev_no = ebs6_db@ol_informix1210:billing_db_tbl_1892.rev_no AND ebs6_db@ol_informix1210:billing_db_tbl_1892.status_id is not null ) LEFT JOIN ebs6_db@ol_informix1210:billing_db_tbl_2460 ON (ebs6_db@ol_informix1210:billing_documents.billing_txn_id = ebs6_db@ol_informix1210:billing_db_tbl_2460.billing_txn_id AND ebs6_db@ol_informix1210:billing_documents.latest_rev_no = ebs6_db@ol_informix1210:billing_db_tbl_2460.rev_no AND ebs6_db@ol_informix1210:billing_db_tbl_2460.status_id is not null  ) LEFT JOIN ebs6_db@ol_informix1210:billing_db_tbl_2032 ON ( ebs6_db@ol_informix1210:billing_documents.billing_txn_id = ebs6_db@ol_informix1210:billing_db_tbl_2032.billing_txn_id AND ebs6_db@ol_informix1210:billing_documents.latest_rev_no = ebs6_db@ol_informix1210:billing_db_tbl_2032.rev_no AND ebs6_db@ol_informix1210:billing_db_tbl_2032.status_id is not null  ) WHERE ebs6_db@ol_informix1210:billing_documents.status_id = 103 UNION ALL</v>
      </c>
    </row>
    <row r="25" spans="1:116" x14ac:dyDescent="0.25">
      <c r="A25" s="4">
        <v>23</v>
      </c>
      <c r="B25" s="8" t="s">
        <v>96</v>
      </c>
      <c r="C25" s="4" t="s">
        <v>295</v>
      </c>
      <c r="D25" s="4">
        <v>30</v>
      </c>
      <c r="E25" s="24" t="s">
        <v>328</v>
      </c>
      <c r="F25" t="s">
        <v>184</v>
      </c>
      <c r="G25" s="9" t="s">
        <v>118</v>
      </c>
      <c r="H25" s="9" t="s">
        <v>180</v>
      </c>
      <c r="I25" s="23" t="s">
        <v>266</v>
      </c>
      <c r="J25" s="78" t="s">
        <v>330</v>
      </c>
      <c r="K25" t="s">
        <v>184</v>
      </c>
      <c r="L25" s="9" t="s">
        <v>192</v>
      </c>
      <c r="M25" s="9" t="s">
        <v>185</v>
      </c>
      <c r="N25" s="26" t="str">
        <f t="shared" si="6"/>
        <v>ebs6_db@ol_informix1210:billing_documents.billing_txn_id</v>
      </c>
      <c r="O25" t="s">
        <v>184</v>
      </c>
      <c r="P25" s="9" t="s">
        <v>118</v>
      </c>
      <c r="Q25" s="9" t="s">
        <v>186</v>
      </c>
      <c r="R25" s="26" t="str">
        <f t="shared" si="7"/>
        <v>ebs6_db@ol_informix1210:billing_db_tbl_1971.block_id</v>
      </c>
      <c r="S25" t="s">
        <v>184</v>
      </c>
      <c r="T25" s="9" t="s">
        <v>118</v>
      </c>
      <c r="U25" s="9" t="s">
        <v>187</v>
      </c>
      <c r="V25" s="26" t="str">
        <f t="shared" si="8"/>
        <v>ebs6_db@ol_informix1210:billing_db_tbl_1971.unit_id</v>
      </c>
      <c r="W25" t="s">
        <v>184</v>
      </c>
      <c r="X25" s="9" t="s">
        <v>192</v>
      </c>
      <c r="Y25" s="9" t="s">
        <v>193</v>
      </c>
      <c r="Z25" s="26" t="str">
        <f t="shared" si="9"/>
        <v>ebs6_db@ol_informix1210:billing_documents.latest_rev_no</v>
      </c>
      <c r="AA25" t="s">
        <v>184</v>
      </c>
      <c r="AB25" s="9" t="s">
        <v>192</v>
      </c>
      <c r="AC25" s="9" t="s">
        <v>264</v>
      </c>
      <c r="AD25" s="26" t="str">
        <f t="shared" si="10"/>
        <v>ebs6_db@ol_informix1210:billing_documents.billing_period_from</v>
      </c>
      <c r="AE25" t="s">
        <v>184</v>
      </c>
      <c r="AF25" s="9" t="s">
        <v>192</v>
      </c>
      <c r="AG25" s="9" t="s">
        <v>265</v>
      </c>
      <c r="AH25" s="26" t="str">
        <f t="shared" si="11"/>
        <v>ebs6_db@ol_informix1210:billing_documents.billing_period_to</v>
      </c>
      <c r="AI25" t="s">
        <v>184</v>
      </c>
      <c r="AJ25" s="5" t="s">
        <v>77</v>
      </c>
      <c r="AK25" s="4" t="s">
        <v>47</v>
      </c>
      <c r="AL25" s="26" t="str">
        <f t="shared" si="12"/>
        <v>ebs6_db@ol_informix1210:billing_db_tbl_2464.col85_dec</v>
      </c>
      <c r="AM25" t="s">
        <v>184</v>
      </c>
      <c r="AN25" s="5" t="s">
        <v>77</v>
      </c>
      <c r="AO25" s="4" t="s">
        <v>49</v>
      </c>
      <c r="AP25" s="26" t="str">
        <f t="shared" si="13"/>
        <v>ebs6_db@ol_informix1210:billing_db_tbl_2464.col41_dec</v>
      </c>
      <c r="AQ25" t="s">
        <v>184</v>
      </c>
      <c r="AR25" s="5" t="s">
        <v>77</v>
      </c>
      <c r="AS25" s="24" t="s">
        <v>50</v>
      </c>
      <c r="AT25" s="23" t="str">
        <f t="shared" si="14"/>
        <v>ebs6_db@ol_informix1210:billing_db_tbl_2464.col61_dec</v>
      </c>
      <c r="AU25" s="40" t="s">
        <v>184</v>
      </c>
      <c r="AV25" s="4" t="s">
        <v>118</v>
      </c>
      <c r="AW25" s="4" t="s">
        <v>54</v>
      </c>
      <c r="AX25" s="23" t="s">
        <v>240</v>
      </c>
      <c r="BA25" s="1" t="str">
        <f t="shared" si="28"/>
        <v xml:space="preserve"> SELECT ebs6_db@ol_informix1210:billing_documents.plant_id,   ebs6_db@ol_informix1210:_plant.corp_group_id, ebs6_db@ol_informix1210:_plant.fuel_type_id,ebs6_db@ol_informix1210:_plant.plant_type_id ,ebs6_db@ol_informix1210:_plant.alt_fuel_type_id ,ebs6_db@ol_informix1210:_plant.ppa_group_id ,ebs6_db@ol_informix1210:_plant.energy_group_id , ebs6_db@ol_informix1210:billing_documents.status_id , ebs6_db@ol_informix1210:billing_documents.billing_txn_id, ebs6_db@ol_informix1210:billing_db_tbl_1971.block_id, ebs6_db@ol_informix1210:billing_db_tbl_1971.unit_id, ebs6_db@ol_informix1210:billing_documents.latest_rev_no, ebs6_db@ol_informix1210:billing_documents.billing_period_from, ebs6_db@ol_informix1210:billing_documents.billing_period_to, ebs6_db@ol_informix1210:billing_db_tbl_2464.col85_dec, ebs6_db@ol_informix1210:billing_db_tbl_2464.col41_dec, ebs6_db@ol_informix1210:billing_db_tbl_2464.col61_dec, ebs6_db@ol_informix1210:billing_db_tbl_1971.col149_dec  </v>
      </c>
      <c r="BB25" s="1" t="s">
        <v>216</v>
      </c>
      <c r="BC25" s="4" t="s">
        <v>118</v>
      </c>
      <c r="BD25" s="19" t="s">
        <v>320</v>
      </c>
      <c r="BE25" t="str">
        <f t="shared" si="0"/>
        <v xml:space="preserve"> FROM ebs6_db@ol_informix1210:_plant JOIN ebs6_db@ol_informix1210:billing_documents ON (ebs6_db@ol_informix1210:_plant.plant_name="SYPS"  and ebs6_db@ol_informix1210:_plant.id =  ebs6_db@ol_informix1210:billing_documents.plant_id AND ebs6_db@ol_informix1210:billing_documents.billing_input_type_id=2  AND ebs6_db@ol_informix1210:billing_documents.name IN ("TNBG Billing Settlement","IPP Billing Settlement","SKSP Billing Settlement","TNBH Billing Settlement","IPP Billing Settlement - EP" )  ) </v>
      </c>
      <c r="BF25" s="38" t="s">
        <v>205</v>
      </c>
      <c r="BG25" s="1" t="str">
        <f t="shared" si="1"/>
        <v>ebs6_db@ol_informix1210:billing_db_tbl_1971</v>
      </c>
      <c r="BH25" s="1" t="s">
        <v>196</v>
      </c>
      <c r="BI25" s="34" t="s">
        <v>197</v>
      </c>
      <c r="BJ25" s="1" t="str">
        <f t="shared" si="15"/>
        <v>ebs6_db@ol_informix1210:billing_documents.billing_txn_id</v>
      </c>
      <c r="BK25" s="35" t="s">
        <v>198</v>
      </c>
      <c r="BL25" s="36" t="str">
        <f t="shared" si="2"/>
        <v>ebs6_db@ol_informix1210:billing_db_tbl_1971.billing_txn_id</v>
      </c>
      <c r="BM25" s="34" t="s">
        <v>199</v>
      </c>
      <c r="BN25" s="1" t="str">
        <f t="shared" si="16"/>
        <v>ebs6_db@ol_informix1210:billing_documents.latest_rev_no</v>
      </c>
      <c r="BO25" s="35" t="s">
        <v>198</v>
      </c>
      <c r="BP25" s="1" t="str">
        <f t="shared" si="17"/>
        <v>ebs6_db@ol_informix1210:billing_db_tbl_1971.rev_no</v>
      </c>
      <c r="BQ25" s="1" t="str">
        <f t="shared" si="18"/>
        <v xml:space="preserve"> AND ebs6_db@ol_informix1210:billing_db_tbl_1971.status_id is not null </v>
      </c>
      <c r="BU25" s="1" t="s">
        <v>204</v>
      </c>
      <c r="BV25" s="1" t="s">
        <v>205</v>
      </c>
      <c r="BW25" s="1" t="str">
        <f t="shared" si="3"/>
        <v>ebs6_db@ol_informix1210:billing_db_tbl_2464</v>
      </c>
      <c r="BX25" s="1" t="s">
        <v>196</v>
      </c>
      <c r="BY25" s="1" t="s">
        <v>197</v>
      </c>
      <c r="BZ25" s="1" t="str">
        <f t="shared" si="19"/>
        <v>ebs6_db@ol_informix1210:billing_documents.billing_txn_id</v>
      </c>
      <c r="CA25" s="35" t="s">
        <v>198</v>
      </c>
      <c r="CB25" s="1" t="str">
        <f t="shared" si="4"/>
        <v>ebs6_db@ol_informix1210:billing_db_tbl_2464.billing_txn_id</v>
      </c>
      <c r="CC25" s="34" t="s">
        <v>199</v>
      </c>
      <c r="CD25" s="1" t="str">
        <f t="shared" si="20"/>
        <v>ebs6_db@ol_informix1210:billing_documents.latest_rev_no</v>
      </c>
      <c r="CE25" s="35" t="s">
        <v>198</v>
      </c>
      <c r="CF25" s="1" t="str">
        <f t="shared" si="5"/>
        <v>ebs6_db@ol_informix1210:billing_db_tbl_2464.rev_no</v>
      </c>
      <c r="CG25" s="1" t="str">
        <f t="shared" si="21"/>
        <v xml:space="preserve"> AND ebs6_db@ol_informix1210:billing_db_tbl_2464.status_id is not null </v>
      </c>
      <c r="CK25" s="1" t="s">
        <v>204</v>
      </c>
      <c r="CL25" s="4" t="s">
        <v>128</v>
      </c>
      <c r="CM25" s="1" t="s">
        <v>205</v>
      </c>
      <c r="CN25" t="str">
        <f t="shared" si="26"/>
        <v>ebs6_db@ol_informix1210:billing_db_tbl_2033</v>
      </c>
      <c r="CO25" s="1" t="s">
        <v>196</v>
      </c>
      <c r="CP25" s="1" t="s">
        <v>197</v>
      </c>
      <c r="CQ25" s="1" t="str">
        <f t="shared" si="22"/>
        <v>ebs6_db@ol_informix1210:billing_documents.billing_txn_id</v>
      </c>
      <c r="CR25" s="35" t="s">
        <v>198</v>
      </c>
      <c r="CS25" s="1" t="str">
        <f t="shared" si="29"/>
        <v>ebs6_db@ol_informix1210:billing_db_tbl_2033.billing_txn_id</v>
      </c>
      <c r="CT25" s="34" t="s">
        <v>199</v>
      </c>
      <c r="CU25" s="1" t="str">
        <f t="shared" si="23"/>
        <v>ebs6_db@ol_informix1210:billing_documents.latest_rev_no</v>
      </c>
      <c r="CV25" s="35" t="s">
        <v>198</v>
      </c>
      <c r="CW25" s="1" t="str">
        <f t="shared" si="30"/>
        <v>ebs6_db@ol_informix1210:billing_db_tbl_2033.rev_no</v>
      </c>
      <c r="CX25" s="1" t="str">
        <f t="shared" si="24"/>
        <v xml:space="preserve"> AND ebs6_db@ol_informix1210:billing_db_tbl_2033.status_id is not null </v>
      </c>
      <c r="DB25" s="34" t="s">
        <v>204</v>
      </c>
      <c r="DF25" s="46" t="s">
        <v>211</v>
      </c>
      <c r="DG25" t="s">
        <v>212</v>
      </c>
      <c r="DH25" s="34" t="s">
        <v>213</v>
      </c>
      <c r="DJ25" s="1" t="str">
        <f t="shared" si="25"/>
        <v xml:space="preserve"> FROM ebs6_db@ol_informix1210:_plant JOIN ebs6_db@ol_informix1210:billing_documents ON (ebs6_db@ol_informix1210:_plant.plant_name="SYPS"  and ebs6_db@ol_informix1210:_plant.id =  ebs6_db@ol_informix1210:billing_documents.plant_id AND ebs6_db@ol_informix1210:billing_documents.billing_input_type_id=2  AND ebs6_db@ol_informix1210:billing_documents.name IN ("TNBG Billing Settlement","IPP Billing Settlement","SKSP Billing Settlement","TNBH Billing Settlement","IPP Billing Settlement - EP" )  )  LEFT JOIN ebs6_db@ol_informix1210:billing_db_tbl_1971 ON (ebs6_db@ol_informix1210:billing_documents.billing_txn_id = ebs6_db@ol_informix1210:billing_db_tbl_1971.billing_txn_id AND ebs6_db@ol_informix1210:billing_documents.latest_rev_no = ebs6_db@ol_informix1210:billing_db_tbl_1971.rev_no AND ebs6_db@ol_informix1210:billing_db_tbl_1971.status_id is not null ) LEFT JOIN ebs6_db@ol_informix1210:billing_db_tbl_2464 ON (ebs6_db@ol_informix1210:billing_documents.billing_txn_id = ebs6_db@ol_informix1210:billing_db_tbl_2464.billing_txn_id AND ebs6_db@ol_informix1210:billing_documents.latest_rev_no = ebs6_db@ol_informix1210:billing_db_tbl_2464.rev_no AND ebs6_db@ol_informix1210:billing_db_tbl_2464.status_id is not null  ) LEFT JOIN ebs6_db@ol_informix1210:billing_db_tbl_2033 ON ( ebs6_db@ol_informix1210:billing_documents.billing_txn_id = ebs6_db@ol_informix1210:billing_db_tbl_2033.billing_txn_id AND ebs6_db@ol_informix1210:billing_documents.latest_rev_no = ebs6_db@ol_informix1210:billing_db_tbl_2033.rev_no AND ebs6_db@ol_informix1210:billing_db_tbl_2033.status_id is not null  ) WHERE ebs6_db@ol_informix1210:billing_documents.status_id = 103 UNION ALL</v>
      </c>
      <c r="DK25" s="1" t="s">
        <v>216</v>
      </c>
      <c r="DL25" s="1" t="str">
        <f t="shared" si="27"/>
        <v xml:space="preserve"> SELECT ebs6_db@ol_informix1210:billing_documents.plant_id,   ebs6_db@ol_informix1210:_plant.corp_group_id, ebs6_db@ol_informix1210:_plant.fuel_type_id,ebs6_db@ol_informix1210:_plant.plant_type_id ,ebs6_db@ol_informix1210:_plant.alt_fuel_type_id ,ebs6_db@ol_informix1210:_plant.ppa_group_id ,ebs6_db@ol_informix1210:_plant.energy_group_id , ebs6_db@ol_informix1210:billing_documents.status_id , ebs6_db@ol_informix1210:billing_documents.billing_txn_id, ebs6_db@ol_informix1210:billing_db_tbl_1971.block_id, ebs6_db@ol_informix1210:billing_db_tbl_1971.unit_id, ebs6_db@ol_informix1210:billing_documents.latest_rev_no, ebs6_db@ol_informix1210:billing_documents.billing_period_from, ebs6_db@ol_informix1210:billing_documents.billing_period_to, ebs6_db@ol_informix1210:billing_db_tbl_2464.col85_dec, ebs6_db@ol_informix1210:billing_db_tbl_2464.col41_dec, ebs6_db@ol_informix1210:billing_db_tbl_2464.col61_dec, ebs6_db@ol_informix1210:billing_db_tbl_1971.col149_dec    FROM ebs6_db@ol_informix1210:_plant JOIN ebs6_db@ol_informix1210:billing_documents ON (ebs6_db@ol_informix1210:_plant.plant_name="SYPS"  and ebs6_db@ol_informix1210:_plant.id =  ebs6_db@ol_informix1210:billing_documents.plant_id AND ebs6_db@ol_informix1210:billing_documents.billing_input_type_id=2  AND ebs6_db@ol_informix1210:billing_documents.name IN ("TNBG Billing Settlement","IPP Billing Settlement","SKSP Billing Settlement","TNBH Billing Settlement","IPP Billing Settlement - EP" )  )  LEFT JOIN ebs6_db@ol_informix1210:billing_db_tbl_1971 ON (ebs6_db@ol_informix1210:billing_documents.billing_txn_id = ebs6_db@ol_informix1210:billing_db_tbl_1971.billing_txn_id AND ebs6_db@ol_informix1210:billing_documents.latest_rev_no = ebs6_db@ol_informix1210:billing_db_tbl_1971.rev_no AND ebs6_db@ol_informix1210:billing_db_tbl_1971.status_id is not null ) LEFT JOIN ebs6_db@ol_informix1210:billing_db_tbl_2464 ON (ebs6_db@ol_informix1210:billing_documents.billing_txn_id = ebs6_db@ol_informix1210:billing_db_tbl_2464.billing_txn_id AND ebs6_db@ol_informix1210:billing_documents.latest_rev_no = ebs6_db@ol_informix1210:billing_db_tbl_2464.rev_no AND ebs6_db@ol_informix1210:billing_db_tbl_2464.status_id is not null  ) LEFT JOIN ebs6_db@ol_informix1210:billing_db_tbl_2033 ON ( ebs6_db@ol_informix1210:billing_documents.billing_txn_id = ebs6_db@ol_informix1210:billing_db_tbl_2033.billing_txn_id AND ebs6_db@ol_informix1210:billing_documents.latest_rev_no = ebs6_db@ol_informix1210:billing_db_tbl_2033.rev_no AND ebs6_db@ol_informix1210:billing_db_tbl_2033.status_id is not null  ) WHERE ebs6_db@ol_informix1210:billing_documents.status_id = 103 UNION ALL</v>
      </c>
    </row>
    <row r="26" spans="1:116" x14ac:dyDescent="0.25">
      <c r="A26" s="4">
        <v>24</v>
      </c>
      <c r="B26" s="4" t="s">
        <v>52</v>
      </c>
      <c r="C26" s="4" t="s">
        <v>296</v>
      </c>
      <c r="D26" s="4">
        <v>13</v>
      </c>
      <c r="E26" s="24" t="s">
        <v>328</v>
      </c>
      <c r="F26" t="s">
        <v>184</v>
      </c>
      <c r="G26" s="9" t="s">
        <v>103</v>
      </c>
      <c r="H26" s="9" t="s">
        <v>180</v>
      </c>
      <c r="I26" s="23" t="s">
        <v>266</v>
      </c>
      <c r="J26" s="78" t="s">
        <v>330</v>
      </c>
      <c r="K26" t="s">
        <v>184</v>
      </c>
      <c r="L26" s="9" t="s">
        <v>192</v>
      </c>
      <c r="M26" s="9" t="s">
        <v>185</v>
      </c>
      <c r="N26" s="26" t="str">
        <f t="shared" si="6"/>
        <v>ebs6_db@ol_informix1210:billing_documents.billing_txn_id</v>
      </c>
      <c r="O26" t="s">
        <v>184</v>
      </c>
      <c r="P26" s="9" t="s">
        <v>103</v>
      </c>
      <c r="Q26" s="9" t="s">
        <v>186</v>
      </c>
      <c r="R26" s="26" t="str">
        <f t="shared" si="7"/>
        <v>ebs6_db@ol_informix1210:billing_db_tbl_1899.block_id</v>
      </c>
      <c r="S26" t="s">
        <v>184</v>
      </c>
      <c r="T26" s="9" t="s">
        <v>103</v>
      </c>
      <c r="U26" s="9" t="s">
        <v>187</v>
      </c>
      <c r="V26" s="26" t="str">
        <f t="shared" si="8"/>
        <v>ebs6_db@ol_informix1210:billing_db_tbl_1899.unit_id</v>
      </c>
      <c r="W26" t="s">
        <v>184</v>
      </c>
      <c r="X26" s="9" t="s">
        <v>192</v>
      </c>
      <c r="Y26" s="9" t="s">
        <v>193</v>
      </c>
      <c r="Z26" s="26" t="str">
        <f t="shared" si="9"/>
        <v>ebs6_db@ol_informix1210:billing_documents.latest_rev_no</v>
      </c>
      <c r="AA26" t="s">
        <v>184</v>
      </c>
      <c r="AB26" s="9" t="s">
        <v>192</v>
      </c>
      <c r="AC26" s="9" t="s">
        <v>264</v>
      </c>
      <c r="AD26" s="26" t="str">
        <f t="shared" si="10"/>
        <v>ebs6_db@ol_informix1210:billing_documents.billing_period_from</v>
      </c>
      <c r="AE26" t="s">
        <v>184</v>
      </c>
      <c r="AF26" s="9" t="s">
        <v>192</v>
      </c>
      <c r="AG26" s="9" t="s">
        <v>265</v>
      </c>
      <c r="AH26" s="26" t="str">
        <f t="shared" si="11"/>
        <v>ebs6_db@ol_informix1210:billing_documents.billing_period_to</v>
      </c>
      <c r="AI26" t="s">
        <v>184</v>
      </c>
      <c r="AJ26" s="5" t="s">
        <v>78</v>
      </c>
      <c r="AK26" s="4" t="s">
        <v>47</v>
      </c>
      <c r="AL26" s="26" t="str">
        <f t="shared" si="12"/>
        <v>ebs6_db@ol_informix1210:billing_db_tbl_2466.col85_dec</v>
      </c>
      <c r="AM26" t="s">
        <v>184</v>
      </c>
      <c r="AN26" s="5" t="s">
        <v>78</v>
      </c>
      <c r="AO26" s="4" t="s">
        <v>49</v>
      </c>
      <c r="AP26" s="26" t="str">
        <f t="shared" si="13"/>
        <v>ebs6_db@ol_informix1210:billing_db_tbl_2466.col41_dec</v>
      </c>
      <c r="AQ26" t="s">
        <v>184</v>
      </c>
      <c r="AR26" s="5" t="s">
        <v>78</v>
      </c>
      <c r="AS26" s="24" t="s">
        <v>50</v>
      </c>
      <c r="AT26" s="23" t="str">
        <f t="shared" si="14"/>
        <v>ebs6_db@ol_informix1210:billing_db_tbl_2466.col61_dec</v>
      </c>
      <c r="AU26" s="40" t="s">
        <v>184</v>
      </c>
      <c r="AV26" s="4" t="s">
        <v>103</v>
      </c>
      <c r="AW26" s="4" t="s">
        <v>54</v>
      </c>
      <c r="AX26" s="23" t="s">
        <v>241</v>
      </c>
      <c r="BA26" s="1" t="str">
        <f t="shared" si="28"/>
        <v xml:space="preserve"> SELECT ebs6_db@ol_informix1210:billing_documents.plant_id,   ebs6_db@ol_informix1210:_plant.corp_group_id, ebs6_db@ol_informix1210:_plant.fuel_type_id,ebs6_db@ol_informix1210:_plant.plant_type_id ,ebs6_db@ol_informix1210:_plant.alt_fuel_type_id ,ebs6_db@ol_informix1210:_plant.ppa_group_id ,ebs6_db@ol_informix1210:_plant.energy_group_id , ebs6_db@ol_informix1210:billing_documents.status_id , ebs6_db@ol_informix1210:billing_documents.billing_txn_id, ebs6_db@ol_informix1210:billing_db_tbl_1899.block_id, ebs6_db@ol_informix1210:billing_db_tbl_1899.unit_id, ebs6_db@ol_informix1210:billing_documents.latest_rev_no, ebs6_db@ol_informix1210:billing_documents.billing_period_from, ebs6_db@ol_informix1210:billing_documents.billing_period_to, ebs6_db@ol_informix1210:billing_db_tbl_2466.col85_dec, ebs6_db@ol_informix1210:billing_db_tbl_2466.col41_dec, ebs6_db@ol_informix1210:billing_db_tbl_2466.col61_dec, ebs6_db@ol_informix1210:billing_db_tbl_1899.col149_dec  </v>
      </c>
      <c r="BB26" s="1" t="s">
        <v>216</v>
      </c>
      <c r="BC26" s="4" t="s">
        <v>106</v>
      </c>
      <c r="BD26" s="19" t="s">
        <v>320</v>
      </c>
      <c r="BE26" t="str">
        <f t="shared" si="0"/>
        <v xml:space="preserve"> FROM ebs6_db@ol_informix1210:_plant JOIN ebs6_db@ol_informix1210:billing_documents ON (ebs6_db@ol_informix1210:_plant.plant_name="TBIN"  and ebs6_db@ol_informix1210:_plant.id =  ebs6_db@ol_informix1210:billing_documents.plant_id AND ebs6_db@ol_informix1210:billing_documents.billing_input_type_id=2  AND ebs6_db@ol_informix1210:billing_documents.name IN ("TNBG Billing Settlement","IPP Billing Settlement","SKSP Billing Settlement","TNBH Billing Settlement","IPP Billing Settlement - EP" )  ) </v>
      </c>
      <c r="BF26" s="38" t="s">
        <v>205</v>
      </c>
      <c r="BG26" s="1" t="str">
        <f t="shared" si="1"/>
        <v>ebs6_db@ol_informix1210:billing_db_tbl_1899</v>
      </c>
      <c r="BH26" s="1" t="s">
        <v>196</v>
      </c>
      <c r="BI26" s="34" t="s">
        <v>197</v>
      </c>
      <c r="BJ26" s="1" t="str">
        <f t="shared" si="15"/>
        <v>ebs6_db@ol_informix1210:billing_documents.billing_txn_id</v>
      </c>
      <c r="BK26" s="35" t="s">
        <v>198</v>
      </c>
      <c r="BL26" s="36" t="str">
        <f t="shared" si="2"/>
        <v>ebs6_db@ol_informix1210:billing_db_tbl_1899.billing_txn_id</v>
      </c>
      <c r="BM26" s="34" t="s">
        <v>199</v>
      </c>
      <c r="BN26" s="1" t="str">
        <f t="shared" si="16"/>
        <v>ebs6_db@ol_informix1210:billing_documents.latest_rev_no</v>
      </c>
      <c r="BO26" s="35" t="s">
        <v>198</v>
      </c>
      <c r="BP26" s="1" t="str">
        <f t="shared" si="17"/>
        <v>ebs6_db@ol_informix1210:billing_db_tbl_1899.rev_no</v>
      </c>
      <c r="BQ26" s="1" t="str">
        <f t="shared" si="18"/>
        <v xml:space="preserve"> AND ebs6_db@ol_informix1210:billing_db_tbl_1899.status_id is not null </v>
      </c>
      <c r="BU26" s="1" t="s">
        <v>204</v>
      </c>
      <c r="BV26" s="1" t="s">
        <v>205</v>
      </c>
      <c r="BW26" s="1" t="str">
        <f t="shared" si="3"/>
        <v>ebs6_db@ol_informix1210:billing_db_tbl_2466</v>
      </c>
      <c r="BX26" s="1" t="s">
        <v>196</v>
      </c>
      <c r="BY26" s="1" t="s">
        <v>197</v>
      </c>
      <c r="BZ26" s="1" t="str">
        <f t="shared" si="19"/>
        <v>ebs6_db@ol_informix1210:billing_documents.billing_txn_id</v>
      </c>
      <c r="CA26" s="35" t="s">
        <v>198</v>
      </c>
      <c r="CB26" s="1" t="str">
        <f t="shared" si="4"/>
        <v>ebs6_db@ol_informix1210:billing_db_tbl_2466.billing_txn_id</v>
      </c>
      <c r="CC26" s="34" t="s">
        <v>199</v>
      </c>
      <c r="CD26" s="1" t="str">
        <f t="shared" si="20"/>
        <v>ebs6_db@ol_informix1210:billing_documents.latest_rev_no</v>
      </c>
      <c r="CE26" s="35" t="s">
        <v>198</v>
      </c>
      <c r="CF26" s="1" t="str">
        <f t="shared" si="5"/>
        <v>ebs6_db@ol_informix1210:billing_db_tbl_2466.rev_no</v>
      </c>
      <c r="CG26" s="1" t="str">
        <f t="shared" si="21"/>
        <v xml:space="preserve"> AND ebs6_db@ol_informix1210:billing_db_tbl_2466.status_id is not null </v>
      </c>
      <c r="CK26" s="1" t="s">
        <v>204</v>
      </c>
      <c r="CL26" s="4" t="s">
        <v>106</v>
      </c>
      <c r="CM26" s="1" t="s">
        <v>205</v>
      </c>
      <c r="CN26" t="str">
        <f t="shared" si="26"/>
        <v>ebs6_db@ol_informix1210:billing_db_tbl_2049</v>
      </c>
      <c r="CO26" s="1" t="s">
        <v>196</v>
      </c>
      <c r="CP26" s="1" t="s">
        <v>197</v>
      </c>
      <c r="CQ26" s="1" t="str">
        <f t="shared" si="22"/>
        <v>ebs6_db@ol_informix1210:billing_documents.billing_txn_id</v>
      </c>
      <c r="CR26" s="35" t="s">
        <v>198</v>
      </c>
      <c r="CS26" s="1" t="str">
        <f t="shared" si="29"/>
        <v>ebs6_db@ol_informix1210:billing_db_tbl_2049.billing_txn_id</v>
      </c>
      <c r="CT26" s="34" t="s">
        <v>199</v>
      </c>
      <c r="CU26" s="1" t="str">
        <f t="shared" si="23"/>
        <v>ebs6_db@ol_informix1210:billing_documents.latest_rev_no</v>
      </c>
      <c r="CV26" s="35" t="s">
        <v>198</v>
      </c>
      <c r="CW26" s="1" t="str">
        <f t="shared" si="30"/>
        <v>ebs6_db@ol_informix1210:billing_db_tbl_2049.rev_no</v>
      </c>
      <c r="CX26" s="1" t="str">
        <f t="shared" si="24"/>
        <v xml:space="preserve"> AND ebs6_db@ol_informix1210:billing_db_tbl_2049.status_id is not null </v>
      </c>
      <c r="DB26" s="34" t="s">
        <v>204</v>
      </c>
      <c r="DF26" s="46" t="s">
        <v>211</v>
      </c>
      <c r="DG26" t="s">
        <v>212</v>
      </c>
      <c r="DH26" s="34" t="s">
        <v>213</v>
      </c>
      <c r="DJ26" s="1" t="str">
        <f t="shared" si="25"/>
        <v xml:space="preserve"> FROM ebs6_db@ol_informix1210:_plant JOIN ebs6_db@ol_informix1210:billing_documents ON (ebs6_db@ol_informix1210:_plant.plant_name="TBIN"  and ebs6_db@ol_informix1210:_plant.id =  ebs6_db@ol_informix1210:billing_documents.plant_id AND ebs6_db@ol_informix1210:billing_documents.billing_input_type_id=2  AND ebs6_db@ol_informix1210:billing_documents.name IN ("TNBG Billing Settlement","IPP Billing Settlement","SKSP Billing Settlement","TNBH Billing Settlement","IPP Billing Settlement - EP" )  )  LEFT JOIN ebs6_db@ol_informix1210:billing_db_tbl_1899 ON (ebs6_db@ol_informix1210:billing_documents.billing_txn_id = ebs6_db@ol_informix1210:billing_db_tbl_1899.billing_txn_id AND ebs6_db@ol_informix1210:billing_documents.latest_rev_no = ebs6_db@ol_informix1210:billing_db_tbl_1899.rev_no AND ebs6_db@ol_informix1210:billing_db_tbl_1899.status_id is not null ) LEFT JOIN ebs6_db@ol_informix1210:billing_db_tbl_2466 ON (ebs6_db@ol_informix1210:billing_documents.billing_txn_id = ebs6_db@ol_informix1210:billing_db_tbl_2466.billing_txn_id AND ebs6_db@ol_informix1210:billing_documents.latest_rev_no = ebs6_db@ol_informix1210:billing_db_tbl_2466.rev_no AND ebs6_db@ol_informix1210:billing_db_tbl_2466.status_id is not null  ) LEFT JOIN ebs6_db@ol_informix1210:billing_db_tbl_2049 ON ( ebs6_db@ol_informix1210:billing_documents.billing_txn_id = ebs6_db@ol_informix1210:billing_db_tbl_2049.billing_txn_id AND ebs6_db@ol_informix1210:billing_documents.latest_rev_no = ebs6_db@ol_informix1210:billing_db_tbl_2049.rev_no AND ebs6_db@ol_informix1210:billing_db_tbl_2049.status_id is not null  ) WHERE ebs6_db@ol_informix1210:billing_documents.status_id = 103 UNION ALL</v>
      </c>
      <c r="DK26" s="1" t="s">
        <v>216</v>
      </c>
      <c r="DL26" s="1" t="str">
        <f t="shared" si="27"/>
        <v xml:space="preserve"> SELECT ebs6_db@ol_informix1210:billing_documents.plant_id,   ebs6_db@ol_informix1210:_plant.corp_group_id, ebs6_db@ol_informix1210:_plant.fuel_type_id,ebs6_db@ol_informix1210:_plant.plant_type_id ,ebs6_db@ol_informix1210:_plant.alt_fuel_type_id ,ebs6_db@ol_informix1210:_plant.ppa_group_id ,ebs6_db@ol_informix1210:_plant.energy_group_id , ebs6_db@ol_informix1210:billing_documents.status_id , ebs6_db@ol_informix1210:billing_documents.billing_txn_id, ebs6_db@ol_informix1210:billing_db_tbl_1899.block_id, ebs6_db@ol_informix1210:billing_db_tbl_1899.unit_id, ebs6_db@ol_informix1210:billing_documents.latest_rev_no, ebs6_db@ol_informix1210:billing_documents.billing_period_from, ebs6_db@ol_informix1210:billing_documents.billing_period_to, ebs6_db@ol_informix1210:billing_db_tbl_2466.col85_dec, ebs6_db@ol_informix1210:billing_db_tbl_2466.col41_dec, ebs6_db@ol_informix1210:billing_db_tbl_2466.col61_dec, ebs6_db@ol_informix1210:billing_db_tbl_1899.col149_dec    FROM ebs6_db@ol_informix1210:_plant JOIN ebs6_db@ol_informix1210:billing_documents ON (ebs6_db@ol_informix1210:_plant.plant_name="TBIN"  and ebs6_db@ol_informix1210:_plant.id =  ebs6_db@ol_informix1210:billing_documents.plant_id AND ebs6_db@ol_informix1210:billing_documents.billing_input_type_id=2  AND ebs6_db@ol_informix1210:billing_documents.name IN ("TNBG Billing Settlement","IPP Billing Settlement","SKSP Billing Settlement","TNBH Billing Settlement","IPP Billing Settlement - EP" )  )  LEFT JOIN ebs6_db@ol_informix1210:billing_db_tbl_1899 ON (ebs6_db@ol_informix1210:billing_documents.billing_txn_id = ebs6_db@ol_informix1210:billing_db_tbl_1899.billing_txn_id AND ebs6_db@ol_informix1210:billing_documents.latest_rev_no = ebs6_db@ol_informix1210:billing_db_tbl_1899.rev_no AND ebs6_db@ol_informix1210:billing_db_tbl_1899.status_id is not null ) LEFT JOIN ebs6_db@ol_informix1210:billing_db_tbl_2466 ON (ebs6_db@ol_informix1210:billing_documents.billing_txn_id = ebs6_db@ol_informix1210:billing_db_tbl_2466.billing_txn_id AND ebs6_db@ol_informix1210:billing_documents.latest_rev_no = ebs6_db@ol_informix1210:billing_db_tbl_2466.rev_no AND ebs6_db@ol_informix1210:billing_db_tbl_2466.status_id is not null  ) LEFT JOIN ebs6_db@ol_informix1210:billing_db_tbl_2049 ON ( ebs6_db@ol_informix1210:billing_documents.billing_txn_id = ebs6_db@ol_informix1210:billing_db_tbl_2049.billing_txn_id AND ebs6_db@ol_informix1210:billing_documents.latest_rev_no = ebs6_db@ol_informix1210:billing_db_tbl_2049.rev_no AND ebs6_db@ol_informix1210:billing_db_tbl_2049.status_id is not null  ) WHERE ebs6_db@ol_informix1210:billing_documents.status_id = 103 UNION ALL</v>
      </c>
    </row>
    <row r="27" spans="1:116" x14ac:dyDescent="0.25">
      <c r="A27" s="4">
        <v>25</v>
      </c>
      <c r="B27" s="4" t="s">
        <v>52</v>
      </c>
      <c r="C27" s="4" t="s">
        <v>297</v>
      </c>
      <c r="D27" s="4">
        <v>41</v>
      </c>
      <c r="E27" s="24" t="s">
        <v>328</v>
      </c>
      <c r="F27" t="s">
        <v>184</v>
      </c>
      <c r="G27" s="9" t="s">
        <v>104</v>
      </c>
      <c r="H27" s="9" t="s">
        <v>180</v>
      </c>
      <c r="I27" s="23" t="s">
        <v>266</v>
      </c>
      <c r="J27" s="78" t="s">
        <v>330</v>
      </c>
      <c r="K27" t="s">
        <v>184</v>
      </c>
      <c r="L27" s="9" t="s">
        <v>192</v>
      </c>
      <c r="M27" s="9" t="s">
        <v>185</v>
      </c>
      <c r="N27" s="26" t="str">
        <f t="shared" si="6"/>
        <v>ebs6_db@ol_informix1210:billing_documents.billing_txn_id</v>
      </c>
      <c r="O27" t="s">
        <v>184</v>
      </c>
      <c r="P27" s="9" t="s">
        <v>104</v>
      </c>
      <c r="Q27" s="9" t="s">
        <v>186</v>
      </c>
      <c r="R27" s="26" t="str">
        <f t="shared" si="7"/>
        <v>ebs6_db@ol_informix1210:billing_db_tbl_1904.block_id</v>
      </c>
      <c r="S27" t="s">
        <v>184</v>
      </c>
      <c r="T27" s="9" t="s">
        <v>104</v>
      </c>
      <c r="U27" s="9" t="s">
        <v>187</v>
      </c>
      <c r="V27" s="26" t="str">
        <f t="shared" si="8"/>
        <v>ebs6_db@ol_informix1210:billing_db_tbl_1904.unit_id</v>
      </c>
      <c r="W27" t="s">
        <v>184</v>
      </c>
      <c r="X27" s="9" t="s">
        <v>192</v>
      </c>
      <c r="Y27" s="9" t="s">
        <v>193</v>
      </c>
      <c r="Z27" s="26" t="str">
        <f t="shared" si="9"/>
        <v>ebs6_db@ol_informix1210:billing_documents.latest_rev_no</v>
      </c>
      <c r="AA27" t="s">
        <v>184</v>
      </c>
      <c r="AB27" s="9" t="s">
        <v>192</v>
      </c>
      <c r="AC27" s="9" t="s">
        <v>264</v>
      </c>
      <c r="AD27" s="26" t="str">
        <f t="shared" si="10"/>
        <v>ebs6_db@ol_informix1210:billing_documents.billing_period_from</v>
      </c>
      <c r="AE27" t="s">
        <v>184</v>
      </c>
      <c r="AF27" s="9" t="s">
        <v>192</v>
      </c>
      <c r="AG27" s="9" t="s">
        <v>265</v>
      </c>
      <c r="AH27" s="26" t="str">
        <f t="shared" si="11"/>
        <v>ebs6_db@ol_informix1210:billing_documents.billing_period_to</v>
      </c>
      <c r="AI27" t="s">
        <v>184</v>
      </c>
      <c r="AJ27" s="5" t="s">
        <v>79</v>
      </c>
      <c r="AK27" s="4" t="s">
        <v>47</v>
      </c>
      <c r="AL27" s="26" t="str">
        <f t="shared" si="12"/>
        <v>ebs6_db@ol_informix1210:billing_db_tbl_2468.col85_dec</v>
      </c>
      <c r="AM27" t="s">
        <v>184</v>
      </c>
      <c r="AN27" s="5" t="s">
        <v>79</v>
      </c>
      <c r="AO27" s="4" t="s">
        <v>49</v>
      </c>
      <c r="AP27" s="26" t="str">
        <f t="shared" si="13"/>
        <v>ebs6_db@ol_informix1210:billing_db_tbl_2468.col41_dec</v>
      </c>
      <c r="AQ27" t="s">
        <v>184</v>
      </c>
      <c r="AR27" s="5" t="s">
        <v>79</v>
      </c>
      <c r="AS27" s="24" t="s">
        <v>50</v>
      </c>
      <c r="AT27" s="23" t="str">
        <f t="shared" si="14"/>
        <v>ebs6_db@ol_informix1210:billing_db_tbl_2468.col61_dec</v>
      </c>
      <c r="AU27" s="40" t="s">
        <v>184</v>
      </c>
      <c r="AV27" s="4" t="s">
        <v>104</v>
      </c>
      <c r="AW27" s="4" t="s">
        <v>54</v>
      </c>
      <c r="AX27" s="23" t="s">
        <v>242</v>
      </c>
      <c r="BA27" s="1" t="str">
        <f t="shared" si="28"/>
        <v xml:space="preserve"> SELECT ebs6_db@ol_informix1210:billing_documents.plant_id,   ebs6_db@ol_informix1210:_plant.corp_group_id, ebs6_db@ol_informix1210:_plant.fuel_type_id,ebs6_db@ol_informix1210:_plant.plant_type_id ,ebs6_db@ol_informix1210:_plant.alt_fuel_type_id ,ebs6_db@ol_informix1210:_plant.ppa_group_id ,ebs6_db@ol_informix1210:_plant.energy_group_id , ebs6_db@ol_informix1210:billing_documents.status_id , ebs6_db@ol_informix1210:billing_documents.billing_txn_id, ebs6_db@ol_informix1210:billing_db_tbl_1904.block_id, ebs6_db@ol_informix1210:billing_db_tbl_1904.unit_id, ebs6_db@ol_informix1210:billing_documents.latest_rev_no, ebs6_db@ol_informix1210:billing_documents.billing_period_from, ebs6_db@ol_informix1210:billing_documents.billing_period_to, ebs6_db@ol_informix1210:billing_db_tbl_2468.col85_dec, ebs6_db@ol_informix1210:billing_db_tbl_2468.col41_dec, ebs6_db@ol_informix1210:billing_db_tbl_2468.col61_dec, ebs6_db@ol_informix1210:billing_db_tbl_1904.col149_dec  </v>
      </c>
      <c r="BB27" s="1" t="s">
        <v>216</v>
      </c>
      <c r="BC27" s="4" t="s">
        <v>107</v>
      </c>
      <c r="BD27" s="19" t="s">
        <v>320</v>
      </c>
      <c r="BE27" t="str">
        <f t="shared" si="0"/>
        <v xml:space="preserve"> FROM ebs6_db@ol_informix1210:_plant JOIN ebs6_db@ol_informix1210:billing_documents ON (ebs6_db@ol_informix1210:_plant.plant_name="TBIN4"  and ebs6_db@ol_informix1210:_plant.id =  ebs6_db@ol_informix1210:billing_documents.plant_id AND ebs6_db@ol_informix1210:billing_documents.billing_input_type_id=2  AND ebs6_db@ol_informix1210:billing_documents.name IN ("TNBG Billing Settlement","IPP Billing Settlement","SKSP Billing Settlement","TNBH Billing Settlement","IPP Billing Settlement - EP" )  ) </v>
      </c>
      <c r="BF27" s="38" t="s">
        <v>205</v>
      </c>
      <c r="BG27" s="1" t="str">
        <f t="shared" si="1"/>
        <v>ebs6_db@ol_informix1210:billing_db_tbl_1904</v>
      </c>
      <c r="BH27" s="1" t="s">
        <v>196</v>
      </c>
      <c r="BI27" s="34" t="s">
        <v>197</v>
      </c>
      <c r="BJ27" s="1" t="str">
        <f t="shared" si="15"/>
        <v>ebs6_db@ol_informix1210:billing_documents.billing_txn_id</v>
      </c>
      <c r="BK27" s="35" t="s">
        <v>198</v>
      </c>
      <c r="BL27" s="36" t="str">
        <f t="shared" si="2"/>
        <v>ebs6_db@ol_informix1210:billing_db_tbl_1904.billing_txn_id</v>
      </c>
      <c r="BM27" s="34" t="s">
        <v>199</v>
      </c>
      <c r="BN27" s="1" t="str">
        <f t="shared" si="16"/>
        <v>ebs6_db@ol_informix1210:billing_documents.latest_rev_no</v>
      </c>
      <c r="BO27" s="35" t="s">
        <v>198</v>
      </c>
      <c r="BP27" s="1" t="str">
        <f t="shared" si="17"/>
        <v>ebs6_db@ol_informix1210:billing_db_tbl_1904.rev_no</v>
      </c>
      <c r="BQ27" s="1" t="str">
        <f t="shared" si="18"/>
        <v xml:space="preserve"> AND ebs6_db@ol_informix1210:billing_db_tbl_1904.status_id is not null </v>
      </c>
      <c r="BU27" s="1" t="s">
        <v>204</v>
      </c>
      <c r="BV27" s="1" t="s">
        <v>205</v>
      </c>
      <c r="BW27" s="1" t="str">
        <f t="shared" si="3"/>
        <v>ebs6_db@ol_informix1210:billing_db_tbl_2468</v>
      </c>
      <c r="BX27" s="1" t="s">
        <v>196</v>
      </c>
      <c r="BY27" s="1" t="s">
        <v>197</v>
      </c>
      <c r="BZ27" s="1" t="str">
        <f t="shared" si="19"/>
        <v>ebs6_db@ol_informix1210:billing_documents.billing_txn_id</v>
      </c>
      <c r="CA27" s="35" t="s">
        <v>198</v>
      </c>
      <c r="CB27" s="1" t="str">
        <f t="shared" si="4"/>
        <v>ebs6_db@ol_informix1210:billing_db_tbl_2468.billing_txn_id</v>
      </c>
      <c r="CC27" s="34" t="s">
        <v>199</v>
      </c>
      <c r="CD27" s="1" t="str">
        <f t="shared" si="20"/>
        <v>ebs6_db@ol_informix1210:billing_documents.latest_rev_no</v>
      </c>
      <c r="CE27" s="35" t="s">
        <v>198</v>
      </c>
      <c r="CF27" s="1" t="str">
        <f t="shared" si="5"/>
        <v>ebs6_db@ol_informix1210:billing_db_tbl_2468.rev_no</v>
      </c>
      <c r="CG27" s="1" t="str">
        <f t="shared" si="21"/>
        <v xml:space="preserve"> AND ebs6_db@ol_informix1210:billing_db_tbl_2468.status_id is not null </v>
      </c>
      <c r="CK27" s="1" t="s">
        <v>204</v>
      </c>
      <c r="CL27" s="4" t="s">
        <v>107</v>
      </c>
      <c r="CM27" s="1" t="s">
        <v>205</v>
      </c>
      <c r="CN27" t="str">
        <f t="shared" si="26"/>
        <v>ebs6_db@ol_informix1210:billing_db_tbl_2054</v>
      </c>
      <c r="CO27" s="1" t="s">
        <v>196</v>
      </c>
      <c r="CP27" s="1" t="s">
        <v>197</v>
      </c>
      <c r="CQ27" s="1" t="str">
        <f t="shared" si="22"/>
        <v>ebs6_db@ol_informix1210:billing_documents.billing_txn_id</v>
      </c>
      <c r="CR27" s="35" t="s">
        <v>198</v>
      </c>
      <c r="CS27" s="1" t="str">
        <f t="shared" si="29"/>
        <v>ebs6_db@ol_informix1210:billing_db_tbl_2054.billing_txn_id</v>
      </c>
      <c r="CT27" s="34" t="s">
        <v>199</v>
      </c>
      <c r="CU27" s="1" t="str">
        <f t="shared" si="23"/>
        <v>ebs6_db@ol_informix1210:billing_documents.latest_rev_no</v>
      </c>
      <c r="CV27" s="35" t="s">
        <v>198</v>
      </c>
      <c r="CW27" s="1" t="str">
        <f t="shared" si="30"/>
        <v>ebs6_db@ol_informix1210:billing_db_tbl_2054.rev_no</v>
      </c>
      <c r="CX27" s="1" t="str">
        <f t="shared" si="24"/>
        <v xml:space="preserve"> AND ebs6_db@ol_informix1210:billing_db_tbl_2054.status_id is not null </v>
      </c>
      <c r="DB27" s="34" t="s">
        <v>204</v>
      </c>
      <c r="DF27" s="46" t="s">
        <v>211</v>
      </c>
      <c r="DG27" t="s">
        <v>212</v>
      </c>
      <c r="DH27" s="34" t="s">
        <v>213</v>
      </c>
      <c r="DJ27" s="1" t="str">
        <f t="shared" si="25"/>
        <v xml:space="preserve"> FROM ebs6_db@ol_informix1210:_plant JOIN ebs6_db@ol_informix1210:billing_documents ON (ebs6_db@ol_informix1210:_plant.plant_name="TBIN4"  and ebs6_db@ol_informix1210:_plant.id =  ebs6_db@ol_informix1210:billing_documents.plant_id AND ebs6_db@ol_informix1210:billing_documents.billing_input_type_id=2  AND ebs6_db@ol_informix1210:billing_documents.name IN ("TNBG Billing Settlement","IPP Billing Settlement","SKSP Billing Settlement","TNBH Billing Settlement","IPP Billing Settlement - EP" )  )  LEFT JOIN ebs6_db@ol_informix1210:billing_db_tbl_1904 ON (ebs6_db@ol_informix1210:billing_documents.billing_txn_id = ebs6_db@ol_informix1210:billing_db_tbl_1904.billing_txn_id AND ebs6_db@ol_informix1210:billing_documents.latest_rev_no = ebs6_db@ol_informix1210:billing_db_tbl_1904.rev_no AND ebs6_db@ol_informix1210:billing_db_tbl_1904.status_id is not null ) LEFT JOIN ebs6_db@ol_informix1210:billing_db_tbl_2468 ON (ebs6_db@ol_informix1210:billing_documents.billing_txn_id = ebs6_db@ol_informix1210:billing_db_tbl_2468.billing_txn_id AND ebs6_db@ol_informix1210:billing_documents.latest_rev_no = ebs6_db@ol_informix1210:billing_db_tbl_2468.rev_no AND ebs6_db@ol_informix1210:billing_db_tbl_2468.status_id is not null  ) LEFT JOIN ebs6_db@ol_informix1210:billing_db_tbl_2054 ON ( ebs6_db@ol_informix1210:billing_documents.billing_txn_id = ebs6_db@ol_informix1210:billing_db_tbl_2054.billing_txn_id AND ebs6_db@ol_informix1210:billing_documents.latest_rev_no = ebs6_db@ol_informix1210:billing_db_tbl_2054.rev_no AND ebs6_db@ol_informix1210:billing_db_tbl_2054.status_id is not null  ) WHERE ebs6_db@ol_informix1210:billing_documents.status_id = 103 UNION ALL</v>
      </c>
      <c r="DK27" s="1" t="s">
        <v>216</v>
      </c>
      <c r="DL27" s="1" t="str">
        <f t="shared" si="27"/>
        <v xml:space="preserve"> SELECT ebs6_db@ol_informix1210:billing_documents.plant_id,   ebs6_db@ol_informix1210:_plant.corp_group_id, ebs6_db@ol_informix1210:_plant.fuel_type_id,ebs6_db@ol_informix1210:_plant.plant_type_id ,ebs6_db@ol_informix1210:_plant.alt_fuel_type_id ,ebs6_db@ol_informix1210:_plant.ppa_group_id ,ebs6_db@ol_informix1210:_plant.energy_group_id , ebs6_db@ol_informix1210:billing_documents.status_id , ebs6_db@ol_informix1210:billing_documents.billing_txn_id, ebs6_db@ol_informix1210:billing_db_tbl_1904.block_id, ebs6_db@ol_informix1210:billing_db_tbl_1904.unit_id, ebs6_db@ol_informix1210:billing_documents.latest_rev_no, ebs6_db@ol_informix1210:billing_documents.billing_period_from, ebs6_db@ol_informix1210:billing_documents.billing_period_to, ebs6_db@ol_informix1210:billing_db_tbl_2468.col85_dec, ebs6_db@ol_informix1210:billing_db_tbl_2468.col41_dec, ebs6_db@ol_informix1210:billing_db_tbl_2468.col61_dec, ebs6_db@ol_informix1210:billing_db_tbl_1904.col149_dec    FROM ebs6_db@ol_informix1210:_plant JOIN ebs6_db@ol_informix1210:billing_documents ON (ebs6_db@ol_informix1210:_plant.plant_name="TBIN4"  and ebs6_db@ol_informix1210:_plant.id =  ebs6_db@ol_informix1210:billing_documents.plant_id AND ebs6_db@ol_informix1210:billing_documents.billing_input_type_id=2  AND ebs6_db@ol_informix1210:billing_documents.name IN ("TNBG Billing Settlement","IPP Billing Settlement","SKSP Billing Settlement","TNBH Billing Settlement","IPP Billing Settlement - EP" )  )  LEFT JOIN ebs6_db@ol_informix1210:billing_db_tbl_1904 ON (ebs6_db@ol_informix1210:billing_documents.billing_txn_id = ebs6_db@ol_informix1210:billing_db_tbl_1904.billing_txn_id AND ebs6_db@ol_informix1210:billing_documents.latest_rev_no = ebs6_db@ol_informix1210:billing_db_tbl_1904.rev_no AND ebs6_db@ol_informix1210:billing_db_tbl_1904.status_id is not null ) LEFT JOIN ebs6_db@ol_informix1210:billing_db_tbl_2468 ON (ebs6_db@ol_informix1210:billing_documents.billing_txn_id = ebs6_db@ol_informix1210:billing_db_tbl_2468.billing_txn_id AND ebs6_db@ol_informix1210:billing_documents.latest_rev_no = ebs6_db@ol_informix1210:billing_db_tbl_2468.rev_no AND ebs6_db@ol_informix1210:billing_db_tbl_2468.status_id is not null  ) LEFT JOIN ebs6_db@ol_informix1210:billing_db_tbl_2054 ON ( ebs6_db@ol_informix1210:billing_documents.billing_txn_id = ebs6_db@ol_informix1210:billing_db_tbl_2054.billing_txn_id AND ebs6_db@ol_informix1210:billing_documents.latest_rev_no = ebs6_db@ol_informix1210:billing_db_tbl_2054.rev_no AND ebs6_db@ol_informix1210:billing_db_tbl_2054.status_id is not null  ) WHERE ebs6_db@ol_informix1210:billing_documents.status_id = 103 UNION ALL</v>
      </c>
    </row>
    <row r="28" spans="1:116" x14ac:dyDescent="0.25">
      <c r="A28" s="4">
        <v>26</v>
      </c>
      <c r="B28" s="4" t="s">
        <v>98</v>
      </c>
      <c r="C28" s="4" t="s">
        <v>298</v>
      </c>
      <c r="D28" s="4">
        <v>29</v>
      </c>
      <c r="E28" s="24" t="s">
        <v>328</v>
      </c>
      <c r="F28" t="s">
        <v>184</v>
      </c>
      <c r="G28" s="9" t="s">
        <v>148</v>
      </c>
      <c r="H28" s="9" t="s">
        <v>180</v>
      </c>
      <c r="I28" s="23" t="s">
        <v>266</v>
      </c>
      <c r="J28" s="78" t="s">
        <v>330</v>
      </c>
      <c r="K28" t="s">
        <v>184</v>
      </c>
      <c r="L28" s="9" t="s">
        <v>192</v>
      </c>
      <c r="M28" s="9" t="s">
        <v>185</v>
      </c>
      <c r="N28" s="26" t="str">
        <f t="shared" si="6"/>
        <v>ebs6_db@ol_informix1210:billing_documents.billing_txn_id</v>
      </c>
      <c r="O28" t="s">
        <v>184</v>
      </c>
      <c r="P28" s="9" t="s">
        <v>148</v>
      </c>
      <c r="Q28" s="9" t="s">
        <v>186</v>
      </c>
      <c r="R28" s="26" t="str">
        <f t="shared" si="7"/>
        <v>ebs6_db@ol_informix1210:billing_db_tbl_1905.block_id</v>
      </c>
      <c r="S28" t="s">
        <v>184</v>
      </c>
      <c r="T28" s="9" t="s">
        <v>148</v>
      </c>
      <c r="U28" s="9" t="s">
        <v>187</v>
      </c>
      <c r="V28" s="26" t="str">
        <f t="shared" si="8"/>
        <v>ebs6_db@ol_informix1210:billing_db_tbl_1905.unit_id</v>
      </c>
      <c r="W28" t="s">
        <v>184</v>
      </c>
      <c r="X28" s="9" t="s">
        <v>192</v>
      </c>
      <c r="Y28" s="9" t="s">
        <v>193</v>
      </c>
      <c r="Z28" s="26" t="str">
        <f t="shared" si="9"/>
        <v>ebs6_db@ol_informix1210:billing_documents.latest_rev_no</v>
      </c>
      <c r="AA28" t="s">
        <v>184</v>
      </c>
      <c r="AB28" s="9" t="s">
        <v>192</v>
      </c>
      <c r="AC28" s="9" t="s">
        <v>264</v>
      </c>
      <c r="AD28" s="26" t="str">
        <f t="shared" si="10"/>
        <v>ebs6_db@ol_informix1210:billing_documents.billing_period_from</v>
      </c>
      <c r="AE28" t="s">
        <v>184</v>
      </c>
      <c r="AF28" s="9" t="s">
        <v>192</v>
      </c>
      <c r="AG28" s="9" t="s">
        <v>265</v>
      </c>
      <c r="AH28" s="26" t="str">
        <f t="shared" si="11"/>
        <v>ebs6_db@ol_informix1210:billing_documents.billing_period_to</v>
      </c>
      <c r="AI28" t="s">
        <v>184</v>
      </c>
      <c r="AJ28" s="5" t="s">
        <v>80</v>
      </c>
      <c r="AK28" s="4" t="s">
        <v>47</v>
      </c>
      <c r="AL28" s="26" t="str">
        <f t="shared" si="12"/>
        <v>ebs6_db@ol_informix1210:billing_db_tbl_2470.col85_dec</v>
      </c>
      <c r="AM28" t="s">
        <v>184</v>
      </c>
      <c r="AN28" s="5" t="s">
        <v>80</v>
      </c>
      <c r="AO28" s="4" t="s">
        <v>49</v>
      </c>
      <c r="AP28" s="26" t="str">
        <f t="shared" si="13"/>
        <v>ebs6_db@ol_informix1210:billing_db_tbl_2470.col41_dec</v>
      </c>
      <c r="AQ28" t="s">
        <v>184</v>
      </c>
      <c r="AR28" s="5" t="s">
        <v>80</v>
      </c>
      <c r="AS28" s="24" t="s">
        <v>50</v>
      </c>
      <c r="AT28" s="23" t="str">
        <f t="shared" si="14"/>
        <v>ebs6_db@ol_informix1210:billing_db_tbl_2470.col61_dec</v>
      </c>
      <c r="AU28" s="40" t="s">
        <v>184</v>
      </c>
      <c r="AV28" s="4" t="s">
        <v>148</v>
      </c>
      <c r="AW28" s="4" t="s">
        <v>54</v>
      </c>
      <c r="AX28" s="23" t="s">
        <v>243</v>
      </c>
      <c r="BA28" s="1" t="str">
        <f t="shared" si="28"/>
        <v xml:space="preserve"> SELECT ebs6_db@ol_informix1210:billing_documents.plant_id,   ebs6_db@ol_informix1210:_plant.corp_group_id, ebs6_db@ol_informix1210:_plant.fuel_type_id,ebs6_db@ol_informix1210:_plant.plant_type_id ,ebs6_db@ol_informix1210:_plant.alt_fuel_type_id ,ebs6_db@ol_informix1210:_plant.ppa_group_id ,ebs6_db@ol_informix1210:_plant.energy_group_id , ebs6_db@ol_informix1210:billing_documents.status_id , ebs6_db@ol_informix1210:billing_documents.billing_txn_id, ebs6_db@ol_informix1210:billing_db_tbl_1905.block_id, ebs6_db@ol_informix1210:billing_db_tbl_1905.unit_id, ebs6_db@ol_informix1210:billing_documents.latest_rev_no, ebs6_db@ol_informix1210:billing_documents.billing_period_from, ebs6_db@ol_informix1210:billing_documents.billing_period_to, ebs6_db@ol_informix1210:billing_db_tbl_2470.col85_dec, ebs6_db@ol_informix1210:billing_db_tbl_2470.col41_dec, ebs6_db@ol_informix1210:billing_db_tbl_2470.col61_dec, ebs6_db@ol_informix1210:billing_db_tbl_1905.col149_dec  </v>
      </c>
      <c r="BB28" s="1" t="s">
        <v>216</v>
      </c>
      <c r="BC28" s="4" t="s">
        <v>165</v>
      </c>
      <c r="BD28" s="19" t="s">
        <v>320</v>
      </c>
      <c r="BE28" t="str">
        <f t="shared" si="0"/>
        <v xml:space="preserve"> FROM ebs6_db@ol_informix1210:_plant JOIN ebs6_db@ol_informix1210:billing_documents ON (ebs6_db@ol_informix1210:_plant.plant_name="TJPS"  and ebs6_db@ol_informix1210:_plant.id =  ebs6_db@ol_informix1210:billing_documents.plant_id AND ebs6_db@ol_informix1210:billing_documents.billing_input_type_id=2  AND ebs6_db@ol_informix1210:billing_documents.name IN ("TNBG Billing Settlement","IPP Billing Settlement","SKSP Billing Settlement","TNBH Billing Settlement","IPP Billing Settlement - EP" )  ) </v>
      </c>
      <c r="BF28" s="38" t="s">
        <v>205</v>
      </c>
      <c r="BG28" s="1" t="str">
        <f t="shared" si="1"/>
        <v>ebs6_db@ol_informix1210:billing_db_tbl_1905</v>
      </c>
      <c r="BH28" s="1" t="s">
        <v>196</v>
      </c>
      <c r="BI28" s="34" t="s">
        <v>197</v>
      </c>
      <c r="BJ28" s="1" t="str">
        <f t="shared" si="15"/>
        <v>ebs6_db@ol_informix1210:billing_documents.billing_txn_id</v>
      </c>
      <c r="BK28" s="35" t="s">
        <v>198</v>
      </c>
      <c r="BL28" s="36" t="str">
        <f t="shared" si="2"/>
        <v>ebs6_db@ol_informix1210:billing_db_tbl_1905.billing_txn_id</v>
      </c>
      <c r="BM28" s="34" t="s">
        <v>199</v>
      </c>
      <c r="BN28" s="1" t="str">
        <f t="shared" si="16"/>
        <v>ebs6_db@ol_informix1210:billing_documents.latest_rev_no</v>
      </c>
      <c r="BO28" s="35" t="s">
        <v>198</v>
      </c>
      <c r="BP28" s="1" t="str">
        <f t="shared" si="17"/>
        <v>ebs6_db@ol_informix1210:billing_db_tbl_1905.rev_no</v>
      </c>
      <c r="BQ28" s="1" t="str">
        <f t="shared" si="18"/>
        <v xml:space="preserve"> AND ebs6_db@ol_informix1210:billing_db_tbl_1905.status_id is not null </v>
      </c>
      <c r="BU28" s="1" t="s">
        <v>204</v>
      </c>
      <c r="BV28" s="1" t="s">
        <v>205</v>
      </c>
      <c r="BW28" s="1" t="str">
        <f t="shared" si="3"/>
        <v>ebs6_db@ol_informix1210:billing_db_tbl_2470</v>
      </c>
      <c r="BX28" s="1" t="s">
        <v>196</v>
      </c>
      <c r="BY28" s="1" t="s">
        <v>197</v>
      </c>
      <c r="BZ28" s="1" t="str">
        <f t="shared" si="19"/>
        <v>ebs6_db@ol_informix1210:billing_documents.billing_txn_id</v>
      </c>
      <c r="CA28" s="35" t="s">
        <v>198</v>
      </c>
      <c r="CB28" s="1" t="str">
        <f t="shared" si="4"/>
        <v>ebs6_db@ol_informix1210:billing_db_tbl_2470.billing_txn_id</v>
      </c>
      <c r="CC28" s="34" t="s">
        <v>199</v>
      </c>
      <c r="CD28" s="1" t="str">
        <f t="shared" si="20"/>
        <v>ebs6_db@ol_informix1210:billing_documents.latest_rev_no</v>
      </c>
      <c r="CE28" s="35" t="s">
        <v>198</v>
      </c>
      <c r="CF28" s="1" t="str">
        <f t="shared" si="5"/>
        <v>ebs6_db@ol_informix1210:billing_db_tbl_2470.rev_no</v>
      </c>
      <c r="CG28" s="1" t="str">
        <f t="shared" si="21"/>
        <v xml:space="preserve"> AND ebs6_db@ol_informix1210:billing_db_tbl_2470.status_id is not null </v>
      </c>
      <c r="CK28" s="1" t="s">
        <v>204</v>
      </c>
      <c r="CL28" s="4" t="s">
        <v>165</v>
      </c>
      <c r="CM28" s="1" t="s">
        <v>205</v>
      </c>
      <c r="CN28" t="str">
        <f t="shared" si="26"/>
        <v>ebs6_db@ol_informix1210:billing_db_tbl_2050</v>
      </c>
      <c r="CO28" s="1" t="s">
        <v>196</v>
      </c>
      <c r="CP28" s="1" t="s">
        <v>197</v>
      </c>
      <c r="CQ28" s="1" t="str">
        <f t="shared" si="22"/>
        <v>ebs6_db@ol_informix1210:billing_documents.billing_txn_id</v>
      </c>
      <c r="CR28" s="35" t="s">
        <v>198</v>
      </c>
      <c r="CS28" s="1" t="str">
        <f t="shared" si="29"/>
        <v>ebs6_db@ol_informix1210:billing_db_tbl_2050.billing_txn_id</v>
      </c>
      <c r="CT28" s="34" t="s">
        <v>199</v>
      </c>
      <c r="CU28" s="1" t="str">
        <f t="shared" si="23"/>
        <v>ebs6_db@ol_informix1210:billing_documents.latest_rev_no</v>
      </c>
      <c r="CV28" s="35" t="s">
        <v>198</v>
      </c>
      <c r="CW28" s="1" t="str">
        <f t="shared" si="30"/>
        <v>ebs6_db@ol_informix1210:billing_db_tbl_2050.rev_no</v>
      </c>
      <c r="CX28" s="1" t="str">
        <f t="shared" si="24"/>
        <v xml:space="preserve"> AND ebs6_db@ol_informix1210:billing_db_tbl_2050.status_id is not null </v>
      </c>
      <c r="DB28" s="34" t="s">
        <v>204</v>
      </c>
      <c r="DF28" s="46" t="s">
        <v>211</v>
      </c>
      <c r="DG28" t="s">
        <v>212</v>
      </c>
      <c r="DH28" s="34" t="s">
        <v>213</v>
      </c>
      <c r="DJ28" s="1" t="str">
        <f t="shared" si="25"/>
        <v xml:space="preserve"> FROM ebs6_db@ol_informix1210:_plant JOIN ebs6_db@ol_informix1210:billing_documents ON (ebs6_db@ol_informix1210:_plant.plant_name="TJPS"  and ebs6_db@ol_informix1210:_plant.id =  ebs6_db@ol_informix1210:billing_documents.plant_id AND ebs6_db@ol_informix1210:billing_documents.billing_input_type_id=2  AND ebs6_db@ol_informix1210:billing_documents.name IN ("TNBG Billing Settlement","IPP Billing Settlement","SKSP Billing Settlement","TNBH Billing Settlement","IPP Billing Settlement - EP" )  )  LEFT JOIN ebs6_db@ol_informix1210:billing_db_tbl_1905 ON (ebs6_db@ol_informix1210:billing_documents.billing_txn_id = ebs6_db@ol_informix1210:billing_db_tbl_1905.billing_txn_id AND ebs6_db@ol_informix1210:billing_documents.latest_rev_no = ebs6_db@ol_informix1210:billing_db_tbl_1905.rev_no AND ebs6_db@ol_informix1210:billing_db_tbl_1905.status_id is not null ) LEFT JOIN ebs6_db@ol_informix1210:billing_db_tbl_2470 ON (ebs6_db@ol_informix1210:billing_documents.billing_txn_id = ebs6_db@ol_informix1210:billing_db_tbl_2470.billing_txn_id AND ebs6_db@ol_informix1210:billing_documents.latest_rev_no = ebs6_db@ol_informix1210:billing_db_tbl_2470.rev_no AND ebs6_db@ol_informix1210:billing_db_tbl_2470.status_id is not null  ) LEFT JOIN ebs6_db@ol_informix1210:billing_db_tbl_2050 ON ( ebs6_db@ol_informix1210:billing_documents.billing_txn_id = ebs6_db@ol_informix1210:billing_db_tbl_2050.billing_txn_id AND ebs6_db@ol_informix1210:billing_documents.latest_rev_no = ebs6_db@ol_informix1210:billing_db_tbl_2050.rev_no AND ebs6_db@ol_informix1210:billing_db_tbl_2050.status_id is not null  ) WHERE ebs6_db@ol_informix1210:billing_documents.status_id = 103 UNION ALL</v>
      </c>
      <c r="DK28" s="1" t="s">
        <v>216</v>
      </c>
      <c r="DL28" s="1" t="str">
        <f t="shared" si="27"/>
        <v xml:space="preserve"> SELECT ebs6_db@ol_informix1210:billing_documents.plant_id,   ebs6_db@ol_informix1210:_plant.corp_group_id, ebs6_db@ol_informix1210:_plant.fuel_type_id,ebs6_db@ol_informix1210:_plant.plant_type_id ,ebs6_db@ol_informix1210:_plant.alt_fuel_type_id ,ebs6_db@ol_informix1210:_plant.ppa_group_id ,ebs6_db@ol_informix1210:_plant.energy_group_id , ebs6_db@ol_informix1210:billing_documents.status_id , ebs6_db@ol_informix1210:billing_documents.billing_txn_id, ebs6_db@ol_informix1210:billing_db_tbl_1905.block_id, ebs6_db@ol_informix1210:billing_db_tbl_1905.unit_id, ebs6_db@ol_informix1210:billing_documents.latest_rev_no, ebs6_db@ol_informix1210:billing_documents.billing_period_from, ebs6_db@ol_informix1210:billing_documents.billing_period_to, ebs6_db@ol_informix1210:billing_db_tbl_2470.col85_dec, ebs6_db@ol_informix1210:billing_db_tbl_2470.col41_dec, ebs6_db@ol_informix1210:billing_db_tbl_2470.col61_dec, ebs6_db@ol_informix1210:billing_db_tbl_1905.col149_dec    FROM ebs6_db@ol_informix1210:_plant JOIN ebs6_db@ol_informix1210:billing_documents ON (ebs6_db@ol_informix1210:_plant.plant_name="TJPS"  and ebs6_db@ol_informix1210:_plant.id =  ebs6_db@ol_informix1210:billing_documents.plant_id AND ebs6_db@ol_informix1210:billing_documents.billing_input_type_id=2  AND ebs6_db@ol_informix1210:billing_documents.name IN ("TNBG Billing Settlement","IPP Billing Settlement","SKSP Billing Settlement","TNBH Billing Settlement","IPP Billing Settlement - EP" )  )  LEFT JOIN ebs6_db@ol_informix1210:billing_db_tbl_1905 ON (ebs6_db@ol_informix1210:billing_documents.billing_txn_id = ebs6_db@ol_informix1210:billing_db_tbl_1905.billing_txn_id AND ebs6_db@ol_informix1210:billing_documents.latest_rev_no = ebs6_db@ol_informix1210:billing_db_tbl_1905.rev_no AND ebs6_db@ol_informix1210:billing_db_tbl_1905.status_id is not null ) LEFT JOIN ebs6_db@ol_informix1210:billing_db_tbl_2470 ON (ebs6_db@ol_informix1210:billing_documents.billing_txn_id = ebs6_db@ol_informix1210:billing_db_tbl_2470.billing_txn_id AND ebs6_db@ol_informix1210:billing_documents.latest_rev_no = ebs6_db@ol_informix1210:billing_db_tbl_2470.rev_no AND ebs6_db@ol_informix1210:billing_db_tbl_2470.status_id is not null  ) LEFT JOIN ebs6_db@ol_informix1210:billing_db_tbl_2050 ON ( ebs6_db@ol_informix1210:billing_documents.billing_txn_id = ebs6_db@ol_informix1210:billing_db_tbl_2050.billing_txn_id AND ebs6_db@ol_informix1210:billing_documents.latest_rev_no = ebs6_db@ol_informix1210:billing_db_tbl_2050.rev_no AND ebs6_db@ol_informix1210:billing_db_tbl_2050.status_id is not null  ) WHERE ebs6_db@ol_informix1210:billing_documents.status_id = 103 UNION ALL</v>
      </c>
    </row>
    <row r="29" spans="1:116" x14ac:dyDescent="0.25">
      <c r="A29" s="4">
        <v>27</v>
      </c>
      <c r="B29" s="4" t="s">
        <v>98</v>
      </c>
      <c r="C29" s="4" t="s">
        <v>299</v>
      </c>
      <c r="D29" s="4">
        <v>68</v>
      </c>
      <c r="E29" s="24" t="s">
        <v>328</v>
      </c>
      <c r="F29" t="s">
        <v>184</v>
      </c>
      <c r="G29" s="9" t="s">
        <v>140</v>
      </c>
      <c r="H29" s="9" t="s">
        <v>180</v>
      </c>
      <c r="I29" s="23" t="s">
        <v>266</v>
      </c>
      <c r="J29" s="78" t="s">
        <v>330</v>
      </c>
      <c r="K29" t="s">
        <v>184</v>
      </c>
      <c r="L29" s="9" t="s">
        <v>192</v>
      </c>
      <c r="M29" s="9" t="s">
        <v>185</v>
      </c>
      <c r="N29" s="26" t="str">
        <f t="shared" si="6"/>
        <v>ebs6_db@ol_informix1210:billing_documents.billing_txn_id</v>
      </c>
      <c r="O29" t="s">
        <v>184</v>
      </c>
      <c r="P29" s="9" t="s">
        <v>140</v>
      </c>
      <c r="Q29" s="9" t="s">
        <v>186</v>
      </c>
      <c r="R29" s="26" t="str">
        <f t="shared" si="7"/>
        <v>ebs6_db@ol_informix1210:billing_db_tbl_1910.block_id</v>
      </c>
      <c r="S29" t="s">
        <v>184</v>
      </c>
      <c r="T29" s="9" t="s">
        <v>140</v>
      </c>
      <c r="U29" s="9" t="s">
        <v>187</v>
      </c>
      <c r="V29" s="26" t="str">
        <f t="shared" si="8"/>
        <v>ebs6_db@ol_informix1210:billing_db_tbl_1910.unit_id</v>
      </c>
      <c r="W29" t="s">
        <v>184</v>
      </c>
      <c r="X29" s="9" t="s">
        <v>192</v>
      </c>
      <c r="Y29" s="9" t="s">
        <v>193</v>
      </c>
      <c r="Z29" s="26" t="str">
        <f t="shared" si="9"/>
        <v>ebs6_db@ol_informix1210:billing_documents.latest_rev_no</v>
      </c>
      <c r="AA29" t="s">
        <v>184</v>
      </c>
      <c r="AB29" s="9" t="s">
        <v>192</v>
      </c>
      <c r="AC29" s="9" t="s">
        <v>264</v>
      </c>
      <c r="AD29" s="26" t="str">
        <f t="shared" si="10"/>
        <v>ebs6_db@ol_informix1210:billing_documents.billing_period_from</v>
      </c>
      <c r="AE29" t="s">
        <v>184</v>
      </c>
      <c r="AF29" s="9" t="s">
        <v>192</v>
      </c>
      <c r="AG29" s="9" t="s">
        <v>265</v>
      </c>
      <c r="AH29" s="26" t="str">
        <f t="shared" si="11"/>
        <v>ebs6_db@ol_informix1210:billing_documents.billing_period_to</v>
      </c>
      <c r="AI29" t="s">
        <v>184</v>
      </c>
      <c r="AJ29" s="5" t="s">
        <v>81</v>
      </c>
      <c r="AK29" s="4" t="s">
        <v>47</v>
      </c>
      <c r="AL29" s="26" t="str">
        <f t="shared" si="12"/>
        <v>ebs6_db@ol_informix1210:billing_db_tbl_2472.col85_dec</v>
      </c>
      <c r="AM29" t="s">
        <v>184</v>
      </c>
      <c r="AN29" s="5" t="s">
        <v>81</v>
      </c>
      <c r="AO29" s="4" t="s">
        <v>49</v>
      </c>
      <c r="AP29" s="26" t="str">
        <f t="shared" si="13"/>
        <v>ebs6_db@ol_informix1210:billing_db_tbl_2472.col41_dec</v>
      </c>
      <c r="AQ29" t="s">
        <v>184</v>
      </c>
      <c r="AR29" s="5" t="s">
        <v>81</v>
      </c>
      <c r="AS29" s="24" t="s">
        <v>50</v>
      </c>
      <c r="AT29" s="23" t="str">
        <f t="shared" si="14"/>
        <v>ebs6_db@ol_informix1210:billing_db_tbl_2472.col61_dec</v>
      </c>
      <c r="AU29" s="40" t="s">
        <v>184</v>
      </c>
      <c r="AV29" s="4" t="s">
        <v>140</v>
      </c>
      <c r="AW29" s="4" t="s">
        <v>54</v>
      </c>
      <c r="AX29" s="23" t="s">
        <v>244</v>
      </c>
      <c r="BA29" s="1" t="str">
        <f t="shared" si="28"/>
        <v xml:space="preserve"> SELECT ebs6_db@ol_informix1210:billing_documents.plant_id,   ebs6_db@ol_informix1210:_plant.corp_group_id, ebs6_db@ol_informix1210:_plant.fuel_type_id,ebs6_db@ol_informix1210:_plant.plant_type_id ,ebs6_db@ol_informix1210:_plant.alt_fuel_type_id ,ebs6_db@ol_informix1210:_plant.ppa_group_id ,ebs6_db@ol_informix1210:_plant.energy_group_id , ebs6_db@ol_informix1210:billing_documents.status_id , ebs6_db@ol_informix1210:billing_documents.billing_txn_id, ebs6_db@ol_informix1210:billing_db_tbl_1910.block_id, ebs6_db@ol_informix1210:billing_db_tbl_1910.unit_id, ebs6_db@ol_informix1210:billing_documents.latest_rev_no, ebs6_db@ol_informix1210:billing_documents.billing_period_from, ebs6_db@ol_informix1210:billing_documents.billing_period_to, ebs6_db@ol_informix1210:billing_db_tbl_2472.col85_dec, ebs6_db@ol_informix1210:billing_db_tbl_2472.col41_dec, ebs6_db@ol_informix1210:billing_db_tbl_2472.col61_dec, ebs6_db@ol_informix1210:billing_db_tbl_1910.col149_dec  </v>
      </c>
      <c r="BB29" s="1" t="s">
        <v>216</v>
      </c>
      <c r="BC29" s="4" t="s">
        <v>159</v>
      </c>
      <c r="BD29" s="19" t="s">
        <v>320</v>
      </c>
      <c r="BE29" t="str">
        <f t="shared" si="0"/>
        <v xml:space="preserve"> FROM ebs6_db@ol_informix1210:_plant JOIN ebs6_db@ol_informix1210:billing_documents ON (ebs6_db@ol_informix1210:_plant.plant_name="TJPS2"  and ebs6_db@ol_informix1210:_plant.id =  ebs6_db@ol_informix1210:billing_documents.plant_id AND ebs6_db@ol_informix1210:billing_documents.billing_input_type_id=2  AND ebs6_db@ol_informix1210:billing_documents.name IN ("TNBG Billing Settlement","IPP Billing Settlement","SKSP Billing Settlement","TNBH Billing Settlement","IPP Billing Settlement - EP" )  ) </v>
      </c>
      <c r="BF29" s="38" t="s">
        <v>205</v>
      </c>
      <c r="BG29" s="1" t="str">
        <f t="shared" si="1"/>
        <v>ebs6_db@ol_informix1210:billing_db_tbl_1910</v>
      </c>
      <c r="BH29" s="1" t="s">
        <v>196</v>
      </c>
      <c r="BI29" s="34" t="s">
        <v>197</v>
      </c>
      <c r="BJ29" s="1" t="str">
        <f t="shared" si="15"/>
        <v>ebs6_db@ol_informix1210:billing_documents.billing_txn_id</v>
      </c>
      <c r="BK29" s="35" t="s">
        <v>198</v>
      </c>
      <c r="BL29" s="36" t="str">
        <f t="shared" si="2"/>
        <v>ebs6_db@ol_informix1210:billing_db_tbl_1910.billing_txn_id</v>
      </c>
      <c r="BM29" s="34" t="s">
        <v>199</v>
      </c>
      <c r="BN29" s="1" t="str">
        <f t="shared" si="16"/>
        <v>ebs6_db@ol_informix1210:billing_documents.latest_rev_no</v>
      </c>
      <c r="BO29" s="35" t="s">
        <v>198</v>
      </c>
      <c r="BP29" s="1" t="str">
        <f t="shared" si="17"/>
        <v>ebs6_db@ol_informix1210:billing_db_tbl_1910.rev_no</v>
      </c>
      <c r="BQ29" s="1" t="str">
        <f t="shared" si="18"/>
        <v xml:space="preserve"> AND ebs6_db@ol_informix1210:billing_db_tbl_1910.status_id is not null </v>
      </c>
      <c r="BU29" s="1" t="s">
        <v>204</v>
      </c>
      <c r="BV29" s="1" t="s">
        <v>205</v>
      </c>
      <c r="BW29" s="1" t="str">
        <f t="shared" si="3"/>
        <v>ebs6_db@ol_informix1210:billing_db_tbl_2472</v>
      </c>
      <c r="BX29" s="1" t="s">
        <v>196</v>
      </c>
      <c r="BY29" s="1" t="s">
        <v>197</v>
      </c>
      <c r="BZ29" s="1" t="str">
        <f t="shared" si="19"/>
        <v>ebs6_db@ol_informix1210:billing_documents.billing_txn_id</v>
      </c>
      <c r="CA29" s="35" t="s">
        <v>198</v>
      </c>
      <c r="CB29" s="1" t="str">
        <f t="shared" si="4"/>
        <v>ebs6_db@ol_informix1210:billing_db_tbl_2472.billing_txn_id</v>
      </c>
      <c r="CC29" s="34" t="s">
        <v>199</v>
      </c>
      <c r="CD29" s="1" t="str">
        <f t="shared" si="20"/>
        <v>ebs6_db@ol_informix1210:billing_documents.latest_rev_no</v>
      </c>
      <c r="CE29" s="35" t="s">
        <v>198</v>
      </c>
      <c r="CF29" s="1" t="str">
        <f t="shared" si="5"/>
        <v>ebs6_db@ol_informix1210:billing_db_tbl_2472.rev_no</v>
      </c>
      <c r="CG29" s="1" t="str">
        <f t="shared" si="21"/>
        <v xml:space="preserve"> AND ebs6_db@ol_informix1210:billing_db_tbl_2472.status_id is not null </v>
      </c>
      <c r="CK29" s="1" t="s">
        <v>204</v>
      </c>
      <c r="CL29" s="4" t="s">
        <v>159</v>
      </c>
      <c r="CM29" s="1" t="s">
        <v>205</v>
      </c>
      <c r="CN29" t="str">
        <f t="shared" si="26"/>
        <v>ebs6_db@ol_informix1210:billing_db_tbl_2051</v>
      </c>
      <c r="CO29" s="1" t="s">
        <v>196</v>
      </c>
      <c r="CP29" s="1" t="s">
        <v>197</v>
      </c>
      <c r="CQ29" s="1" t="str">
        <f t="shared" si="22"/>
        <v>ebs6_db@ol_informix1210:billing_documents.billing_txn_id</v>
      </c>
      <c r="CR29" s="35" t="s">
        <v>198</v>
      </c>
      <c r="CS29" s="1" t="str">
        <f t="shared" si="29"/>
        <v>ebs6_db@ol_informix1210:billing_db_tbl_2051.billing_txn_id</v>
      </c>
      <c r="CT29" s="34" t="s">
        <v>199</v>
      </c>
      <c r="CU29" s="1" t="str">
        <f t="shared" si="23"/>
        <v>ebs6_db@ol_informix1210:billing_documents.latest_rev_no</v>
      </c>
      <c r="CV29" s="35" t="s">
        <v>198</v>
      </c>
      <c r="CW29" s="1" t="str">
        <f t="shared" si="30"/>
        <v>ebs6_db@ol_informix1210:billing_db_tbl_2051.rev_no</v>
      </c>
      <c r="CX29" s="1" t="str">
        <f t="shared" si="24"/>
        <v xml:space="preserve"> AND ebs6_db@ol_informix1210:billing_db_tbl_2051.status_id is not null </v>
      </c>
      <c r="DB29" s="34" t="s">
        <v>204</v>
      </c>
      <c r="DF29" s="46" t="s">
        <v>211</v>
      </c>
      <c r="DG29" t="s">
        <v>212</v>
      </c>
      <c r="DH29" s="34" t="s">
        <v>213</v>
      </c>
      <c r="DJ29" s="1" t="str">
        <f t="shared" si="25"/>
        <v xml:space="preserve"> FROM ebs6_db@ol_informix1210:_plant JOIN ebs6_db@ol_informix1210:billing_documents ON (ebs6_db@ol_informix1210:_plant.plant_name="TJPS2"  and ebs6_db@ol_informix1210:_plant.id =  ebs6_db@ol_informix1210:billing_documents.plant_id AND ebs6_db@ol_informix1210:billing_documents.billing_input_type_id=2  AND ebs6_db@ol_informix1210:billing_documents.name IN ("TNBG Billing Settlement","IPP Billing Settlement","SKSP Billing Settlement","TNBH Billing Settlement","IPP Billing Settlement - EP" )  )  LEFT JOIN ebs6_db@ol_informix1210:billing_db_tbl_1910 ON (ebs6_db@ol_informix1210:billing_documents.billing_txn_id = ebs6_db@ol_informix1210:billing_db_tbl_1910.billing_txn_id AND ebs6_db@ol_informix1210:billing_documents.latest_rev_no = ebs6_db@ol_informix1210:billing_db_tbl_1910.rev_no AND ebs6_db@ol_informix1210:billing_db_tbl_1910.status_id is not null ) LEFT JOIN ebs6_db@ol_informix1210:billing_db_tbl_2472 ON (ebs6_db@ol_informix1210:billing_documents.billing_txn_id = ebs6_db@ol_informix1210:billing_db_tbl_2472.billing_txn_id AND ebs6_db@ol_informix1210:billing_documents.latest_rev_no = ebs6_db@ol_informix1210:billing_db_tbl_2472.rev_no AND ebs6_db@ol_informix1210:billing_db_tbl_2472.status_id is not null  ) LEFT JOIN ebs6_db@ol_informix1210:billing_db_tbl_2051 ON ( ebs6_db@ol_informix1210:billing_documents.billing_txn_id = ebs6_db@ol_informix1210:billing_db_tbl_2051.billing_txn_id AND ebs6_db@ol_informix1210:billing_documents.latest_rev_no = ebs6_db@ol_informix1210:billing_db_tbl_2051.rev_no AND ebs6_db@ol_informix1210:billing_db_tbl_2051.status_id is not null  ) WHERE ebs6_db@ol_informix1210:billing_documents.status_id = 103 UNION ALL</v>
      </c>
      <c r="DK29" s="1" t="s">
        <v>216</v>
      </c>
      <c r="DL29" s="1" t="str">
        <f t="shared" si="27"/>
        <v xml:space="preserve"> SELECT ebs6_db@ol_informix1210:billing_documents.plant_id,   ebs6_db@ol_informix1210:_plant.corp_group_id, ebs6_db@ol_informix1210:_plant.fuel_type_id,ebs6_db@ol_informix1210:_plant.plant_type_id ,ebs6_db@ol_informix1210:_plant.alt_fuel_type_id ,ebs6_db@ol_informix1210:_plant.ppa_group_id ,ebs6_db@ol_informix1210:_plant.energy_group_id , ebs6_db@ol_informix1210:billing_documents.status_id , ebs6_db@ol_informix1210:billing_documents.billing_txn_id, ebs6_db@ol_informix1210:billing_db_tbl_1910.block_id, ebs6_db@ol_informix1210:billing_db_tbl_1910.unit_id, ebs6_db@ol_informix1210:billing_documents.latest_rev_no, ebs6_db@ol_informix1210:billing_documents.billing_period_from, ebs6_db@ol_informix1210:billing_documents.billing_period_to, ebs6_db@ol_informix1210:billing_db_tbl_2472.col85_dec, ebs6_db@ol_informix1210:billing_db_tbl_2472.col41_dec, ebs6_db@ol_informix1210:billing_db_tbl_2472.col61_dec, ebs6_db@ol_informix1210:billing_db_tbl_1910.col149_dec    FROM ebs6_db@ol_informix1210:_plant JOIN ebs6_db@ol_informix1210:billing_documents ON (ebs6_db@ol_informix1210:_plant.plant_name="TJPS2"  and ebs6_db@ol_informix1210:_plant.id =  ebs6_db@ol_informix1210:billing_documents.plant_id AND ebs6_db@ol_informix1210:billing_documents.billing_input_type_id=2  AND ebs6_db@ol_informix1210:billing_documents.name IN ("TNBG Billing Settlement","IPP Billing Settlement","SKSP Billing Settlement","TNBH Billing Settlement","IPP Billing Settlement - EP" )  )  LEFT JOIN ebs6_db@ol_informix1210:billing_db_tbl_1910 ON (ebs6_db@ol_informix1210:billing_documents.billing_txn_id = ebs6_db@ol_informix1210:billing_db_tbl_1910.billing_txn_id AND ebs6_db@ol_informix1210:billing_documents.latest_rev_no = ebs6_db@ol_informix1210:billing_db_tbl_1910.rev_no AND ebs6_db@ol_informix1210:billing_db_tbl_1910.status_id is not null ) LEFT JOIN ebs6_db@ol_informix1210:billing_db_tbl_2472 ON (ebs6_db@ol_informix1210:billing_documents.billing_txn_id = ebs6_db@ol_informix1210:billing_db_tbl_2472.billing_txn_id AND ebs6_db@ol_informix1210:billing_documents.latest_rev_no = ebs6_db@ol_informix1210:billing_db_tbl_2472.rev_no AND ebs6_db@ol_informix1210:billing_db_tbl_2472.status_id is not null  ) LEFT JOIN ebs6_db@ol_informix1210:billing_db_tbl_2051 ON ( ebs6_db@ol_informix1210:billing_documents.billing_txn_id = ebs6_db@ol_informix1210:billing_db_tbl_2051.billing_txn_id AND ebs6_db@ol_informix1210:billing_documents.latest_rev_no = ebs6_db@ol_informix1210:billing_db_tbl_2051.rev_no AND ebs6_db@ol_informix1210:billing_db_tbl_2051.status_id is not null  ) WHERE ebs6_db@ol_informix1210:billing_documents.status_id = 103 UNION ALL</v>
      </c>
    </row>
    <row r="30" spans="1:116" x14ac:dyDescent="0.25">
      <c r="A30" s="4">
        <v>28</v>
      </c>
      <c r="B30" s="4" t="s">
        <v>96</v>
      </c>
      <c r="C30" s="4" t="s">
        <v>300</v>
      </c>
      <c r="D30" s="4">
        <v>19</v>
      </c>
      <c r="E30" s="24" t="s">
        <v>328</v>
      </c>
      <c r="F30" t="s">
        <v>184</v>
      </c>
      <c r="G30" s="9" t="s">
        <v>114</v>
      </c>
      <c r="H30" s="9" t="s">
        <v>180</v>
      </c>
      <c r="I30" s="23" t="s">
        <v>266</v>
      </c>
      <c r="J30" s="78" t="s">
        <v>330</v>
      </c>
      <c r="K30" t="s">
        <v>184</v>
      </c>
      <c r="L30" s="9" t="s">
        <v>192</v>
      </c>
      <c r="M30" s="9" t="s">
        <v>185</v>
      </c>
      <c r="N30" s="26" t="str">
        <f t="shared" si="6"/>
        <v>ebs6_db@ol_informix1210:billing_documents.billing_txn_id</v>
      </c>
      <c r="O30" t="s">
        <v>184</v>
      </c>
      <c r="P30" s="9" t="s">
        <v>114</v>
      </c>
      <c r="Q30" s="9" t="s">
        <v>186</v>
      </c>
      <c r="R30" s="26" t="str">
        <f t="shared" si="7"/>
        <v>ebs6_db@ol_informix1210:billing_db_tbl_1850.block_id</v>
      </c>
      <c r="S30" t="s">
        <v>184</v>
      </c>
      <c r="T30" s="9" t="s">
        <v>114</v>
      </c>
      <c r="U30" s="9" t="s">
        <v>187</v>
      </c>
      <c r="V30" s="26" t="str">
        <f t="shared" si="8"/>
        <v>ebs6_db@ol_informix1210:billing_db_tbl_1850.unit_id</v>
      </c>
      <c r="W30" t="s">
        <v>184</v>
      </c>
      <c r="X30" s="9" t="s">
        <v>192</v>
      </c>
      <c r="Y30" s="9" t="s">
        <v>193</v>
      </c>
      <c r="Z30" s="26" t="str">
        <f t="shared" si="9"/>
        <v>ebs6_db@ol_informix1210:billing_documents.latest_rev_no</v>
      </c>
      <c r="AA30" t="s">
        <v>184</v>
      </c>
      <c r="AB30" s="9" t="s">
        <v>192</v>
      </c>
      <c r="AC30" s="9" t="s">
        <v>264</v>
      </c>
      <c r="AD30" s="26" t="str">
        <f t="shared" si="10"/>
        <v>ebs6_db@ol_informix1210:billing_documents.billing_period_from</v>
      </c>
      <c r="AE30" t="s">
        <v>184</v>
      </c>
      <c r="AF30" s="9" t="s">
        <v>192</v>
      </c>
      <c r="AG30" s="9" t="s">
        <v>265</v>
      </c>
      <c r="AH30" s="26" t="str">
        <f t="shared" si="11"/>
        <v>ebs6_db@ol_informix1210:billing_documents.billing_period_to</v>
      </c>
      <c r="AI30" t="s">
        <v>184</v>
      </c>
      <c r="AJ30" s="5" t="s">
        <v>82</v>
      </c>
      <c r="AK30" s="4" t="s">
        <v>47</v>
      </c>
      <c r="AL30" s="26" t="str">
        <f t="shared" si="12"/>
        <v>ebs6_db@ol_informix1210:billing_db_tbl_2405.col85_dec</v>
      </c>
      <c r="AM30" t="s">
        <v>184</v>
      </c>
      <c r="AN30" s="5" t="s">
        <v>82</v>
      </c>
      <c r="AO30" s="4" t="s">
        <v>49</v>
      </c>
      <c r="AP30" s="26" t="str">
        <f t="shared" si="13"/>
        <v>ebs6_db@ol_informix1210:billing_db_tbl_2405.col41_dec</v>
      </c>
      <c r="AQ30" t="s">
        <v>184</v>
      </c>
      <c r="AR30" s="5" t="s">
        <v>82</v>
      </c>
      <c r="AS30" s="24" t="s">
        <v>50</v>
      </c>
      <c r="AT30" s="23" t="str">
        <f t="shared" si="14"/>
        <v>ebs6_db@ol_informix1210:billing_db_tbl_2405.col61_dec</v>
      </c>
      <c r="AU30" s="40" t="s">
        <v>184</v>
      </c>
      <c r="AV30" s="4" t="s">
        <v>114</v>
      </c>
      <c r="AW30" s="4" t="s">
        <v>54</v>
      </c>
      <c r="AX30" s="23" t="s">
        <v>245</v>
      </c>
      <c r="BA30" s="1" t="str">
        <f t="shared" si="28"/>
        <v xml:space="preserve"> SELECT ebs6_db@ol_informix1210:billing_documents.plant_id,   ebs6_db@ol_informix1210:_plant.corp_group_id, ebs6_db@ol_informix1210:_plant.fuel_type_id,ebs6_db@ol_informix1210:_plant.plant_type_id ,ebs6_db@ol_informix1210:_plant.alt_fuel_type_id ,ebs6_db@ol_informix1210:_plant.ppa_group_id ,ebs6_db@ol_informix1210:_plant.energy_group_id , ebs6_db@ol_informix1210:billing_documents.status_id , ebs6_db@ol_informix1210:billing_documents.billing_txn_id, ebs6_db@ol_informix1210:billing_db_tbl_1850.block_id, ebs6_db@ol_informix1210:billing_db_tbl_1850.unit_id, ebs6_db@ol_informix1210:billing_documents.latest_rev_no, ebs6_db@ol_informix1210:billing_documents.billing_period_from, ebs6_db@ol_informix1210:billing_documents.billing_period_to, ebs6_db@ol_informix1210:billing_db_tbl_2405.col85_dec, ebs6_db@ol_informix1210:billing_db_tbl_2405.col41_dec, ebs6_db@ol_informix1210:billing_db_tbl_2405.col61_dec, ebs6_db@ol_informix1210:billing_db_tbl_1850.col149_dec  </v>
      </c>
      <c r="BB30" s="1" t="s">
        <v>216</v>
      </c>
      <c r="BC30" s="4" t="s">
        <v>114</v>
      </c>
      <c r="BD30" s="19" t="s">
        <v>320</v>
      </c>
      <c r="BE30" t="str">
        <f t="shared" si="0"/>
        <v xml:space="preserve"> FROM ebs6_db@ol_informix1210:_plant JOIN ebs6_db@ol_informix1210:billing_documents ON (ebs6_db@ol_informix1210:_plant.plant_name="BSIA"  and ebs6_db@ol_informix1210:_plant.id =  ebs6_db@ol_informix1210:billing_documents.plant_id AND ebs6_db@ol_informix1210:billing_documents.billing_input_type_id=2  AND ebs6_db@ol_informix1210:billing_documents.name IN ("TNBG Billing Settlement","IPP Billing Settlement","SKSP Billing Settlement","TNBH Billing Settlement","IPP Billing Settlement - EP" )  ) </v>
      </c>
      <c r="BF30" s="38" t="s">
        <v>205</v>
      </c>
      <c r="BG30" s="1" t="str">
        <f t="shared" si="1"/>
        <v>ebs6_db@ol_informix1210:billing_db_tbl_1850</v>
      </c>
      <c r="BH30" s="1" t="s">
        <v>196</v>
      </c>
      <c r="BI30" s="34" t="s">
        <v>197</v>
      </c>
      <c r="BJ30" s="1" t="str">
        <f t="shared" si="15"/>
        <v>ebs6_db@ol_informix1210:billing_documents.billing_txn_id</v>
      </c>
      <c r="BK30" s="35" t="s">
        <v>198</v>
      </c>
      <c r="BL30" s="36" t="str">
        <f t="shared" si="2"/>
        <v>ebs6_db@ol_informix1210:billing_db_tbl_1850.billing_txn_id</v>
      </c>
      <c r="BM30" s="34" t="s">
        <v>199</v>
      </c>
      <c r="BN30" s="1" t="str">
        <f t="shared" si="16"/>
        <v>ebs6_db@ol_informix1210:billing_documents.latest_rev_no</v>
      </c>
      <c r="BO30" s="35" t="s">
        <v>198</v>
      </c>
      <c r="BP30" s="1" t="str">
        <f t="shared" si="17"/>
        <v>ebs6_db@ol_informix1210:billing_db_tbl_1850.rev_no</v>
      </c>
      <c r="BQ30" s="1" t="str">
        <f t="shared" si="18"/>
        <v xml:space="preserve"> AND ebs6_db@ol_informix1210:billing_db_tbl_1850.status_id is not null </v>
      </c>
      <c r="BU30" s="1" t="s">
        <v>204</v>
      </c>
      <c r="BV30" s="1" t="s">
        <v>205</v>
      </c>
      <c r="BW30" s="1" t="str">
        <f t="shared" si="3"/>
        <v>ebs6_db@ol_informix1210:billing_db_tbl_2405</v>
      </c>
      <c r="BX30" s="1" t="s">
        <v>196</v>
      </c>
      <c r="BY30" s="1" t="s">
        <v>197</v>
      </c>
      <c r="BZ30" s="1" t="str">
        <f t="shared" si="19"/>
        <v>ebs6_db@ol_informix1210:billing_documents.billing_txn_id</v>
      </c>
      <c r="CA30" s="35" t="s">
        <v>198</v>
      </c>
      <c r="CB30" s="1" t="str">
        <f t="shared" si="4"/>
        <v>ebs6_db@ol_informix1210:billing_db_tbl_2405.billing_txn_id</v>
      </c>
      <c r="CC30" s="34" t="s">
        <v>199</v>
      </c>
      <c r="CD30" s="1" t="str">
        <f t="shared" si="20"/>
        <v>ebs6_db@ol_informix1210:billing_documents.latest_rev_no</v>
      </c>
      <c r="CE30" s="35" t="s">
        <v>198</v>
      </c>
      <c r="CF30" s="1" t="str">
        <f t="shared" si="5"/>
        <v>ebs6_db@ol_informix1210:billing_db_tbl_2405.rev_no</v>
      </c>
      <c r="CG30" s="1" t="str">
        <f t="shared" si="21"/>
        <v xml:space="preserve"> AND ebs6_db@ol_informix1210:billing_db_tbl_2405.status_id is not null </v>
      </c>
      <c r="CK30" s="1" t="s">
        <v>204</v>
      </c>
      <c r="CL30" s="4" t="s">
        <v>124</v>
      </c>
      <c r="CM30" s="1" t="s">
        <v>205</v>
      </c>
      <c r="CN30" t="str">
        <f t="shared" si="26"/>
        <v>ebs6_db@ol_informix1210:billing_db_tbl_2270</v>
      </c>
      <c r="CO30" s="1" t="s">
        <v>196</v>
      </c>
      <c r="CP30" s="1" t="s">
        <v>197</v>
      </c>
      <c r="CQ30" s="1" t="str">
        <f t="shared" si="22"/>
        <v>ebs6_db@ol_informix1210:billing_documents.billing_txn_id</v>
      </c>
      <c r="CR30" s="35" t="s">
        <v>198</v>
      </c>
      <c r="CS30" s="1" t="str">
        <f t="shared" si="29"/>
        <v>ebs6_db@ol_informix1210:billing_db_tbl_2270.billing_txn_id</v>
      </c>
      <c r="CT30" s="34" t="s">
        <v>199</v>
      </c>
      <c r="CU30" s="1" t="str">
        <f t="shared" si="23"/>
        <v>ebs6_db@ol_informix1210:billing_documents.latest_rev_no</v>
      </c>
      <c r="CV30" s="35" t="s">
        <v>198</v>
      </c>
      <c r="CW30" s="1" t="str">
        <f t="shared" si="30"/>
        <v>ebs6_db@ol_informix1210:billing_db_tbl_2270.rev_no</v>
      </c>
      <c r="CX30" s="1" t="str">
        <f t="shared" si="24"/>
        <v xml:space="preserve"> AND ebs6_db@ol_informix1210:billing_db_tbl_2270.status_id is not null </v>
      </c>
      <c r="DB30" s="34" t="s">
        <v>204</v>
      </c>
      <c r="DF30" s="46" t="s">
        <v>211</v>
      </c>
      <c r="DG30" t="s">
        <v>212</v>
      </c>
      <c r="DH30" s="34" t="s">
        <v>213</v>
      </c>
      <c r="DJ30" s="1" t="str">
        <f t="shared" si="25"/>
        <v xml:space="preserve"> FROM ebs6_db@ol_informix1210:_plant JOIN ebs6_db@ol_informix1210:billing_documents ON (ebs6_db@ol_informix1210:_plant.plant_name="BSIA"  and ebs6_db@ol_informix1210:_plant.id =  ebs6_db@ol_informix1210:billing_documents.plant_id AND ebs6_db@ol_informix1210:billing_documents.billing_input_type_id=2  AND ebs6_db@ol_informix1210:billing_documents.name IN ("TNBG Billing Settlement","IPP Billing Settlement","SKSP Billing Settlement","TNBH Billing Settlement","IPP Billing Settlement - EP" )  )  LEFT JOIN ebs6_db@ol_informix1210:billing_db_tbl_1850 ON (ebs6_db@ol_informix1210:billing_documents.billing_txn_id = ebs6_db@ol_informix1210:billing_db_tbl_1850.billing_txn_id AND ebs6_db@ol_informix1210:billing_documents.latest_rev_no = ebs6_db@ol_informix1210:billing_db_tbl_1850.rev_no AND ebs6_db@ol_informix1210:billing_db_tbl_1850.status_id is not null ) LEFT JOIN ebs6_db@ol_informix1210:billing_db_tbl_2405 ON (ebs6_db@ol_informix1210:billing_documents.billing_txn_id = ebs6_db@ol_informix1210:billing_db_tbl_2405.billing_txn_id AND ebs6_db@ol_informix1210:billing_documents.latest_rev_no = ebs6_db@ol_informix1210:billing_db_tbl_2405.rev_no AND ebs6_db@ol_informix1210:billing_db_tbl_2405.status_id is not null  ) LEFT JOIN ebs6_db@ol_informix1210:billing_db_tbl_2270 ON ( ebs6_db@ol_informix1210:billing_documents.billing_txn_id = ebs6_db@ol_informix1210:billing_db_tbl_2270.billing_txn_id AND ebs6_db@ol_informix1210:billing_documents.latest_rev_no = ebs6_db@ol_informix1210:billing_db_tbl_2270.rev_no AND ebs6_db@ol_informix1210:billing_db_tbl_2270.status_id is not null  ) WHERE ebs6_db@ol_informix1210:billing_documents.status_id = 103 UNION ALL</v>
      </c>
      <c r="DK30" s="1" t="s">
        <v>216</v>
      </c>
      <c r="DL30" s="1" t="str">
        <f t="shared" si="27"/>
        <v xml:space="preserve"> SELECT ebs6_db@ol_informix1210:billing_documents.plant_id,   ebs6_db@ol_informix1210:_plant.corp_group_id, ebs6_db@ol_informix1210:_plant.fuel_type_id,ebs6_db@ol_informix1210:_plant.plant_type_id ,ebs6_db@ol_informix1210:_plant.alt_fuel_type_id ,ebs6_db@ol_informix1210:_plant.ppa_group_id ,ebs6_db@ol_informix1210:_plant.energy_group_id , ebs6_db@ol_informix1210:billing_documents.status_id , ebs6_db@ol_informix1210:billing_documents.billing_txn_id, ebs6_db@ol_informix1210:billing_db_tbl_1850.block_id, ebs6_db@ol_informix1210:billing_db_tbl_1850.unit_id, ebs6_db@ol_informix1210:billing_documents.latest_rev_no, ebs6_db@ol_informix1210:billing_documents.billing_period_from, ebs6_db@ol_informix1210:billing_documents.billing_period_to, ebs6_db@ol_informix1210:billing_db_tbl_2405.col85_dec, ebs6_db@ol_informix1210:billing_db_tbl_2405.col41_dec, ebs6_db@ol_informix1210:billing_db_tbl_2405.col61_dec, ebs6_db@ol_informix1210:billing_db_tbl_1850.col149_dec    FROM ebs6_db@ol_informix1210:_plant JOIN ebs6_db@ol_informix1210:billing_documents ON (ebs6_db@ol_informix1210:_plant.plant_name="BSIA"  and ebs6_db@ol_informix1210:_plant.id =  ebs6_db@ol_informix1210:billing_documents.plant_id AND ebs6_db@ol_informix1210:billing_documents.billing_input_type_id=2  AND ebs6_db@ol_informix1210:billing_documents.name IN ("TNBG Billing Settlement","IPP Billing Settlement","SKSP Billing Settlement","TNBH Billing Settlement","IPP Billing Settlement - EP" )  )  LEFT JOIN ebs6_db@ol_informix1210:billing_db_tbl_1850 ON (ebs6_db@ol_informix1210:billing_documents.billing_txn_id = ebs6_db@ol_informix1210:billing_db_tbl_1850.billing_txn_id AND ebs6_db@ol_informix1210:billing_documents.latest_rev_no = ebs6_db@ol_informix1210:billing_db_tbl_1850.rev_no AND ebs6_db@ol_informix1210:billing_db_tbl_1850.status_id is not null ) LEFT JOIN ebs6_db@ol_informix1210:billing_db_tbl_2405 ON (ebs6_db@ol_informix1210:billing_documents.billing_txn_id = ebs6_db@ol_informix1210:billing_db_tbl_2405.billing_txn_id AND ebs6_db@ol_informix1210:billing_documents.latest_rev_no = ebs6_db@ol_informix1210:billing_db_tbl_2405.rev_no AND ebs6_db@ol_informix1210:billing_db_tbl_2405.status_id is not null  ) LEFT JOIN ebs6_db@ol_informix1210:billing_db_tbl_2270 ON ( ebs6_db@ol_informix1210:billing_documents.billing_txn_id = ebs6_db@ol_informix1210:billing_db_tbl_2270.billing_txn_id AND ebs6_db@ol_informix1210:billing_documents.latest_rev_no = ebs6_db@ol_informix1210:billing_db_tbl_2270.rev_no AND ebs6_db@ol_informix1210:billing_db_tbl_2270.status_id is not null  ) WHERE ebs6_db@ol_informix1210:billing_documents.status_id = 103 UNION ALL</v>
      </c>
    </row>
    <row r="31" spans="1:116" x14ac:dyDescent="0.25">
      <c r="A31" s="4">
        <v>29</v>
      </c>
      <c r="B31" s="4" t="s">
        <v>96</v>
      </c>
      <c r="C31" s="4" t="s">
        <v>301</v>
      </c>
      <c r="D31" s="4">
        <v>18</v>
      </c>
      <c r="E31" s="24" t="s">
        <v>328</v>
      </c>
      <c r="F31" t="s">
        <v>184</v>
      </c>
      <c r="G31" s="9" t="s">
        <v>113</v>
      </c>
      <c r="H31" s="9" t="s">
        <v>180</v>
      </c>
      <c r="I31" s="23" t="s">
        <v>266</v>
      </c>
      <c r="J31" s="78" t="s">
        <v>330</v>
      </c>
      <c r="K31" t="s">
        <v>184</v>
      </c>
      <c r="L31" s="9" t="s">
        <v>192</v>
      </c>
      <c r="M31" s="9" t="s">
        <v>185</v>
      </c>
      <c r="N31" s="26" t="str">
        <f t="shared" si="6"/>
        <v>ebs6_db@ol_informix1210:billing_documents.billing_txn_id</v>
      </c>
      <c r="O31" t="s">
        <v>184</v>
      </c>
      <c r="P31" s="9" t="s">
        <v>113</v>
      </c>
      <c r="Q31" s="9" t="s">
        <v>186</v>
      </c>
      <c r="R31" s="26" t="str">
        <f t="shared" si="7"/>
        <v>ebs6_db@ol_informix1210:billing_db_tbl_1940.block_id</v>
      </c>
      <c r="S31" t="s">
        <v>184</v>
      </c>
      <c r="T31" s="9" t="s">
        <v>113</v>
      </c>
      <c r="U31" s="9" t="s">
        <v>187</v>
      </c>
      <c r="V31" s="26" t="str">
        <f t="shared" si="8"/>
        <v>ebs6_db@ol_informix1210:billing_db_tbl_1940.unit_id</v>
      </c>
      <c r="W31" t="s">
        <v>184</v>
      </c>
      <c r="X31" s="9" t="s">
        <v>192</v>
      </c>
      <c r="Y31" s="9" t="s">
        <v>193</v>
      </c>
      <c r="Z31" s="26" t="str">
        <f t="shared" si="9"/>
        <v>ebs6_db@ol_informix1210:billing_documents.latest_rev_no</v>
      </c>
      <c r="AA31" t="s">
        <v>184</v>
      </c>
      <c r="AB31" s="9" t="s">
        <v>192</v>
      </c>
      <c r="AC31" s="9" t="s">
        <v>264</v>
      </c>
      <c r="AD31" s="26" t="str">
        <f t="shared" si="10"/>
        <v>ebs6_db@ol_informix1210:billing_documents.billing_period_from</v>
      </c>
      <c r="AE31" t="s">
        <v>184</v>
      </c>
      <c r="AF31" s="9" t="s">
        <v>192</v>
      </c>
      <c r="AG31" s="9" t="s">
        <v>265</v>
      </c>
      <c r="AH31" s="26" t="str">
        <f t="shared" si="11"/>
        <v>ebs6_db@ol_informix1210:billing_documents.billing_period_to</v>
      </c>
      <c r="AI31" t="s">
        <v>184</v>
      </c>
      <c r="AJ31" s="5" t="s">
        <v>83</v>
      </c>
      <c r="AK31" s="4" t="s">
        <v>47</v>
      </c>
      <c r="AL31" s="26" t="str">
        <f t="shared" si="12"/>
        <v>ebs6_db@ol_informix1210:billing_db_tbl_2408.col85_dec</v>
      </c>
      <c r="AM31" t="s">
        <v>184</v>
      </c>
      <c r="AN31" s="5" t="s">
        <v>83</v>
      </c>
      <c r="AO31" s="4" t="s">
        <v>49</v>
      </c>
      <c r="AP31" s="26" t="str">
        <f t="shared" si="13"/>
        <v>ebs6_db@ol_informix1210:billing_db_tbl_2408.col41_dec</v>
      </c>
      <c r="AQ31" t="s">
        <v>184</v>
      </c>
      <c r="AR31" s="5" t="s">
        <v>83</v>
      </c>
      <c r="AS31" s="24" t="s">
        <v>50</v>
      </c>
      <c r="AT31" s="23" t="str">
        <f t="shared" si="14"/>
        <v>ebs6_db@ol_informix1210:billing_db_tbl_2408.col61_dec</v>
      </c>
      <c r="AU31" s="40" t="s">
        <v>184</v>
      </c>
      <c r="AV31" s="4" t="s">
        <v>113</v>
      </c>
      <c r="AW31" s="4" t="s">
        <v>54</v>
      </c>
      <c r="AX31" s="23" t="s">
        <v>246</v>
      </c>
      <c r="BA31" s="1" t="str">
        <f t="shared" si="28"/>
        <v xml:space="preserve"> SELECT ebs6_db@ol_informix1210:billing_documents.plant_id,   ebs6_db@ol_informix1210:_plant.corp_group_id, ebs6_db@ol_informix1210:_plant.fuel_type_id,ebs6_db@ol_informix1210:_plant.plant_type_id ,ebs6_db@ol_informix1210:_plant.alt_fuel_type_id ,ebs6_db@ol_informix1210:_plant.ppa_group_id ,ebs6_db@ol_informix1210:_plant.energy_group_id , ebs6_db@ol_informix1210:billing_documents.status_id , ebs6_db@ol_informix1210:billing_documents.billing_txn_id, ebs6_db@ol_informix1210:billing_db_tbl_1940.block_id, ebs6_db@ol_informix1210:billing_db_tbl_1940.unit_id, ebs6_db@ol_informix1210:billing_documents.latest_rev_no, ebs6_db@ol_informix1210:billing_documents.billing_period_from, ebs6_db@ol_informix1210:billing_documents.billing_period_to, ebs6_db@ol_informix1210:billing_db_tbl_2408.col85_dec, ebs6_db@ol_informix1210:billing_db_tbl_2408.col41_dec, ebs6_db@ol_informix1210:billing_db_tbl_2408.col61_dec, ebs6_db@ol_informix1210:billing_db_tbl_1940.col149_dec  </v>
      </c>
      <c r="BB31" s="1" t="s">
        <v>216</v>
      </c>
      <c r="BC31" s="4" t="s">
        <v>113</v>
      </c>
      <c r="BD31" s="19" t="s">
        <v>320</v>
      </c>
      <c r="BE31" t="str">
        <f t="shared" si="0"/>
        <v xml:space="preserve"> FROM ebs6_db@ol_informix1210:_plant JOIN ebs6_db@ol_informix1210:billing_documents ON (ebs6_db@ol_informix1210:_plant.plant_name="CEND"  and ebs6_db@ol_informix1210:_plant.id =  ebs6_db@ol_informix1210:billing_documents.plant_id AND ebs6_db@ol_informix1210:billing_documents.billing_input_type_id=2  AND ebs6_db@ol_informix1210:billing_documents.name IN ("TNBG Billing Settlement","IPP Billing Settlement","SKSP Billing Settlement","TNBH Billing Settlement","IPP Billing Settlement - EP" )  ) </v>
      </c>
      <c r="BF31" s="38" t="s">
        <v>205</v>
      </c>
      <c r="BG31" s="1" t="str">
        <f t="shared" si="1"/>
        <v>ebs6_db@ol_informix1210:billing_db_tbl_1940</v>
      </c>
      <c r="BH31" s="1" t="s">
        <v>196</v>
      </c>
      <c r="BI31" s="34" t="s">
        <v>197</v>
      </c>
      <c r="BJ31" s="1" t="str">
        <f t="shared" si="15"/>
        <v>ebs6_db@ol_informix1210:billing_documents.billing_txn_id</v>
      </c>
      <c r="BK31" s="35" t="s">
        <v>198</v>
      </c>
      <c r="BL31" s="36" t="str">
        <f t="shared" si="2"/>
        <v>ebs6_db@ol_informix1210:billing_db_tbl_1940.billing_txn_id</v>
      </c>
      <c r="BM31" s="34" t="s">
        <v>199</v>
      </c>
      <c r="BN31" s="1" t="str">
        <f t="shared" si="16"/>
        <v>ebs6_db@ol_informix1210:billing_documents.latest_rev_no</v>
      </c>
      <c r="BO31" s="35" t="s">
        <v>198</v>
      </c>
      <c r="BP31" s="1" t="str">
        <f t="shared" si="17"/>
        <v>ebs6_db@ol_informix1210:billing_db_tbl_1940.rev_no</v>
      </c>
      <c r="BQ31" s="1" t="str">
        <f t="shared" si="18"/>
        <v xml:space="preserve"> AND ebs6_db@ol_informix1210:billing_db_tbl_1940.status_id is not null </v>
      </c>
      <c r="BU31" s="1" t="s">
        <v>204</v>
      </c>
      <c r="BV31" s="1" t="s">
        <v>205</v>
      </c>
      <c r="BW31" s="1" t="str">
        <f t="shared" si="3"/>
        <v>ebs6_db@ol_informix1210:billing_db_tbl_2408</v>
      </c>
      <c r="BX31" s="1" t="s">
        <v>196</v>
      </c>
      <c r="BY31" s="1" t="s">
        <v>197</v>
      </c>
      <c r="BZ31" s="1" t="str">
        <f t="shared" si="19"/>
        <v>ebs6_db@ol_informix1210:billing_documents.billing_txn_id</v>
      </c>
      <c r="CA31" s="35" t="s">
        <v>198</v>
      </c>
      <c r="CB31" s="1" t="str">
        <f t="shared" si="4"/>
        <v>ebs6_db@ol_informix1210:billing_db_tbl_2408.billing_txn_id</v>
      </c>
      <c r="CC31" s="34" t="s">
        <v>199</v>
      </c>
      <c r="CD31" s="1" t="str">
        <f t="shared" si="20"/>
        <v>ebs6_db@ol_informix1210:billing_documents.latest_rev_no</v>
      </c>
      <c r="CE31" s="35" t="s">
        <v>198</v>
      </c>
      <c r="CF31" s="1" t="str">
        <f t="shared" si="5"/>
        <v>ebs6_db@ol_informix1210:billing_db_tbl_2408.rev_no</v>
      </c>
      <c r="CG31" s="1" t="str">
        <f t="shared" si="21"/>
        <v xml:space="preserve"> AND ebs6_db@ol_informix1210:billing_db_tbl_2408.status_id is not null </v>
      </c>
      <c r="CK31" s="1" t="s">
        <v>204</v>
      </c>
      <c r="CL31" s="4" t="s">
        <v>123</v>
      </c>
      <c r="CM31" s="1" t="s">
        <v>205</v>
      </c>
      <c r="CN31" t="str">
        <f t="shared" si="26"/>
        <v>ebs6_db@ol_informix1210:billing_db_tbl_2271</v>
      </c>
      <c r="CO31" s="1" t="s">
        <v>196</v>
      </c>
      <c r="CP31" s="1" t="s">
        <v>197</v>
      </c>
      <c r="CQ31" s="1" t="str">
        <f t="shared" si="22"/>
        <v>ebs6_db@ol_informix1210:billing_documents.billing_txn_id</v>
      </c>
      <c r="CR31" s="35" t="s">
        <v>198</v>
      </c>
      <c r="CS31" s="1" t="str">
        <f t="shared" si="29"/>
        <v>ebs6_db@ol_informix1210:billing_db_tbl_2271.billing_txn_id</v>
      </c>
      <c r="CT31" s="34" t="s">
        <v>199</v>
      </c>
      <c r="CU31" s="1" t="str">
        <f t="shared" si="23"/>
        <v>ebs6_db@ol_informix1210:billing_documents.latest_rev_no</v>
      </c>
      <c r="CV31" s="35" t="s">
        <v>198</v>
      </c>
      <c r="CW31" s="1" t="str">
        <f t="shared" si="30"/>
        <v>ebs6_db@ol_informix1210:billing_db_tbl_2271.rev_no</v>
      </c>
      <c r="CX31" s="1" t="str">
        <f t="shared" si="24"/>
        <v xml:space="preserve"> AND ebs6_db@ol_informix1210:billing_db_tbl_2271.status_id is not null </v>
      </c>
      <c r="DB31" s="34" t="s">
        <v>204</v>
      </c>
      <c r="DF31" s="46" t="s">
        <v>211</v>
      </c>
      <c r="DG31" t="s">
        <v>212</v>
      </c>
      <c r="DH31" s="34" t="s">
        <v>213</v>
      </c>
      <c r="DJ31" s="1" t="str">
        <f t="shared" si="25"/>
        <v xml:space="preserve"> FROM ebs6_db@ol_informix1210:_plant JOIN ebs6_db@ol_informix1210:billing_documents ON (ebs6_db@ol_informix1210:_plant.plant_name="CEND"  and ebs6_db@ol_informix1210:_plant.id =  ebs6_db@ol_informix1210:billing_documents.plant_id AND ebs6_db@ol_informix1210:billing_documents.billing_input_type_id=2  AND ebs6_db@ol_informix1210:billing_documents.name IN ("TNBG Billing Settlement","IPP Billing Settlement","SKSP Billing Settlement","TNBH Billing Settlement","IPP Billing Settlement - EP" )  )  LEFT JOIN ebs6_db@ol_informix1210:billing_db_tbl_1940 ON (ebs6_db@ol_informix1210:billing_documents.billing_txn_id = ebs6_db@ol_informix1210:billing_db_tbl_1940.billing_txn_id AND ebs6_db@ol_informix1210:billing_documents.latest_rev_no = ebs6_db@ol_informix1210:billing_db_tbl_1940.rev_no AND ebs6_db@ol_informix1210:billing_db_tbl_1940.status_id is not null ) LEFT JOIN ebs6_db@ol_informix1210:billing_db_tbl_2408 ON (ebs6_db@ol_informix1210:billing_documents.billing_txn_id = ebs6_db@ol_informix1210:billing_db_tbl_2408.billing_txn_id AND ebs6_db@ol_informix1210:billing_documents.latest_rev_no = ebs6_db@ol_informix1210:billing_db_tbl_2408.rev_no AND ebs6_db@ol_informix1210:billing_db_tbl_2408.status_id is not null  ) LEFT JOIN ebs6_db@ol_informix1210:billing_db_tbl_2271 ON ( ebs6_db@ol_informix1210:billing_documents.billing_txn_id = ebs6_db@ol_informix1210:billing_db_tbl_2271.billing_txn_id AND ebs6_db@ol_informix1210:billing_documents.latest_rev_no = ebs6_db@ol_informix1210:billing_db_tbl_2271.rev_no AND ebs6_db@ol_informix1210:billing_db_tbl_2271.status_id is not null  ) WHERE ebs6_db@ol_informix1210:billing_documents.status_id = 103 UNION ALL</v>
      </c>
      <c r="DK31" s="1" t="s">
        <v>216</v>
      </c>
      <c r="DL31" s="1" t="str">
        <f t="shared" si="27"/>
        <v xml:space="preserve"> SELECT ebs6_db@ol_informix1210:billing_documents.plant_id,   ebs6_db@ol_informix1210:_plant.corp_group_id, ebs6_db@ol_informix1210:_plant.fuel_type_id,ebs6_db@ol_informix1210:_plant.plant_type_id ,ebs6_db@ol_informix1210:_plant.alt_fuel_type_id ,ebs6_db@ol_informix1210:_plant.ppa_group_id ,ebs6_db@ol_informix1210:_plant.energy_group_id , ebs6_db@ol_informix1210:billing_documents.status_id , ebs6_db@ol_informix1210:billing_documents.billing_txn_id, ebs6_db@ol_informix1210:billing_db_tbl_1940.block_id, ebs6_db@ol_informix1210:billing_db_tbl_1940.unit_id, ebs6_db@ol_informix1210:billing_documents.latest_rev_no, ebs6_db@ol_informix1210:billing_documents.billing_period_from, ebs6_db@ol_informix1210:billing_documents.billing_period_to, ebs6_db@ol_informix1210:billing_db_tbl_2408.col85_dec, ebs6_db@ol_informix1210:billing_db_tbl_2408.col41_dec, ebs6_db@ol_informix1210:billing_db_tbl_2408.col61_dec, ebs6_db@ol_informix1210:billing_db_tbl_1940.col149_dec    FROM ebs6_db@ol_informix1210:_plant JOIN ebs6_db@ol_informix1210:billing_documents ON (ebs6_db@ol_informix1210:_plant.plant_name="CEND"  and ebs6_db@ol_informix1210:_plant.id =  ebs6_db@ol_informix1210:billing_documents.plant_id AND ebs6_db@ol_informix1210:billing_documents.billing_input_type_id=2  AND ebs6_db@ol_informix1210:billing_documents.name IN ("TNBG Billing Settlement","IPP Billing Settlement","SKSP Billing Settlement","TNBH Billing Settlement","IPP Billing Settlement - EP" )  )  LEFT JOIN ebs6_db@ol_informix1210:billing_db_tbl_1940 ON (ebs6_db@ol_informix1210:billing_documents.billing_txn_id = ebs6_db@ol_informix1210:billing_db_tbl_1940.billing_txn_id AND ebs6_db@ol_informix1210:billing_documents.latest_rev_no = ebs6_db@ol_informix1210:billing_db_tbl_1940.rev_no AND ebs6_db@ol_informix1210:billing_db_tbl_1940.status_id is not null ) LEFT JOIN ebs6_db@ol_informix1210:billing_db_tbl_2408 ON (ebs6_db@ol_informix1210:billing_documents.billing_txn_id = ebs6_db@ol_informix1210:billing_db_tbl_2408.billing_txn_id AND ebs6_db@ol_informix1210:billing_documents.latest_rev_no = ebs6_db@ol_informix1210:billing_db_tbl_2408.rev_no AND ebs6_db@ol_informix1210:billing_db_tbl_2408.status_id is not null  ) LEFT JOIN ebs6_db@ol_informix1210:billing_db_tbl_2271 ON ( ebs6_db@ol_informix1210:billing_documents.billing_txn_id = ebs6_db@ol_informix1210:billing_db_tbl_2271.billing_txn_id AND ebs6_db@ol_informix1210:billing_documents.latest_rev_no = ebs6_db@ol_informix1210:billing_db_tbl_2271.rev_no AND ebs6_db@ol_informix1210:billing_db_tbl_2271.status_id is not null  ) WHERE ebs6_db@ol_informix1210:billing_documents.status_id = 103 UNION ALL</v>
      </c>
    </row>
    <row r="32" spans="1:116" x14ac:dyDescent="0.25">
      <c r="A32" s="4">
        <v>30</v>
      </c>
      <c r="B32" s="4" t="s">
        <v>96</v>
      </c>
      <c r="C32" s="4" t="s">
        <v>302</v>
      </c>
      <c r="D32" s="4">
        <v>20</v>
      </c>
      <c r="E32" s="24" t="s">
        <v>328</v>
      </c>
      <c r="F32" t="s">
        <v>184</v>
      </c>
      <c r="G32" s="9" t="s">
        <v>115</v>
      </c>
      <c r="H32" s="9" t="s">
        <v>180</v>
      </c>
      <c r="I32" s="23" t="s">
        <v>266</v>
      </c>
      <c r="J32" s="78" t="s">
        <v>330</v>
      </c>
      <c r="K32" t="s">
        <v>184</v>
      </c>
      <c r="L32" s="9" t="s">
        <v>192</v>
      </c>
      <c r="M32" s="9" t="s">
        <v>185</v>
      </c>
      <c r="N32" s="26" t="str">
        <f t="shared" si="6"/>
        <v>ebs6_db@ol_informix1210:billing_documents.billing_txn_id</v>
      </c>
      <c r="O32" t="s">
        <v>184</v>
      </c>
      <c r="P32" s="9" t="s">
        <v>115</v>
      </c>
      <c r="Q32" s="9" t="s">
        <v>186</v>
      </c>
      <c r="R32" s="26" t="str">
        <f t="shared" si="7"/>
        <v>ebs6_db@ol_informix1210:billing_db_tbl_1946.block_id</v>
      </c>
      <c r="S32" t="s">
        <v>184</v>
      </c>
      <c r="T32" s="9" t="s">
        <v>115</v>
      </c>
      <c r="U32" s="9" t="s">
        <v>187</v>
      </c>
      <c r="V32" s="26" t="str">
        <f t="shared" si="8"/>
        <v>ebs6_db@ol_informix1210:billing_db_tbl_1946.unit_id</v>
      </c>
      <c r="W32" t="s">
        <v>184</v>
      </c>
      <c r="X32" s="9" t="s">
        <v>192</v>
      </c>
      <c r="Y32" s="9" t="s">
        <v>193</v>
      </c>
      <c r="Z32" s="26" t="str">
        <f t="shared" si="9"/>
        <v>ebs6_db@ol_informix1210:billing_documents.latest_rev_no</v>
      </c>
      <c r="AA32" t="s">
        <v>184</v>
      </c>
      <c r="AB32" s="9" t="s">
        <v>192</v>
      </c>
      <c r="AC32" s="9" t="s">
        <v>264</v>
      </c>
      <c r="AD32" s="26" t="str">
        <f t="shared" si="10"/>
        <v>ebs6_db@ol_informix1210:billing_documents.billing_period_from</v>
      </c>
      <c r="AE32" t="s">
        <v>184</v>
      </c>
      <c r="AF32" s="9" t="s">
        <v>192</v>
      </c>
      <c r="AG32" s="9" t="s">
        <v>265</v>
      </c>
      <c r="AH32" s="26" t="str">
        <f t="shared" si="11"/>
        <v>ebs6_db@ol_informix1210:billing_documents.billing_period_to</v>
      </c>
      <c r="AI32" t="s">
        <v>184</v>
      </c>
      <c r="AJ32" s="5" t="s">
        <v>84</v>
      </c>
      <c r="AK32" s="4" t="s">
        <v>47</v>
      </c>
      <c r="AL32" s="26" t="str">
        <f t="shared" si="12"/>
        <v>ebs6_db@ol_informix1210:billing_db_tbl_2417.col85_dec</v>
      </c>
      <c r="AM32" t="s">
        <v>184</v>
      </c>
      <c r="AN32" s="5" t="s">
        <v>84</v>
      </c>
      <c r="AO32" s="4" t="s">
        <v>49</v>
      </c>
      <c r="AP32" s="26" t="str">
        <f t="shared" si="13"/>
        <v>ebs6_db@ol_informix1210:billing_db_tbl_2417.col41_dec</v>
      </c>
      <c r="AQ32" t="s">
        <v>184</v>
      </c>
      <c r="AR32" s="5" t="s">
        <v>84</v>
      </c>
      <c r="AS32" s="24" t="s">
        <v>50</v>
      </c>
      <c r="AT32" s="23" t="str">
        <f t="shared" si="14"/>
        <v>ebs6_db@ol_informix1210:billing_db_tbl_2417.col61_dec</v>
      </c>
      <c r="AU32" s="40" t="s">
        <v>184</v>
      </c>
      <c r="AV32" s="4" t="s">
        <v>115</v>
      </c>
      <c r="AW32" s="4" t="s">
        <v>54</v>
      </c>
      <c r="AX32" s="23" t="s">
        <v>247</v>
      </c>
      <c r="BA32" s="1" t="str">
        <f t="shared" si="28"/>
        <v xml:space="preserve"> SELECT ebs6_db@ol_informix1210:billing_documents.plant_id,   ebs6_db@ol_informix1210:_plant.corp_group_id, ebs6_db@ol_informix1210:_plant.fuel_type_id,ebs6_db@ol_informix1210:_plant.plant_type_id ,ebs6_db@ol_informix1210:_plant.alt_fuel_type_id ,ebs6_db@ol_informix1210:_plant.ppa_group_id ,ebs6_db@ol_informix1210:_plant.energy_group_id , ebs6_db@ol_informix1210:billing_documents.status_id , ebs6_db@ol_informix1210:billing_documents.billing_txn_id, ebs6_db@ol_informix1210:billing_db_tbl_1946.block_id, ebs6_db@ol_informix1210:billing_db_tbl_1946.unit_id, ebs6_db@ol_informix1210:billing_documents.latest_rev_no, ebs6_db@ol_informix1210:billing_documents.billing_period_from, ebs6_db@ol_informix1210:billing_documents.billing_period_to, ebs6_db@ol_informix1210:billing_db_tbl_2417.col85_dec, ebs6_db@ol_informix1210:billing_db_tbl_2417.col41_dec, ebs6_db@ol_informix1210:billing_db_tbl_2417.col61_dec, ebs6_db@ol_informix1210:billing_db_tbl_1946.col149_dec  </v>
      </c>
      <c r="BB32" s="1" t="s">
        <v>216</v>
      </c>
      <c r="BC32" s="4" t="s">
        <v>115</v>
      </c>
      <c r="BD32" s="19" t="s">
        <v>320</v>
      </c>
      <c r="BE32" t="str">
        <f t="shared" si="0"/>
        <v xml:space="preserve"> FROM ebs6_db@ol_informix1210:_plant JOIN ebs6_db@ol_informix1210:billing_documents ON (ebs6_db@ol_informix1210:_plant.plant_name="KNRG"  and ebs6_db@ol_informix1210:_plant.id =  ebs6_db@ol_informix1210:billing_documents.plant_id AND ebs6_db@ol_informix1210:billing_documents.billing_input_type_id=2  AND ebs6_db@ol_informix1210:billing_documents.name IN ("TNBG Billing Settlement","IPP Billing Settlement","SKSP Billing Settlement","TNBH Billing Settlement","IPP Billing Settlement - EP" )  ) </v>
      </c>
      <c r="BF32" s="38" t="s">
        <v>205</v>
      </c>
      <c r="BG32" s="1" t="str">
        <f t="shared" si="1"/>
        <v>ebs6_db@ol_informix1210:billing_db_tbl_1946</v>
      </c>
      <c r="BH32" s="1" t="s">
        <v>196</v>
      </c>
      <c r="BI32" s="34" t="s">
        <v>197</v>
      </c>
      <c r="BJ32" s="1" t="str">
        <f t="shared" si="15"/>
        <v>ebs6_db@ol_informix1210:billing_documents.billing_txn_id</v>
      </c>
      <c r="BK32" s="35" t="s">
        <v>198</v>
      </c>
      <c r="BL32" s="36" t="str">
        <f t="shared" si="2"/>
        <v>ebs6_db@ol_informix1210:billing_db_tbl_1946.billing_txn_id</v>
      </c>
      <c r="BM32" s="34" t="s">
        <v>199</v>
      </c>
      <c r="BN32" s="1" t="str">
        <f t="shared" si="16"/>
        <v>ebs6_db@ol_informix1210:billing_documents.latest_rev_no</v>
      </c>
      <c r="BO32" s="35" t="s">
        <v>198</v>
      </c>
      <c r="BP32" s="1" t="str">
        <f t="shared" si="17"/>
        <v>ebs6_db@ol_informix1210:billing_db_tbl_1946.rev_no</v>
      </c>
      <c r="BQ32" s="1" t="str">
        <f t="shared" si="18"/>
        <v xml:space="preserve"> AND ebs6_db@ol_informix1210:billing_db_tbl_1946.status_id is not null </v>
      </c>
      <c r="BU32" s="1" t="s">
        <v>204</v>
      </c>
      <c r="BV32" s="1" t="s">
        <v>205</v>
      </c>
      <c r="BW32" s="1" t="str">
        <f t="shared" si="3"/>
        <v>ebs6_db@ol_informix1210:billing_db_tbl_2417</v>
      </c>
      <c r="BX32" s="1" t="s">
        <v>196</v>
      </c>
      <c r="BY32" s="1" t="s">
        <v>197</v>
      </c>
      <c r="BZ32" s="1" t="str">
        <f t="shared" si="19"/>
        <v>ebs6_db@ol_informix1210:billing_documents.billing_txn_id</v>
      </c>
      <c r="CA32" s="35" t="s">
        <v>198</v>
      </c>
      <c r="CB32" s="1" t="str">
        <f t="shared" si="4"/>
        <v>ebs6_db@ol_informix1210:billing_db_tbl_2417.billing_txn_id</v>
      </c>
      <c r="CC32" s="34" t="s">
        <v>199</v>
      </c>
      <c r="CD32" s="1" t="str">
        <f t="shared" si="20"/>
        <v>ebs6_db@ol_informix1210:billing_documents.latest_rev_no</v>
      </c>
      <c r="CE32" s="35" t="s">
        <v>198</v>
      </c>
      <c r="CF32" s="1" t="str">
        <f t="shared" si="5"/>
        <v>ebs6_db@ol_informix1210:billing_db_tbl_2417.rev_no</v>
      </c>
      <c r="CG32" s="1" t="str">
        <f t="shared" si="21"/>
        <v xml:space="preserve"> AND ebs6_db@ol_informix1210:billing_db_tbl_2417.status_id is not null </v>
      </c>
      <c r="CK32" s="1" t="s">
        <v>204</v>
      </c>
      <c r="CL32" s="4" t="s">
        <v>125</v>
      </c>
      <c r="CM32" s="1" t="s">
        <v>205</v>
      </c>
      <c r="CN32" t="str">
        <f t="shared" si="26"/>
        <v>ebs6_db@ol_informix1210:billing_db_tbl_2272</v>
      </c>
      <c r="CO32" s="1" t="s">
        <v>196</v>
      </c>
      <c r="CP32" s="1" t="s">
        <v>197</v>
      </c>
      <c r="CQ32" s="1" t="str">
        <f t="shared" si="22"/>
        <v>ebs6_db@ol_informix1210:billing_documents.billing_txn_id</v>
      </c>
      <c r="CR32" s="35" t="s">
        <v>198</v>
      </c>
      <c r="CS32" s="1" t="str">
        <f t="shared" si="29"/>
        <v>ebs6_db@ol_informix1210:billing_db_tbl_2272.billing_txn_id</v>
      </c>
      <c r="CT32" s="34" t="s">
        <v>199</v>
      </c>
      <c r="CU32" s="1" t="str">
        <f t="shared" si="23"/>
        <v>ebs6_db@ol_informix1210:billing_documents.latest_rev_no</v>
      </c>
      <c r="CV32" s="35" t="s">
        <v>198</v>
      </c>
      <c r="CW32" s="1" t="str">
        <f t="shared" si="30"/>
        <v>ebs6_db@ol_informix1210:billing_db_tbl_2272.rev_no</v>
      </c>
      <c r="CX32" s="1" t="str">
        <f t="shared" si="24"/>
        <v xml:space="preserve"> AND ebs6_db@ol_informix1210:billing_db_tbl_2272.status_id is not null </v>
      </c>
      <c r="DB32" s="34" t="s">
        <v>204</v>
      </c>
      <c r="DF32" s="46" t="s">
        <v>211</v>
      </c>
      <c r="DG32" t="s">
        <v>212</v>
      </c>
      <c r="DH32" s="34" t="s">
        <v>213</v>
      </c>
      <c r="DJ32" s="1" t="str">
        <f t="shared" si="25"/>
        <v xml:space="preserve"> FROM ebs6_db@ol_informix1210:_plant JOIN ebs6_db@ol_informix1210:billing_documents ON (ebs6_db@ol_informix1210:_plant.plant_name="KNRG"  and ebs6_db@ol_informix1210:_plant.id =  ebs6_db@ol_informix1210:billing_documents.plant_id AND ebs6_db@ol_informix1210:billing_documents.billing_input_type_id=2  AND ebs6_db@ol_informix1210:billing_documents.name IN ("TNBG Billing Settlement","IPP Billing Settlement","SKSP Billing Settlement","TNBH Billing Settlement","IPP Billing Settlement - EP" )  )  LEFT JOIN ebs6_db@ol_informix1210:billing_db_tbl_1946 ON (ebs6_db@ol_informix1210:billing_documents.billing_txn_id = ebs6_db@ol_informix1210:billing_db_tbl_1946.billing_txn_id AND ebs6_db@ol_informix1210:billing_documents.latest_rev_no = ebs6_db@ol_informix1210:billing_db_tbl_1946.rev_no AND ebs6_db@ol_informix1210:billing_db_tbl_1946.status_id is not null ) LEFT JOIN ebs6_db@ol_informix1210:billing_db_tbl_2417 ON (ebs6_db@ol_informix1210:billing_documents.billing_txn_id = ebs6_db@ol_informix1210:billing_db_tbl_2417.billing_txn_id AND ebs6_db@ol_informix1210:billing_documents.latest_rev_no = ebs6_db@ol_informix1210:billing_db_tbl_2417.rev_no AND ebs6_db@ol_informix1210:billing_db_tbl_2417.status_id is not null  ) LEFT JOIN ebs6_db@ol_informix1210:billing_db_tbl_2272 ON ( ebs6_db@ol_informix1210:billing_documents.billing_txn_id = ebs6_db@ol_informix1210:billing_db_tbl_2272.billing_txn_id AND ebs6_db@ol_informix1210:billing_documents.latest_rev_no = ebs6_db@ol_informix1210:billing_db_tbl_2272.rev_no AND ebs6_db@ol_informix1210:billing_db_tbl_2272.status_id is not null  ) WHERE ebs6_db@ol_informix1210:billing_documents.status_id = 103 UNION ALL</v>
      </c>
      <c r="DK32" s="1" t="s">
        <v>216</v>
      </c>
      <c r="DL32" s="1" t="str">
        <f t="shared" si="27"/>
        <v xml:space="preserve"> SELECT ebs6_db@ol_informix1210:billing_documents.plant_id,   ebs6_db@ol_informix1210:_plant.corp_group_id, ebs6_db@ol_informix1210:_plant.fuel_type_id,ebs6_db@ol_informix1210:_plant.plant_type_id ,ebs6_db@ol_informix1210:_plant.alt_fuel_type_id ,ebs6_db@ol_informix1210:_plant.ppa_group_id ,ebs6_db@ol_informix1210:_plant.energy_group_id , ebs6_db@ol_informix1210:billing_documents.status_id , ebs6_db@ol_informix1210:billing_documents.billing_txn_id, ebs6_db@ol_informix1210:billing_db_tbl_1946.block_id, ebs6_db@ol_informix1210:billing_db_tbl_1946.unit_id, ebs6_db@ol_informix1210:billing_documents.latest_rev_no, ebs6_db@ol_informix1210:billing_documents.billing_period_from, ebs6_db@ol_informix1210:billing_documents.billing_period_to, ebs6_db@ol_informix1210:billing_db_tbl_2417.col85_dec, ebs6_db@ol_informix1210:billing_db_tbl_2417.col41_dec, ebs6_db@ol_informix1210:billing_db_tbl_2417.col61_dec, ebs6_db@ol_informix1210:billing_db_tbl_1946.col149_dec    FROM ebs6_db@ol_informix1210:_plant JOIN ebs6_db@ol_informix1210:billing_documents ON (ebs6_db@ol_informix1210:_plant.plant_name="KNRG"  and ebs6_db@ol_informix1210:_plant.id =  ebs6_db@ol_informix1210:billing_documents.plant_id AND ebs6_db@ol_informix1210:billing_documents.billing_input_type_id=2  AND ebs6_db@ol_informix1210:billing_documents.name IN ("TNBG Billing Settlement","IPP Billing Settlement","SKSP Billing Settlement","TNBH Billing Settlement","IPP Billing Settlement - EP" )  )  LEFT JOIN ebs6_db@ol_informix1210:billing_db_tbl_1946 ON (ebs6_db@ol_informix1210:billing_documents.billing_txn_id = ebs6_db@ol_informix1210:billing_db_tbl_1946.billing_txn_id AND ebs6_db@ol_informix1210:billing_documents.latest_rev_no = ebs6_db@ol_informix1210:billing_db_tbl_1946.rev_no AND ebs6_db@ol_informix1210:billing_db_tbl_1946.status_id is not null ) LEFT JOIN ebs6_db@ol_informix1210:billing_db_tbl_2417 ON (ebs6_db@ol_informix1210:billing_documents.billing_txn_id = ebs6_db@ol_informix1210:billing_db_tbl_2417.billing_txn_id AND ebs6_db@ol_informix1210:billing_documents.latest_rev_no = ebs6_db@ol_informix1210:billing_db_tbl_2417.rev_no AND ebs6_db@ol_informix1210:billing_db_tbl_2417.status_id is not null  ) LEFT JOIN ebs6_db@ol_informix1210:billing_db_tbl_2272 ON ( ebs6_db@ol_informix1210:billing_documents.billing_txn_id = ebs6_db@ol_informix1210:billing_db_tbl_2272.billing_txn_id AND ebs6_db@ol_informix1210:billing_documents.latest_rev_no = ebs6_db@ol_informix1210:billing_db_tbl_2272.rev_no AND ebs6_db@ol_informix1210:billing_db_tbl_2272.status_id is not null  ) WHERE ebs6_db@ol_informix1210:billing_documents.status_id = 103 UNION ALL</v>
      </c>
    </row>
    <row r="33" spans="1:116" x14ac:dyDescent="0.25">
      <c r="A33" s="4">
        <v>31</v>
      </c>
      <c r="B33" s="4" t="s">
        <v>96</v>
      </c>
      <c r="C33" s="4" t="s">
        <v>303</v>
      </c>
      <c r="D33" s="4">
        <v>12</v>
      </c>
      <c r="E33" s="24" t="s">
        <v>328</v>
      </c>
      <c r="F33" t="s">
        <v>184</v>
      </c>
      <c r="G33" s="9" t="s">
        <v>112</v>
      </c>
      <c r="H33" s="9" t="s">
        <v>180</v>
      </c>
      <c r="I33" s="23" t="s">
        <v>266</v>
      </c>
      <c r="J33" s="78" t="s">
        <v>330</v>
      </c>
      <c r="K33" t="s">
        <v>184</v>
      </c>
      <c r="L33" s="9" t="s">
        <v>192</v>
      </c>
      <c r="M33" s="9" t="s">
        <v>185</v>
      </c>
      <c r="N33" s="26" t="str">
        <f t="shared" si="6"/>
        <v>ebs6_db@ol_informix1210:billing_documents.billing_txn_id</v>
      </c>
      <c r="O33" t="s">
        <v>184</v>
      </c>
      <c r="P33" s="9" t="s">
        <v>112</v>
      </c>
      <c r="Q33" s="9" t="s">
        <v>186</v>
      </c>
      <c r="R33" s="26" t="str">
        <f t="shared" si="7"/>
        <v>ebs6_db@ol_informix1210:billing_db_tbl_1959.block_id</v>
      </c>
      <c r="S33" t="s">
        <v>184</v>
      </c>
      <c r="T33" s="9" t="s">
        <v>112</v>
      </c>
      <c r="U33" s="9" t="s">
        <v>187</v>
      </c>
      <c r="V33" s="26" t="str">
        <f t="shared" si="8"/>
        <v>ebs6_db@ol_informix1210:billing_db_tbl_1959.unit_id</v>
      </c>
      <c r="W33" t="s">
        <v>184</v>
      </c>
      <c r="X33" s="9" t="s">
        <v>192</v>
      </c>
      <c r="Y33" s="9" t="s">
        <v>193</v>
      </c>
      <c r="Z33" s="26" t="str">
        <f t="shared" si="9"/>
        <v>ebs6_db@ol_informix1210:billing_documents.latest_rev_no</v>
      </c>
      <c r="AA33" t="s">
        <v>184</v>
      </c>
      <c r="AB33" s="9" t="s">
        <v>192</v>
      </c>
      <c r="AC33" s="9" t="s">
        <v>264</v>
      </c>
      <c r="AD33" s="26" t="str">
        <f t="shared" si="10"/>
        <v>ebs6_db@ol_informix1210:billing_documents.billing_period_from</v>
      </c>
      <c r="AE33" t="s">
        <v>184</v>
      </c>
      <c r="AF33" s="9" t="s">
        <v>192</v>
      </c>
      <c r="AG33" s="9" t="s">
        <v>265</v>
      </c>
      <c r="AH33" s="26" t="str">
        <f t="shared" si="11"/>
        <v>ebs6_db@ol_informix1210:billing_documents.billing_period_to</v>
      </c>
      <c r="AI33" t="s">
        <v>184</v>
      </c>
      <c r="AJ33" s="5" t="s">
        <v>85</v>
      </c>
      <c r="AK33" s="4" t="s">
        <v>47</v>
      </c>
      <c r="AL33" s="26" t="str">
        <f t="shared" si="12"/>
        <v>ebs6_db@ol_informix1210:billing_db_tbl_2474.col85_dec</v>
      </c>
      <c r="AM33" t="s">
        <v>184</v>
      </c>
      <c r="AN33" s="5" t="s">
        <v>85</v>
      </c>
      <c r="AO33" s="4" t="s">
        <v>49</v>
      </c>
      <c r="AP33" s="26" t="str">
        <f t="shared" si="13"/>
        <v>ebs6_db@ol_informix1210:billing_db_tbl_2474.col41_dec</v>
      </c>
      <c r="AQ33" t="s">
        <v>184</v>
      </c>
      <c r="AR33" s="5" t="s">
        <v>85</v>
      </c>
      <c r="AS33" s="24" t="s">
        <v>50</v>
      </c>
      <c r="AT33" s="23" t="str">
        <f t="shared" si="14"/>
        <v>ebs6_db@ol_informix1210:billing_db_tbl_2474.col61_dec</v>
      </c>
      <c r="AU33" s="40" t="s">
        <v>184</v>
      </c>
      <c r="AV33" s="4" t="s">
        <v>112</v>
      </c>
      <c r="AW33" s="4" t="s">
        <v>54</v>
      </c>
      <c r="AX33" s="23" t="s">
        <v>248</v>
      </c>
      <c r="BA33" s="1" t="str">
        <f t="shared" si="28"/>
        <v xml:space="preserve"> SELECT ebs6_db@ol_informix1210:billing_documents.plant_id,   ebs6_db@ol_informix1210:_plant.corp_group_id, ebs6_db@ol_informix1210:_plant.fuel_type_id,ebs6_db@ol_informix1210:_plant.plant_type_id ,ebs6_db@ol_informix1210:_plant.alt_fuel_type_id ,ebs6_db@ol_informix1210:_plant.ppa_group_id ,ebs6_db@ol_informix1210:_plant.energy_group_id , ebs6_db@ol_informix1210:billing_documents.status_id , ebs6_db@ol_informix1210:billing_documents.billing_txn_id, ebs6_db@ol_informix1210:billing_db_tbl_1959.block_id, ebs6_db@ol_informix1210:billing_db_tbl_1959.unit_id, ebs6_db@ol_informix1210:billing_documents.latest_rev_no, ebs6_db@ol_informix1210:billing_documents.billing_period_from, ebs6_db@ol_informix1210:billing_documents.billing_period_to, ebs6_db@ol_informix1210:billing_db_tbl_2474.col85_dec, ebs6_db@ol_informix1210:billing_db_tbl_2474.col41_dec, ebs6_db@ol_informix1210:billing_db_tbl_2474.col61_dec, ebs6_db@ol_informix1210:billing_db_tbl_1959.col149_dec  </v>
      </c>
      <c r="BB33" s="1" t="s">
        <v>216</v>
      </c>
      <c r="BC33" s="4" t="s">
        <v>112</v>
      </c>
      <c r="BD33" s="19" t="s">
        <v>320</v>
      </c>
      <c r="BE33" t="str">
        <f t="shared" si="0"/>
        <v xml:space="preserve"> FROM ebs6_db@ol_informix1210:_plant JOIN ebs6_db@ol_informix1210:billing_documents ON (ebs6_db@ol_informix1210:_plant.plant_name="TMGR"  and ebs6_db@ol_informix1210:_plant.id =  ebs6_db@ol_informix1210:billing_documents.plant_id AND ebs6_db@ol_informix1210:billing_documents.billing_input_type_id=2  AND ebs6_db@ol_informix1210:billing_documents.name IN ("TNBG Billing Settlement","IPP Billing Settlement","SKSP Billing Settlement","TNBH Billing Settlement","IPP Billing Settlement - EP" )  ) </v>
      </c>
      <c r="BF33" s="38" t="s">
        <v>205</v>
      </c>
      <c r="BG33" s="1" t="str">
        <f t="shared" si="1"/>
        <v>ebs6_db@ol_informix1210:billing_db_tbl_1959</v>
      </c>
      <c r="BH33" s="1" t="s">
        <v>196</v>
      </c>
      <c r="BI33" s="34" t="s">
        <v>197</v>
      </c>
      <c r="BJ33" s="1" t="str">
        <f t="shared" si="15"/>
        <v>ebs6_db@ol_informix1210:billing_documents.billing_txn_id</v>
      </c>
      <c r="BK33" s="35" t="s">
        <v>198</v>
      </c>
      <c r="BL33" s="36" t="str">
        <f t="shared" si="2"/>
        <v>ebs6_db@ol_informix1210:billing_db_tbl_1959.billing_txn_id</v>
      </c>
      <c r="BM33" s="34" t="s">
        <v>199</v>
      </c>
      <c r="BN33" s="1" t="str">
        <f t="shared" si="16"/>
        <v>ebs6_db@ol_informix1210:billing_documents.latest_rev_no</v>
      </c>
      <c r="BO33" s="35" t="s">
        <v>198</v>
      </c>
      <c r="BP33" s="1" t="str">
        <f t="shared" si="17"/>
        <v>ebs6_db@ol_informix1210:billing_db_tbl_1959.rev_no</v>
      </c>
      <c r="BQ33" s="1" t="str">
        <f t="shared" si="18"/>
        <v xml:space="preserve"> AND ebs6_db@ol_informix1210:billing_db_tbl_1959.status_id is not null </v>
      </c>
      <c r="BU33" s="1" t="s">
        <v>204</v>
      </c>
      <c r="BV33" s="1" t="s">
        <v>205</v>
      </c>
      <c r="BW33" s="1" t="str">
        <f t="shared" si="3"/>
        <v>ebs6_db@ol_informix1210:billing_db_tbl_2474</v>
      </c>
      <c r="BX33" s="1" t="s">
        <v>196</v>
      </c>
      <c r="BY33" s="1" t="s">
        <v>197</v>
      </c>
      <c r="BZ33" s="1" t="str">
        <f t="shared" si="19"/>
        <v>ebs6_db@ol_informix1210:billing_documents.billing_txn_id</v>
      </c>
      <c r="CA33" s="35" t="s">
        <v>198</v>
      </c>
      <c r="CB33" s="1" t="str">
        <f t="shared" si="4"/>
        <v>ebs6_db@ol_informix1210:billing_db_tbl_2474.billing_txn_id</v>
      </c>
      <c r="CC33" s="34" t="s">
        <v>199</v>
      </c>
      <c r="CD33" s="1" t="str">
        <f t="shared" si="20"/>
        <v>ebs6_db@ol_informix1210:billing_documents.latest_rev_no</v>
      </c>
      <c r="CE33" s="35" t="s">
        <v>198</v>
      </c>
      <c r="CF33" s="1" t="str">
        <f t="shared" si="5"/>
        <v>ebs6_db@ol_informix1210:billing_db_tbl_2474.rev_no</v>
      </c>
      <c r="CG33" s="1" t="str">
        <f t="shared" si="21"/>
        <v xml:space="preserve"> AND ebs6_db@ol_informix1210:billing_db_tbl_2474.status_id is not null </v>
      </c>
      <c r="CK33" s="1" t="s">
        <v>204</v>
      </c>
      <c r="CL33" s="4" t="s">
        <v>122</v>
      </c>
      <c r="CM33" s="1" t="s">
        <v>205</v>
      </c>
      <c r="CN33" t="str">
        <f t="shared" si="26"/>
        <v>ebs6_db@ol_informix1210:billing_db_tbl_2034</v>
      </c>
      <c r="CO33" s="1" t="s">
        <v>196</v>
      </c>
      <c r="CP33" s="1" t="s">
        <v>197</v>
      </c>
      <c r="CQ33" s="1" t="str">
        <f t="shared" si="22"/>
        <v>ebs6_db@ol_informix1210:billing_documents.billing_txn_id</v>
      </c>
      <c r="CR33" s="35" t="s">
        <v>198</v>
      </c>
      <c r="CS33" s="1" t="str">
        <f t="shared" si="29"/>
        <v>ebs6_db@ol_informix1210:billing_db_tbl_2034.billing_txn_id</v>
      </c>
      <c r="CT33" s="34" t="s">
        <v>199</v>
      </c>
      <c r="CU33" s="1" t="str">
        <f t="shared" si="23"/>
        <v>ebs6_db@ol_informix1210:billing_documents.latest_rev_no</v>
      </c>
      <c r="CV33" s="35" t="s">
        <v>198</v>
      </c>
      <c r="CW33" s="1" t="str">
        <f t="shared" si="30"/>
        <v>ebs6_db@ol_informix1210:billing_db_tbl_2034.rev_no</v>
      </c>
      <c r="CX33" s="1" t="str">
        <f t="shared" si="24"/>
        <v xml:space="preserve"> AND ebs6_db@ol_informix1210:billing_db_tbl_2034.status_id is not null </v>
      </c>
      <c r="DB33" s="34" t="s">
        <v>204</v>
      </c>
      <c r="DF33" s="46" t="s">
        <v>211</v>
      </c>
      <c r="DG33" t="s">
        <v>212</v>
      </c>
      <c r="DH33" s="34" t="s">
        <v>213</v>
      </c>
      <c r="DJ33" s="1" t="str">
        <f t="shared" si="25"/>
        <v xml:space="preserve"> FROM ebs6_db@ol_informix1210:_plant JOIN ebs6_db@ol_informix1210:billing_documents ON (ebs6_db@ol_informix1210:_plant.plant_name="TMGR"  and ebs6_db@ol_informix1210:_plant.id =  ebs6_db@ol_informix1210:billing_documents.plant_id AND ebs6_db@ol_informix1210:billing_documents.billing_input_type_id=2  AND ebs6_db@ol_informix1210:billing_documents.name IN ("TNBG Billing Settlement","IPP Billing Settlement","SKSP Billing Settlement","TNBH Billing Settlement","IPP Billing Settlement - EP" )  )  LEFT JOIN ebs6_db@ol_informix1210:billing_db_tbl_1959 ON (ebs6_db@ol_informix1210:billing_documents.billing_txn_id = ebs6_db@ol_informix1210:billing_db_tbl_1959.billing_txn_id AND ebs6_db@ol_informix1210:billing_documents.latest_rev_no = ebs6_db@ol_informix1210:billing_db_tbl_1959.rev_no AND ebs6_db@ol_informix1210:billing_db_tbl_1959.status_id is not null ) LEFT JOIN ebs6_db@ol_informix1210:billing_db_tbl_2474 ON (ebs6_db@ol_informix1210:billing_documents.billing_txn_id = ebs6_db@ol_informix1210:billing_db_tbl_2474.billing_txn_id AND ebs6_db@ol_informix1210:billing_documents.latest_rev_no = ebs6_db@ol_informix1210:billing_db_tbl_2474.rev_no AND ebs6_db@ol_informix1210:billing_db_tbl_2474.status_id is not null  ) LEFT JOIN ebs6_db@ol_informix1210:billing_db_tbl_2034 ON ( ebs6_db@ol_informix1210:billing_documents.billing_txn_id = ebs6_db@ol_informix1210:billing_db_tbl_2034.billing_txn_id AND ebs6_db@ol_informix1210:billing_documents.latest_rev_no = ebs6_db@ol_informix1210:billing_db_tbl_2034.rev_no AND ebs6_db@ol_informix1210:billing_db_tbl_2034.status_id is not null  ) WHERE ebs6_db@ol_informix1210:billing_documents.status_id = 103 UNION ALL</v>
      </c>
      <c r="DK33" s="1" t="s">
        <v>216</v>
      </c>
      <c r="DL33" s="1" t="str">
        <f t="shared" si="27"/>
        <v xml:space="preserve"> SELECT ebs6_db@ol_informix1210:billing_documents.plant_id,   ebs6_db@ol_informix1210:_plant.corp_group_id, ebs6_db@ol_informix1210:_plant.fuel_type_id,ebs6_db@ol_informix1210:_plant.plant_type_id ,ebs6_db@ol_informix1210:_plant.alt_fuel_type_id ,ebs6_db@ol_informix1210:_plant.ppa_group_id ,ebs6_db@ol_informix1210:_plant.energy_group_id , ebs6_db@ol_informix1210:billing_documents.status_id , ebs6_db@ol_informix1210:billing_documents.billing_txn_id, ebs6_db@ol_informix1210:billing_db_tbl_1959.block_id, ebs6_db@ol_informix1210:billing_db_tbl_1959.unit_id, ebs6_db@ol_informix1210:billing_documents.latest_rev_no, ebs6_db@ol_informix1210:billing_documents.billing_period_from, ebs6_db@ol_informix1210:billing_documents.billing_period_to, ebs6_db@ol_informix1210:billing_db_tbl_2474.col85_dec, ebs6_db@ol_informix1210:billing_db_tbl_2474.col41_dec, ebs6_db@ol_informix1210:billing_db_tbl_2474.col61_dec, ebs6_db@ol_informix1210:billing_db_tbl_1959.col149_dec    FROM ebs6_db@ol_informix1210:_plant JOIN ebs6_db@ol_informix1210:billing_documents ON (ebs6_db@ol_informix1210:_plant.plant_name="TMGR"  and ebs6_db@ol_informix1210:_plant.id =  ebs6_db@ol_informix1210:billing_documents.plant_id AND ebs6_db@ol_informix1210:billing_documents.billing_input_type_id=2  AND ebs6_db@ol_informix1210:billing_documents.name IN ("TNBG Billing Settlement","IPP Billing Settlement","SKSP Billing Settlement","TNBH Billing Settlement","IPP Billing Settlement - EP" )  )  LEFT JOIN ebs6_db@ol_informix1210:billing_db_tbl_1959 ON (ebs6_db@ol_informix1210:billing_documents.billing_txn_id = ebs6_db@ol_informix1210:billing_db_tbl_1959.billing_txn_id AND ebs6_db@ol_informix1210:billing_documents.latest_rev_no = ebs6_db@ol_informix1210:billing_db_tbl_1959.rev_no AND ebs6_db@ol_informix1210:billing_db_tbl_1959.status_id is not null ) LEFT JOIN ebs6_db@ol_informix1210:billing_db_tbl_2474 ON (ebs6_db@ol_informix1210:billing_documents.billing_txn_id = ebs6_db@ol_informix1210:billing_db_tbl_2474.billing_txn_id AND ebs6_db@ol_informix1210:billing_documents.latest_rev_no = ebs6_db@ol_informix1210:billing_db_tbl_2474.rev_no AND ebs6_db@ol_informix1210:billing_db_tbl_2474.status_id is not null  ) LEFT JOIN ebs6_db@ol_informix1210:billing_db_tbl_2034 ON ( ebs6_db@ol_informix1210:billing_documents.billing_txn_id = ebs6_db@ol_informix1210:billing_db_tbl_2034.billing_txn_id AND ebs6_db@ol_informix1210:billing_documents.latest_rev_no = ebs6_db@ol_informix1210:billing_db_tbl_2034.rev_no AND ebs6_db@ol_informix1210:billing_db_tbl_2034.status_id is not null  ) WHERE ebs6_db@ol_informix1210:billing_documents.status_id = 103 UNION ALL</v>
      </c>
    </row>
    <row r="34" spans="1:116" x14ac:dyDescent="0.25">
      <c r="A34" s="4">
        <v>32</v>
      </c>
      <c r="B34" s="4" t="s">
        <v>96</v>
      </c>
      <c r="C34" s="4" t="s">
        <v>304</v>
      </c>
      <c r="D34" s="4">
        <v>28</v>
      </c>
      <c r="E34" s="24" t="s">
        <v>328</v>
      </c>
      <c r="F34" t="s">
        <v>184</v>
      </c>
      <c r="G34" s="9" t="s">
        <v>117</v>
      </c>
      <c r="H34" s="9" t="s">
        <v>180</v>
      </c>
      <c r="I34" s="23" t="s">
        <v>266</v>
      </c>
      <c r="J34" s="78" t="s">
        <v>330</v>
      </c>
      <c r="K34" t="s">
        <v>184</v>
      </c>
      <c r="L34" s="9" t="s">
        <v>192</v>
      </c>
      <c r="M34" s="9" t="s">
        <v>185</v>
      </c>
      <c r="N34" s="26" t="str">
        <f t="shared" si="6"/>
        <v>ebs6_db@ol_informix1210:billing_documents.billing_txn_id</v>
      </c>
      <c r="O34" t="s">
        <v>184</v>
      </c>
      <c r="P34" s="9" t="s">
        <v>117</v>
      </c>
      <c r="Q34" s="9" t="s">
        <v>186</v>
      </c>
      <c r="R34" s="26" t="str">
        <f t="shared" si="7"/>
        <v>ebs6_db@ol_informix1210:billing_db_tbl_1962.block_id</v>
      </c>
      <c r="S34" t="s">
        <v>184</v>
      </c>
      <c r="T34" s="9" t="s">
        <v>117</v>
      </c>
      <c r="U34" s="9" t="s">
        <v>187</v>
      </c>
      <c r="V34" s="26" t="str">
        <f t="shared" si="8"/>
        <v>ebs6_db@ol_informix1210:billing_db_tbl_1962.unit_id</v>
      </c>
      <c r="W34" t="s">
        <v>184</v>
      </c>
      <c r="X34" s="9" t="s">
        <v>192</v>
      </c>
      <c r="Y34" s="9" t="s">
        <v>193</v>
      </c>
      <c r="Z34" s="26" t="str">
        <f t="shared" si="9"/>
        <v>ebs6_db@ol_informix1210:billing_documents.latest_rev_no</v>
      </c>
      <c r="AA34" t="s">
        <v>184</v>
      </c>
      <c r="AB34" s="9" t="s">
        <v>192</v>
      </c>
      <c r="AC34" s="9" t="s">
        <v>264</v>
      </c>
      <c r="AD34" s="26" t="str">
        <f t="shared" si="10"/>
        <v>ebs6_db@ol_informix1210:billing_documents.billing_period_from</v>
      </c>
      <c r="AE34" t="s">
        <v>184</v>
      </c>
      <c r="AF34" s="9" t="s">
        <v>192</v>
      </c>
      <c r="AG34" s="9" t="s">
        <v>265</v>
      </c>
      <c r="AH34" s="26" t="str">
        <f t="shared" si="11"/>
        <v>ebs6_db@ol_informix1210:billing_documents.billing_period_to</v>
      </c>
      <c r="AI34" t="s">
        <v>184</v>
      </c>
      <c r="AJ34" s="5" t="s">
        <v>86</v>
      </c>
      <c r="AK34" s="4" t="s">
        <v>47</v>
      </c>
      <c r="AL34" s="26" t="str">
        <f t="shared" si="12"/>
        <v>ebs6_db@ol_informix1210:billing_db_tbl_2476.col85_dec</v>
      </c>
      <c r="AM34" t="s">
        <v>184</v>
      </c>
      <c r="AN34" s="5" t="s">
        <v>86</v>
      </c>
      <c r="AO34" s="4" t="s">
        <v>49</v>
      </c>
      <c r="AP34" s="26" t="str">
        <f t="shared" si="13"/>
        <v>ebs6_db@ol_informix1210:billing_db_tbl_2476.col41_dec</v>
      </c>
      <c r="AQ34" t="s">
        <v>184</v>
      </c>
      <c r="AR34" s="5" t="s">
        <v>86</v>
      </c>
      <c r="AS34" s="24" t="s">
        <v>50</v>
      </c>
      <c r="AT34" s="23" t="str">
        <f t="shared" si="14"/>
        <v>ebs6_db@ol_informix1210:billing_db_tbl_2476.col61_dec</v>
      </c>
      <c r="AU34" s="40" t="s">
        <v>184</v>
      </c>
      <c r="AV34" s="4" t="s">
        <v>117</v>
      </c>
      <c r="AW34" s="4" t="s">
        <v>54</v>
      </c>
      <c r="AX34" s="23" t="s">
        <v>249</v>
      </c>
      <c r="BA34" s="1" t="str">
        <f t="shared" si="28"/>
        <v xml:space="preserve"> SELECT ebs6_db@ol_informix1210:billing_documents.plant_id,   ebs6_db@ol_informix1210:_plant.corp_group_id, ebs6_db@ol_informix1210:_plant.fuel_type_id,ebs6_db@ol_informix1210:_plant.plant_type_id ,ebs6_db@ol_informix1210:_plant.alt_fuel_type_id ,ebs6_db@ol_informix1210:_plant.ppa_group_id ,ebs6_db@ol_informix1210:_plant.energy_group_id , ebs6_db@ol_informix1210:billing_documents.status_id , ebs6_db@ol_informix1210:billing_documents.billing_txn_id, ebs6_db@ol_informix1210:billing_db_tbl_1962.block_id, ebs6_db@ol_informix1210:billing_db_tbl_1962.unit_id, ebs6_db@ol_informix1210:billing_documents.latest_rev_no, ebs6_db@ol_informix1210:billing_documents.billing_period_from, ebs6_db@ol_informix1210:billing_documents.billing_period_to, ebs6_db@ol_informix1210:billing_db_tbl_2476.col85_dec, ebs6_db@ol_informix1210:billing_db_tbl_2476.col41_dec, ebs6_db@ol_informix1210:billing_db_tbl_2476.col61_dec, ebs6_db@ol_informix1210:billing_db_tbl_1962.col149_dec  </v>
      </c>
      <c r="BB34" s="1" t="s">
        <v>216</v>
      </c>
      <c r="BC34" s="4" t="s">
        <v>117</v>
      </c>
      <c r="BD34" s="19" t="s">
        <v>320</v>
      </c>
      <c r="BE34" t="str">
        <f t="shared" si="0"/>
        <v xml:space="preserve"> FROM ebs6_db@ol_informix1210:_plant JOIN ebs6_db@ol_informix1210:billing_documents ON (ebs6_db@ol_informix1210:_plant.plant_name="UPIA"  and ebs6_db@ol_informix1210:_plant.id =  ebs6_db@ol_informix1210:billing_documents.plant_id AND ebs6_db@ol_informix1210:billing_documents.billing_input_type_id=2  AND ebs6_db@ol_informix1210:billing_documents.name IN ("TNBG Billing Settlement","IPP Billing Settlement","SKSP Billing Settlement","TNBH Billing Settlement","IPP Billing Settlement - EP" )  ) </v>
      </c>
      <c r="BF34" s="38" t="s">
        <v>205</v>
      </c>
      <c r="BG34" s="1" t="str">
        <f t="shared" si="1"/>
        <v>ebs6_db@ol_informix1210:billing_db_tbl_1962</v>
      </c>
      <c r="BH34" s="1" t="s">
        <v>196</v>
      </c>
      <c r="BI34" s="34" t="s">
        <v>197</v>
      </c>
      <c r="BJ34" s="1" t="str">
        <f t="shared" si="15"/>
        <v>ebs6_db@ol_informix1210:billing_documents.billing_txn_id</v>
      </c>
      <c r="BK34" s="35" t="s">
        <v>198</v>
      </c>
      <c r="BL34" s="36" t="str">
        <f t="shared" si="2"/>
        <v>ebs6_db@ol_informix1210:billing_db_tbl_1962.billing_txn_id</v>
      </c>
      <c r="BM34" s="34" t="s">
        <v>199</v>
      </c>
      <c r="BN34" s="1" t="str">
        <f t="shared" si="16"/>
        <v>ebs6_db@ol_informix1210:billing_documents.latest_rev_no</v>
      </c>
      <c r="BO34" s="35" t="s">
        <v>198</v>
      </c>
      <c r="BP34" s="1" t="str">
        <f t="shared" si="17"/>
        <v>ebs6_db@ol_informix1210:billing_db_tbl_1962.rev_no</v>
      </c>
      <c r="BQ34" s="1" t="str">
        <f t="shared" si="18"/>
        <v xml:space="preserve"> AND ebs6_db@ol_informix1210:billing_db_tbl_1962.status_id is not null </v>
      </c>
      <c r="BU34" s="1" t="s">
        <v>204</v>
      </c>
      <c r="BV34" s="1" t="s">
        <v>205</v>
      </c>
      <c r="BW34" s="1" t="str">
        <f t="shared" si="3"/>
        <v>ebs6_db@ol_informix1210:billing_db_tbl_2476</v>
      </c>
      <c r="BX34" s="1" t="s">
        <v>196</v>
      </c>
      <c r="BY34" s="1" t="s">
        <v>197</v>
      </c>
      <c r="BZ34" s="1" t="str">
        <f t="shared" si="19"/>
        <v>ebs6_db@ol_informix1210:billing_documents.billing_txn_id</v>
      </c>
      <c r="CA34" s="35" t="s">
        <v>198</v>
      </c>
      <c r="CB34" s="1" t="str">
        <f t="shared" si="4"/>
        <v>ebs6_db@ol_informix1210:billing_db_tbl_2476.billing_txn_id</v>
      </c>
      <c r="CC34" s="34" t="s">
        <v>199</v>
      </c>
      <c r="CD34" s="1" t="str">
        <f t="shared" si="20"/>
        <v>ebs6_db@ol_informix1210:billing_documents.latest_rev_no</v>
      </c>
      <c r="CE34" s="35" t="s">
        <v>198</v>
      </c>
      <c r="CF34" s="1" t="str">
        <f t="shared" si="5"/>
        <v>ebs6_db@ol_informix1210:billing_db_tbl_2476.rev_no</v>
      </c>
      <c r="CG34" s="1" t="str">
        <f t="shared" si="21"/>
        <v xml:space="preserve"> AND ebs6_db@ol_informix1210:billing_db_tbl_2476.status_id is not null </v>
      </c>
      <c r="CK34" s="1" t="s">
        <v>204</v>
      </c>
      <c r="CL34" s="4" t="s">
        <v>127</v>
      </c>
      <c r="CM34" s="1" t="s">
        <v>205</v>
      </c>
      <c r="CN34" t="str">
        <f t="shared" si="26"/>
        <v>ebs6_db@ol_informix1210:billing_db_tbl_2274</v>
      </c>
      <c r="CO34" s="1" t="s">
        <v>196</v>
      </c>
      <c r="CP34" s="1" t="s">
        <v>197</v>
      </c>
      <c r="CQ34" s="1" t="str">
        <f t="shared" si="22"/>
        <v>ebs6_db@ol_informix1210:billing_documents.billing_txn_id</v>
      </c>
      <c r="CR34" s="35" t="s">
        <v>198</v>
      </c>
      <c r="CS34" s="1" t="str">
        <f t="shared" si="29"/>
        <v>ebs6_db@ol_informix1210:billing_db_tbl_2274.billing_txn_id</v>
      </c>
      <c r="CT34" s="34" t="s">
        <v>199</v>
      </c>
      <c r="CU34" s="1" t="str">
        <f t="shared" si="23"/>
        <v>ebs6_db@ol_informix1210:billing_documents.latest_rev_no</v>
      </c>
      <c r="CV34" s="35" t="s">
        <v>198</v>
      </c>
      <c r="CW34" s="1" t="str">
        <f t="shared" si="30"/>
        <v>ebs6_db@ol_informix1210:billing_db_tbl_2274.rev_no</v>
      </c>
      <c r="CX34" s="1" t="str">
        <f t="shared" si="24"/>
        <v xml:space="preserve"> AND ebs6_db@ol_informix1210:billing_db_tbl_2274.status_id is not null </v>
      </c>
      <c r="DB34" s="34" t="s">
        <v>204</v>
      </c>
      <c r="DF34" s="46" t="s">
        <v>211</v>
      </c>
      <c r="DG34" t="s">
        <v>212</v>
      </c>
      <c r="DH34" s="34" t="s">
        <v>213</v>
      </c>
      <c r="DJ34" s="1" t="str">
        <f t="shared" si="25"/>
        <v xml:space="preserve"> FROM ebs6_db@ol_informix1210:_plant JOIN ebs6_db@ol_informix1210:billing_documents ON (ebs6_db@ol_informix1210:_plant.plant_name="UPIA"  and ebs6_db@ol_informix1210:_plant.id =  ebs6_db@ol_informix1210:billing_documents.plant_id AND ebs6_db@ol_informix1210:billing_documents.billing_input_type_id=2  AND ebs6_db@ol_informix1210:billing_documents.name IN ("TNBG Billing Settlement","IPP Billing Settlement","SKSP Billing Settlement","TNBH Billing Settlement","IPP Billing Settlement - EP" )  )  LEFT JOIN ebs6_db@ol_informix1210:billing_db_tbl_1962 ON (ebs6_db@ol_informix1210:billing_documents.billing_txn_id = ebs6_db@ol_informix1210:billing_db_tbl_1962.billing_txn_id AND ebs6_db@ol_informix1210:billing_documents.latest_rev_no = ebs6_db@ol_informix1210:billing_db_tbl_1962.rev_no AND ebs6_db@ol_informix1210:billing_db_tbl_1962.status_id is not null ) LEFT JOIN ebs6_db@ol_informix1210:billing_db_tbl_2476 ON (ebs6_db@ol_informix1210:billing_documents.billing_txn_id = ebs6_db@ol_informix1210:billing_db_tbl_2476.billing_txn_id AND ebs6_db@ol_informix1210:billing_documents.latest_rev_no = ebs6_db@ol_informix1210:billing_db_tbl_2476.rev_no AND ebs6_db@ol_informix1210:billing_db_tbl_2476.status_id is not null  ) LEFT JOIN ebs6_db@ol_informix1210:billing_db_tbl_2274 ON ( ebs6_db@ol_informix1210:billing_documents.billing_txn_id = ebs6_db@ol_informix1210:billing_db_tbl_2274.billing_txn_id AND ebs6_db@ol_informix1210:billing_documents.latest_rev_no = ebs6_db@ol_informix1210:billing_db_tbl_2274.rev_no AND ebs6_db@ol_informix1210:billing_db_tbl_2274.status_id is not null  ) WHERE ebs6_db@ol_informix1210:billing_documents.status_id = 103 UNION ALL</v>
      </c>
      <c r="DK34" s="1" t="s">
        <v>216</v>
      </c>
      <c r="DL34" s="1" t="str">
        <f t="shared" si="27"/>
        <v xml:space="preserve"> SELECT ebs6_db@ol_informix1210:billing_documents.plant_id,   ebs6_db@ol_informix1210:_plant.corp_group_id, ebs6_db@ol_informix1210:_plant.fuel_type_id,ebs6_db@ol_informix1210:_plant.plant_type_id ,ebs6_db@ol_informix1210:_plant.alt_fuel_type_id ,ebs6_db@ol_informix1210:_plant.ppa_group_id ,ebs6_db@ol_informix1210:_plant.energy_group_id , ebs6_db@ol_informix1210:billing_documents.status_id , ebs6_db@ol_informix1210:billing_documents.billing_txn_id, ebs6_db@ol_informix1210:billing_db_tbl_1962.block_id, ebs6_db@ol_informix1210:billing_db_tbl_1962.unit_id, ebs6_db@ol_informix1210:billing_documents.latest_rev_no, ebs6_db@ol_informix1210:billing_documents.billing_period_from, ebs6_db@ol_informix1210:billing_documents.billing_period_to, ebs6_db@ol_informix1210:billing_db_tbl_2476.col85_dec, ebs6_db@ol_informix1210:billing_db_tbl_2476.col41_dec, ebs6_db@ol_informix1210:billing_db_tbl_2476.col61_dec, ebs6_db@ol_informix1210:billing_db_tbl_1962.col149_dec    FROM ebs6_db@ol_informix1210:_plant JOIN ebs6_db@ol_informix1210:billing_documents ON (ebs6_db@ol_informix1210:_plant.plant_name="UPIA"  and ebs6_db@ol_informix1210:_plant.id =  ebs6_db@ol_informix1210:billing_documents.plant_id AND ebs6_db@ol_informix1210:billing_documents.billing_input_type_id=2  AND ebs6_db@ol_informix1210:billing_documents.name IN ("TNBG Billing Settlement","IPP Billing Settlement","SKSP Billing Settlement","TNBH Billing Settlement","IPP Billing Settlement - EP" )  )  LEFT JOIN ebs6_db@ol_informix1210:billing_db_tbl_1962 ON (ebs6_db@ol_informix1210:billing_documents.billing_txn_id = ebs6_db@ol_informix1210:billing_db_tbl_1962.billing_txn_id AND ebs6_db@ol_informix1210:billing_documents.latest_rev_no = ebs6_db@ol_informix1210:billing_db_tbl_1962.rev_no AND ebs6_db@ol_informix1210:billing_db_tbl_1962.status_id is not null ) LEFT JOIN ebs6_db@ol_informix1210:billing_db_tbl_2476 ON (ebs6_db@ol_informix1210:billing_documents.billing_txn_id = ebs6_db@ol_informix1210:billing_db_tbl_2476.billing_txn_id AND ebs6_db@ol_informix1210:billing_documents.latest_rev_no = ebs6_db@ol_informix1210:billing_db_tbl_2476.rev_no AND ebs6_db@ol_informix1210:billing_db_tbl_2476.status_id is not null  ) LEFT JOIN ebs6_db@ol_informix1210:billing_db_tbl_2274 ON ( ebs6_db@ol_informix1210:billing_documents.billing_txn_id = ebs6_db@ol_informix1210:billing_db_tbl_2274.billing_txn_id AND ebs6_db@ol_informix1210:billing_documents.latest_rev_no = ebs6_db@ol_informix1210:billing_db_tbl_2274.rev_no AND ebs6_db@ol_informix1210:billing_db_tbl_2274.status_id is not null  ) WHERE ebs6_db@ol_informix1210:billing_documents.status_id = 103 UNION ALL</v>
      </c>
    </row>
    <row r="35" spans="1:116" x14ac:dyDescent="0.25">
      <c r="A35" s="4">
        <v>33</v>
      </c>
      <c r="B35" s="4" t="s">
        <v>96</v>
      </c>
      <c r="C35" s="4" t="s">
        <v>305</v>
      </c>
      <c r="D35" s="4">
        <v>21</v>
      </c>
      <c r="E35" s="24" t="s">
        <v>328</v>
      </c>
      <c r="F35" t="s">
        <v>184</v>
      </c>
      <c r="G35" s="9" t="s">
        <v>116</v>
      </c>
      <c r="H35" s="9" t="s">
        <v>180</v>
      </c>
      <c r="I35" s="23" t="s">
        <v>266</v>
      </c>
      <c r="J35" s="78" t="s">
        <v>330</v>
      </c>
      <c r="K35" t="s">
        <v>184</v>
      </c>
      <c r="L35" s="9" t="s">
        <v>192</v>
      </c>
      <c r="M35" s="9" t="s">
        <v>185</v>
      </c>
      <c r="N35" s="26" t="str">
        <f t="shared" si="6"/>
        <v>ebs6_db@ol_informix1210:billing_documents.billing_txn_id</v>
      </c>
      <c r="O35" t="s">
        <v>184</v>
      </c>
      <c r="P35" s="9" t="s">
        <v>116</v>
      </c>
      <c r="Q35" s="9" t="s">
        <v>186</v>
      </c>
      <c r="R35" s="26" t="str">
        <f t="shared" si="7"/>
        <v>ebs6_db@ol_informix1210:billing_db_tbl_1949.block_id</v>
      </c>
      <c r="S35" t="s">
        <v>184</v>
      </c>
      <c r="T35" s="9" t="s">
        <v>116</v>
      </c>
      <c r="U35" s="9" t="s">
        <v>187</v>
      </c>
      <c r="V35" s="26" t="str">
        <f t="shared" si="8"/>
        <v>ebs6_db@ol_informix1210:billing_db_tbl_1949.unit_id</v>
      </c>
      <c r="W35" t="s">
        <v>184</v>
      </c>
      <c r="X35" s="9" t="s">
        <v>192</v>
      </c>
      <c r="Y35" s="9" t="s">
        <v>193</v>
      </c>
      <c r="Z35" s="26" t="str">
        <f t="shared" si="9"/>
        <v>ebs6_db@ol_informix1210:billing_documents.latest_rev_no</v>
      </c>
      <c r="AA35" t="s">
        <v>184</v>
      </c>
      <c r="AB35" s="9" t="s">
        <v>192</v>
      </c>
      <c r="AC35" s="9" t="s">
        <v>264</v>
      </c>
      <c r="AD35" s="26" t="str">
        <f t="shared" si="10"/>
        <v>ebs6_db@ol_informix1210:billing_documents.billing_period_from</v>
      </c>
      <c r="AE35" t="s">
        <v>184</v>
      </c>
      <c r="AF35" s="9" t="s">
        <v>192</v>
      </c>
      <c r="AG35" s="9" t="s">
        <v>265</v>
      </c>
      <c r="AH35" s="26" t="str">
        <f t="shared" si="11"/>
        <v>ebs6_db@ol_informix1210:billing_documents.billing_period_to</v>
      </c>
      <c r="AI35" t="s">
        <v>184</v>
      </c>
      <c r="AJ35" s="5" t="s">
        <v>87</v>
      </c>
      <c r="AK35" s="4" t="s">
        <v>47</v>
      </c>
      <c r="AL35" s="26" t="str">
        <f t="shared" si="12"/>
        <v>ebs6_db@ol_informix1210:billing_db_tbl_2421.col85_dec</v>
      </c>
      <c r="AM35" t="s">
        <v>184</v>
      </c>
      <c r="AN35" s="5" t="s">
        <v>87</v>
      </c>
      <c r="AO35" s="4" t="s">
        <v>49</v>
      </c>
      <c r="AP35" s="26" t="str">
        <f t="shared" si="13"/>
        <v>ebs6_db@ol_informix1210:billing_db_tbl_2421.col41_dec</v>
      </c>
      <c r="AQ35" t="s">
        <v>184</v>
      </c>
      <c r="AR35" s="5" t="s">
        <v>87</v>
      </c>
      <c r="AS35" s="24" t="s">
        <v>50</v>
      </c>
      <c r="AT35" s="23" t="str">
        <f t="shared" si="14"/>
        <v>ebs6_db@ol_informix1210:billing_db_tbl_2421.col61_dec</v>
      </c>
      <c r="AU35" s="40" t="s">
        <v>184</v>
      </c>
      <c r="AV35" s="4" t="s">
        <v>116</v>
      </c>
      <c r="AW35" s="4" t="s">
        <v>54</v>
      </c>
      <c r="AX35" s="23" t="s">
        <v>250</v>
      </c>
      <c r="BA35" s="1" t="str">
        <f t="shared" si="28"/>
        <v xml:space="preserve"> SELECT ebs6_db@ol_informix1210:billing_documents.plant_id,   ebs6_db@ol_informix1210:_plant.corp_group_id, ebs6_db@ol_informix1210:_plant.fuel_type_id,ebs6_db@ol_informix1210:_plant.plant_type_id ,ebs6_db@ol_informix1210:_plant.alt_fuel_type_id ,ebs6_db@ol_informix1210:_plant.ppa_group_id ,ebs6_db@ol_informix1210:_plant.energy_group_id , ebs6_db@ol_informix1210:billing_documents.status_id , ebs6_db@ol_informix1210:billing_documents.billing_txn_id, ebs6_db@ol_informix1210:billing_db_tbl_1949.block_id, ebs6_db@ol_informix1210:billing_db_tbl_1949.unit_id, ebs6_db@ol_informix1210:billing_documents.latest_rev_no, ebs6_db@ol_informix1210:billing_documents.billing_period_from, ebs6_db@ol_informix1210:billing_documents.billing_period_to, ebs6_db@ol_informix1210:billing_db_tbl_2421.col85_dec, ebs6_db@ol_informix1210:billing_db_tbl_2421.col41_dec, ebs6_db@ol_informix1210:billing_db_tbl_2421.col61_dec, ebs6_db@ol_informix1210:billing_db_tbl_1949.col149_dec  </v>
      </c>
      <c r="BB35" s="1" t="s">
        <v>216</v>
      </c>
      <c r="BC35" s="4" t="s">
        <v>116</v>
      </c>
      <c r="BD35" s="19" t="s">
        <v>320</v>
      </c>
      <c r="BE35" t="str">
        <f t="shared" si="0"/>
        <v xml:space="preserve"> FROM ebs6_db@ol_informix1210:_plant JOIN ebs6_db@ol_informix1210:billing_documents ON (ebs6_db@ol_informix1210:_plant.plant_name="LPIA"  and ebs6_db@ol_informix1210:_plant.id =  ebs6_db@ol_informix1210:billing_documents.plant_id AND ebs6_db@ol_informix1210:billing_documents.billing_input_type_id=2  AND ebs6_db@ol_informix1210:billing_documents.name IN ("TNBG Billing Settlement","IPP Billing Settlement","SKSP Billing Settlement","TNBH Billing Settlement","IPP Billing Settlement - EP" )  ) </v>
      </c>
      <c r="BF35" s="38" t="s">
        <v>205</v>
      </c>
      <c r="BG35" s="1" t="str">
        <f t="shared" si="1"/>
        <v>ebs6_db@ol_informix1210:billing_db_tbl_1949</v>
      </c>
      <c r="BH35" s="1" t="s">
        <v>196</v>
      </c>
      <c r="BI35" s="34" t="s">
        <v>197</v>
      </c>
      <c r="BJ35" s="1" t="str">
        <f t="shared" si="15"/>
        <v>ebs6_db@ol_informix1210:billing_documents.billing_txn_id</v>
      </c>
      <c r="BK35" s="35" t="s">
        <v>198</v>
      </c>
      <c r="BL35" s="36" t="str">
        <f t="shared" si="2"/>
        <v>ebs6_db@ol_informix1210:billing_db_tbl_1949.billing_txn_id</v>
      </c>
      <c r="BM35" s="34" t="s">
        <v>199</v>
      </c>
      <c r="BN35" s="1" t="str">
        <f t="shared" si="16"/>
        <v>ebs6_db@ol_informix1210:billing_documents.latest_rev_no</v>
      </c>
      <c r="BO35" s="35" t="s">
        <v>198</v>
      </c>
      <c r="BP35" s="1" t="str">
        <f t="shared" si="17"/>
        <v>ebs6_db@ol_informix1210:billing_db_tbl_1949.rev_no</v>
      </c>
      <c r="BQ35" s="1" t="str">
        <f t="shared" si="18"/>
        <v xml:space="preserve"> AND ebs6_db@ol_informix1210:billing_db_tbl_1949.status_id is not null </v>
      </c>
      <c r="BU35" s="1" t="s">
        <v>204</v>
      </c>
      <c r="BV35" s="1" t="s">
        <v>205</v>
      </c>
      <c r="BW35" s="1" t="str">
        <f t="shared" si="3"/>
        <v>ebs6_db@ol_informix1210:billing_db_tbl_2421</v>
      </c>
      <c r="BX35" s="1" t="s">
        <v>196</v>
      </c>
      <c r="BY35" s="1" t="s">
        <v>197</v>
      </c>
      <c r="BZ35" s="1" t="str">
        <f t="shared" si="19"/>
        <v>ebs6_db@ol_informix1210:billing_documents.billing_txn_id</v>
      </c>
      <c r="CA35" s="35" t="s">
        <v>198</v>
      </c>
      <c r="CB35" s="1" t="str">
        <f t="shared" si="4"/>
        <v>ebs6_db@ol_informix1210:billing_db_tbl_2421.billing_txn_id</v>
      </c>
      <c r="CC35" s="34" t="s">
        <v>199</v>
      </c>
      <c r="CD35" s="1" t="str">
        <f t="shared" si="20"/>
        <v>ebs6_db@ol_informix1210:billing_documents.latest_rev_no</v>
      </c>
      <c r="CE35" s="35" t="s">
        <v>198</v>
      </c>
      <c r="CF35" s="1" t="str">
        <f t="shared" si="5"/>
        <v>ebs6_db@ol_informix1210:billing_db_tbl_2421.rev_no</v>
      </c>
      <c r="CG35" s="1" t="str">
        <f t="shared" si="21"/>
        <v xml:space="preserve"> AND ebs6_db@ol_informix1210:billing_db_tbl_2421.status_id is not null </v>
      </c>
      <c r="CK35" s="1" t="s">
        <v>204</v>
      </c>
      <c r="CL35" s="4" t="s">
        <v>126</v>
      </c>
      <c r="CM35" s="1" t="s">
        <v>205</v>
      </c>
      <c r="CN35" t="str">
        <f t="shared" si="26"/>
        <v>ebs6_db@ol_informix1210:billing_db_tbl_2273</v>
      </c>
      <c r="CO35" s="1" t="s">
        <v>196</v>
      </c>
      <c r="CP35" s="1" t="s">
        <v>197</v>
      </c>
      <c r="CQ35" s="1" t="str">
        <f t="shared" si="22"/>
        <v>ebs6_db@ol_informix1210:billing_documents.billing_txn_id</v>
      </c>
      <c r="CR35" s="35" t="s">
        <v>198</v>
      </c>
      <c r="CS35" s="1" t="str">
        <f t="shared" si="29"/>
        <v>ebs6_db@ol_informix1210:billing_db_tbl_2273.billing_txn_id</v>
      </c>
      <c r="CT35" s="34" t="s">
        <v>199</v>
      </c>
      <c r="CU35" s="1" t="str">
        <f t="shared" si="23"/>
        <v>ebs6_db@ol_informix1210:billing_documents.latest_rev_no</v>
      </c>
      <c r="CV35" s="35" t="s">
        <v>198</v>
      </c>
      <c r="CW35" s="1" t="str">
        <f t="shared" si="30"/>
        <v>ebs6_db@ol_informix1210:billing_db_tbl_2273.rev_no</v>
      </c>
      <c r="CX35" s="1" t="str">
        <f t="shared" si="24"/>
        <v xml:space="preserve"> AND ebs6_db@ol_informix1210:billing_db_tbl_2273.status_id is not null </v>
      </c>
      <c r="DB35" s="34" t="s">
        <v>204</v>
      </c>
      <c r="DF35" s="46" t="s">
        <v>211</v>
      </c>
      <c r="DG35" t="s">
        <v>212</v>
      </c>
      <c r="DH35" s="34" t="s">
        <v>213</v>
      </c>
      <c r="DJ35" s="1" t="str">
        <f t="shared" si="25"/>
        <v xml:space="preserve"> FROM ebs6_db@ol_informix1210:_plant JOIN ebs6_db@ol_informix1210:billing_documents ON (ebs6_db@ol_informix1210:_plant.plant_name="LPIA"  and ebs6_db@ol_informix1210:_plant.id =  ebs6_db@ol_informix1210:billing_documents.plant_id AND ebs6_db@ol_informix1210:billing_documents.billing_input_type_id=2  AND ebs6_db@ol_informix1210:billing_documents.name IN ("TNBG Billing Settlement","IPP Billing Settlement","SKSP Billing Settlement","TNBH Billing Settlement","IPP Billing Settlement - EP" )  )  LEFT JOIN ebs6_db@ol_informix1210:billing_db_tbl_1949 ON (ebs6_db@ol_informix1210:billing_documents.billing_txn_id = ebs6_db@ol_informix1210:billing_db_tbl_1949.billing_txn_id AND ebs6_db@ol_informix1210:billing_documents.latest_rev_no = ebs6_db@ol_informix1210:billing_db_tbl_1949.rev_no AND ebs6_db@ol_informix1210:billing_db_tbl_1949.status_id is not null ) LEFT JOIN ebs6_db@ol_informix1210:billing_db_tbl_2421 ON (ebs6_db@ol_informix1210:billing_documents.billing_txn_id = ebs6_db@ol_informix1210:billing_db_tbl_2421.billing_txn_id AND ebs6_db@ol_informix1210:billing_documents.latest_rev_no = ebs6_db@ol_informix1210:billing_db_tbl_2421.rev_no AND ebs6_db@ol_informix1210:billing_db_tbl_2421.status_id is not null  ) LEFT JOIN ebs6_db@ol_informix1210:billing_db_tbl_2273 ON ( ebs6_db@ol_informix1210:billing_documents.billing_txn_id = ebs6_db@ol_informix1210:billing_db_tbl_2273.billing_txn_id AND ebs6_db@ol_informix1210:billing_documents.latest_rev_no = ebs6_db@ol_informix1210:billing_db_tbl_2273.rev_no AND ebs6_db@ol_informix1210:billing_db_tbl_2273.status_id is not null  ) WHERE ebs6_db@ol_informix1210:billing_documents.status_id = 103 UNION ALL</v>
      </c>
      <c r="DK35" s="1" t="s">
        <v>216</v>
      </c>
      <c r="DL35" s="1" t="str">
        <f t="shared" si="27"/>
        <v xml:space="preserve"> SELECT ebs6_db@ol_informix1210:billing_documents.plant_id,   ebs6_db@ol_informix1210:_plant.corp_group_id, ebs6_db@ol_informix1210:_plant.fuel_type_id,ebs6_db@ol_informix1210:_plant.plant_type_id ,ebs6_db@ol_informix1210:_plant.alt_fuel_type_id ,ebs6_db@ol_informix1210:_plant.ppa_group_id ,ebs6_db@ol_informix1210:_plant.energy_group_id , ebs6_db@ol_informix1210:billing_documents.status_id , ebs6_db@ol_informix1210:billing_documents.billing_txn_id, ebs6_db@ol_informix1210:billing_db_tbl_1949.block_id, ebs6_db@ol_informix1210:billing_db_tbl_1949.unit_id, ebs6_db@ol_informix1210:billing_documents.latest_rev_no, ebs6_db@ol_informix1210:billing_documents.billing_period_from, ebs6_db@ol_informix1210:billing_documents.billing_period_to, ebs6_db@ol_informix1210:billing_db_tbl_2421.col85_dec, ebs6_db@ol_informix1210:billing_db_tbl_2421.col41_dec, ebs6_db@ol_informix1210:billing_db_tbl_2421.col61_dec, ebs6_db@ol_informix1210:billing_db_tbl_1949.col149_dec    FROM ebs6_db@ol_informix1210:_plant JOIN ebs6_db@ol_informix1210:billing_documents ON (ebs6_db@ol_informix1210:_plant.plant_name="LPIA"  and ebs6_db@ol_informix1210:_plant.id =  ebs6_db@ol_informix1210:billing_documents.plant_id AND ebs6_db@ol_informix1210:billing_documents.billing_input_type_id=2  AND ebs6_db@ol_informix1210:billing_documents.name IN ("TNBG Billing Settlement","IPP Billing Settlement","SKSP Billing Settlement","TNBH Billing Settlement","IPP Billing Settlement - EP" )  )  LEFT JOIN ebs6_db@ol_informix1210:billing_db_tbl_1949 ON (ebs6_db@ol_informix1210:billing_documents.billing_txn_id = ebs6_db@ol_informix1210:billing_db_tbl_1949.billing_txn_id AND ebs6_db@ol_informix1210:billing_documents.latest_rev_no = ebs6_db@ol_informix1210:billing_db_tbl_1949.rev_no AND ebs6_db@ol_informix1210:billing_db_tbl_1949.status_id is not null ) LEFT JOIN ebs6_db@ol_informix1210:billing_db_tbl_2421 ON (ebs6_db@ol_informix1210:billing_documents.billing_txn_id = ebs6_db@ol_informix1210:billing_db_tbl_2421.billing_txn_id AND ebs6_db@ol_informix1210:billing_documents.latest_rev_no = ebs6_db@ol_informix1210:billing_db_tbl_2421.rev_no AND ebs6_db@ol_informix1210:billing_db_tbl_2421.status_id is not null  ) LEFT JOIN ebs6_db@ol_informix1210:billing_db_tbl_2273 ON ( ebs6_db@ol_informix1210:billing_documents.billing_txn_id = ebs6_db@ol_informix1210:billing_db_tbl_2273.billing_txn_id AND ebs6_db@ol_informix1210:billing_documents.latest_rev_no = ebs6_db@ol_informix1210:billing_db_tbl_2273.rev_no AND ebs6_db@ol_informix1210:billing_db_tbl_2273.status_id is not null  ) WHERE ebs6_db@ol_informix1210:billing_documents.status_id = 103 UNION ALL</v>
      </c>
    </row>
    <row r="36" spans="1:116" s="63" customFormat="1" ht="14.25" customHeight="1" x14ac:dyDescent="0.25">
      <c r="A36" s="54">
        <v>34</v>
      </c>
      <c r="B36" s="54" t="s">
        <v>98</v>
      </c>
      <c r="C36" s="54" t="s">
        <v>36</v>
      </c>
      <c r="D36" s="54">
        <v>38</v>
      </c>
      <c r="E36" s="24" t="s">
        <v>328</v>
      </c>
      <c r="F36" s="56" t="s">
        <v>184</v>
      </c>
      <c r="G36" s="57" t="s">
        <v>145</v>
      </c>
      <c r="H36" s="57" t="s">
        <v>180</v>
      </c>
      <c r="I36" s="60" t="s">
        <v>266</v>
      </c>
      <c r="J36" s="78" t="s">
        <v>330</v>
      </c>
      <c r="K36" s="56" t="s">
        <v>184</v>
      </c>
      <c r="L36" s="57" t="s">
        <v>192</v>
      </c>
      <c r="M36" s="57" t="s">
        <v>185</v>
      </c>
      <c r="N36" s="58" t="str">
        <f t="shared" si="6"/>
        <v>ebs6_db@ol_informix1210:billing_documents.billing_txn_id</v>
      </c>
      <c r="O36" s="56" t="s">
        <v>184</v>
      </c>
      <c r="P36" s="57" t="s">
        <v>145</v>
      </c>
      <c r="Q36" s="57" t="s">
        <v>186</v>
      </c>
      <c r="R36" s="58" t="str">
        <f t="shared" si="7"/>
        <v>ebs6_db@ol_informix1210:billing_db_tbl_1916.block_id</v>
      </c>
      <c r="S36" s="56" t="s">
        <v>184</v>
      </c>
      <c r="T36" s="57" t="s">
        <v>145</v>
      </c>
      <c r="U36" s="57" t="s">
        <v>187</v>
      </c>
      <c r="V36" s="58" t="str">
        <f t="shared" si="8"/>
        <v>ebs6_db@ol_informix1210:billing_db_tbl_1916.unit_id</v>
      </c>
      <c r="W36" s="56" t="s">
        <v>184</v>
      </c>
      <c r="X36" s="57" t="s">
        <v>192</v>
      </c>
      <c r="Y36" s="57" t="s">
        <v>193</v>
      </c>
      <c r="Z36" s="58" t="str">
        <f t="shared" si="9"/>
        <v>ebs6_db@ol_informix1210:billing_documents.latest_rev_no</v>
      </c>
      <c r="AA36" s="56" t="s">
        <v>184</v>
      </c>
      <c r="AB36" s="57" t="s">
        <v>192</v>
      </c>
      <c r="AC36" s="57" t="s">
        <v>264</v>
      </c>
      <c r="AD36" s="58" t="str">
        <f t="shared" si="10"/>
        <v>ebs6_db@ol_informix1210:billing_documents.billing_period_from</v>
      </c>
      <c r="AE36" s="56" t="s">
        <v>184</v>
      </c>
      <c r="AF36" s="57" t="s">
        <v>192</v>
      </c>
      <c r="AG36" s="57" t="s">
        <v>265</v>
      </c>
      <c r="AH36" s="58" t="str">
        <f t="shared" si="11"/>
        <v>ebs6_db@ol_informix1210:billing_documents.billing_period_to</v>
      </c>
      <c r="AI36" s="56" t="s">
        <v>184</v>
      </c>
      <c r="AJ36" s="59" t="s">
        <v>88</v>
      </c>
      <c r="AK36" s="54" t="s">
        <v>47</v>
      </c>
      <c r="AL36" s="58" t="str">
        <f t="shared" si="12"/>
        <v>ebs6_db@ol_informix1210:billing_db_tbl_2427.col85_dec</v>
      </c>
      <c r="AM36" s="56" t="s">
        <v>184</v>
      </c>
      <c r="AN36" s="59" t="s">
        <v>88</v>
      </c>
      <c r="AO36" s="54" t="s">
        <v>49</v>
      </c>
      <c r="AP36" s="58" t="str">
        <f t="shared" si="13"/>
        <v>ebs6_db@ol_informix1210:billing_db_tbl_2427.col41_dec</v>
      </c>
      <c r="AQ36" s="56" t="s">
        <v>184</v>
      </c>
      <c r="AR36" s="59" t="s">
        <v>88</v>
      </c>
      <c r="AS36" s="55" t="s">
        <v>50</v>
      </c>
      <c r="AT36" s="60" t="str">
        <f t="shared" si="14"/>
        <v>ebs6_db@ol_informix1210:billing_db_tbl_2427.col61_dec</v>
      </c>
      <c r="AU36" s="61" t="s">
        <v>184</v>
      </c>
      <c r="AV36" s="54" t="s">
        <v>145</v>
      </c>
      <c r="AW36" s="54" t="s">
        <v>54</v>
      </c>
      <c r="AX36" s="60" t="s">
        <v>251</v>
      </c>
      <c r="AY36" s="74"/>
      <c r="AZ36" s="62"/>
      <c r="BA36" s="1" t="str">
        <f t="shared" si="28"/>
        <v xml:space="preserve"> SELECT ebs6_db@ol_informix1210:billing_documents.plant_id,   ebs6_db@ol_informix1210:_plant.corp_group_id, ebs6_db@ol_informix1210:_plant.fuel_type_id,ebs6_db@ol_informix1210:_plant.plant_type_id ,ebs6_db@ol_informix1210:_plant.alt_fuel_type_id ,ebs6_db@ol_informix1210:_plant.ppa_group_id ,ebs6_db@ol_informix1210:_plant.energy_group_id , ebs6_db@ol_informix1210:billing_documents.status_id , ebs6_db@ol_informix1210:billing_documents.billing_txn_id, ebs6_db@ol_informix1210:billing_db_tbl_1916.block_id, ebs6_db@ol_informix1210:billing_db_tbl_1916.unit_id, ebs6_db@ol_informix1210:billing_documents.latest_rev_no, ebs6_db@ol_informix1210:billing_documents.billing_period_from, ebs6_db@ol_informix1210:billing_documents.billing_period_to, ebs6_db@ol_informix1210:billing_db_tbl_2427.col85_dec, ebs6_db@ol_informix1210:billing_db_tbl_2427.col41_dec, ebs6_db@ol_informix1210:billing_db_tbl_2427.col61_dec, ebs6_db@ol_informix1210:billing_db_tbl_1916.col149_dec  </v>
      </c>
      <c r="BB36" s="63" t="s">
        <v>216</v>
      </c>
      <c r="BC36" s="54" t="s">
        <v>145</v>
      </c>
      <c r="BD36" s="67"/>
      <c r="BE36"/>
      <c r="BF36" s="38" t="s">
        <v>205</v>
      </c>
      <c r="BG36" s="63" t="str">
        <f t="shared" si="1"/>
        <v>ebs6_db@ol_informix1210:billing_db_tbl_1916</v>
      </c>
      <c r="BH36" s="63" t="s">
        <v>196</v>
      </c>
      <c r="BI36" s="62" t="s">
        <v>197</v>
      </c>
      <c r="BJ36" s="63" t="str">
        <f t="shared" si="15"/>
        <v>ebs6_db@ol_informix1210:billing_documents.billing_txn_id</v>
      </c>
      <c r="BK36" s="64" t="s">
        <v>198</v>
      </c>
      <c r="BL36" s="65" t="str">
        <f t="shared" si="2"/>
        <v>ebs6_db@ol_informix1210:billing_db_tbl_1916.billing_txn_id</v>
      </c>
      <c r="BM36" s="62" t="s">
        <v>199</v>
      </c>
      <c r="BN36" s="63" t="str">
        <f t="shared" si="16"/>
        <v>ebs6_db@ol_informix1210:billing_documents.latest_rev_no</v>
      </c>
      <c r="BO36" s="64" t="s">
        <v>198</v>
      </c>
      <c r="BP36" s="63" t="str">
        <f t="shared" si="17"/>
        <v>ebs6_db@ol_informix1210:billing_db_tbl_1916.rev_no</v>
      </c>
      <c r="BQ36" s="63" t="str">
        <f t="shared" si="18"/>
        <v xml:space="preserve"> AND ebs6_db@ol_informix1210:billing_db_tbl_1916.status_id is not null </v>
      </c>
      <c r="BR36" s="1"/>
      <c r="BS36" s="1"/>
      <c r="BT36" s="1"/>
      <c r="BU36" s="63" t="s">
        <v>204</v>
      </c>
      <c r="BV36" s="63" t="s">
        <v>205</v>
      </c>
      <c r="BW36" s="63" t="str">
        <f t="shared" si="3"/>
        <v>ebs6_db@ol_informix1210:billing_db_tbl_2427</v>
      </c>
      <c r="BX36" s="63" t="s">
        <v>196</v>
      </c>
      <c r="BY36" s="63" t="s">
        <v>197</v>
      </c>
      <c r="BZ36" s="63" t="str">
        <f t="shared" si="19"/>
        <v>ebs6_db@ol_informix1210:billing_documents.billing_txn_id</v>
      </c>
      <c r="CA36" s="64" t="s">
        <v>198</v>
      </c>
      <c r="CB36" s="63" t="str">
        <f t="shared" si="4"/>
        <v>ebs6_db@ol_informix1210:billing_db_tbl_2427.billing_txn_id</v>
      </c>
      <c r="CC36" s="62" t="s">
        <v>199</v>
      </c>
      <c r="CD36" s="63" t="str">
        <f t="shared" si="20"/>
        <v>ebs6_db@ol_informix1210:billing_documents.latest_rev_no</v>
      </c>
      <c r="CE36" s="64" t="s">
        <v>198</v>
      </c>
      <c r="CF36" s="63" t="str">
        <f t="shared" si="5"/>
        <v>ebs6_db@ol_informix1210:billing_db_tbl_2427.rev_no</v>
      </c>
      <c r="CG36" s="63" t="str">
        <f t="shared" si="21"/>
        <v xml:space="preserve"> AND ebs6_db@ol_informix1210:billing_db_tbl_2427.status_id is not null </v>
      </c>
      <c r="CH36" s="1"/>
      <c r="CI36" s="1"/>
      <c r="CJ36" s="1"/>
      <c r="CK36" s="63" t="s">
        <v>204</v>
      </c>
      <c r="CL36" s="54" t="s">
        <v>145</v>
      </c>
      <c r="CM36" s="63" t="s">
        <v>205</v>
      </c>
      <c r="CN36" s="56" t="str">
        <f t="shared" si="26"/>
        <v>ebs6_db@ol_informix1210:billing_db_tbl_1916</v>
      </c>
      <c r="CO36" s="63" t="s">
        <v>196</v>
      </c>
      <c r="CP36" s="63" t="s">
        <v>197</v>
      </c>
      <c r="CQ36" s="63" t="str">
        <f t="shared" si="22"/>
        <v>ebs6_db@ol_informix1210:billing_documents.billing_txn_id</v>
      </c>
      <c r="CR36" s="64" t="s">
        <v>198</v>
      </c>
      <c r="CS36" s="63" t="str">
        <f t="shared" si="29"/>
        <v>ebs6_db@ol_informix1210:billing_db_tbl_1916.billing_txn_id</v>
      </c>
      <c r="CT36" s="62" t="s">
        <v>199</v>
      </c>
      <c r="CU36" s="63" t="str">
        <f t="shared" si="23"/>
        <v>ebs6_db@ol_informix1210:billing_documents.latest_rev_no</v>
      </c>
      <c r="CV36" s="64" t="s">
        <v>198</v>
      </c>
      <c r="CW36" s="63" t="str">
        <f t="shared" si="30"/>
        <v>ebs6_db@ol_informix1210:billing_db_tbl_1916.rev_no</v>
      </c>
      <c r="CX36" s="63" t="str">
        <f t="shared" si="24"/>
        <v xml:space="preserve"> AND ebs6_db@ol_informix1210:billing_db_tbl_1916.status_id is not null </v>
      </c>
      <c r="CY36" s="1"/>
      <c r="CZ36" s="1"/>
      <c r="DA36" s="1"/>
      <c r="DB36" s="62" t="s">
        <v>204</v>
      </c>
      <c r="DF36" s="54" t="s">
        <v>211</v>
      </c>
      <c r="DG36" s="56" t="s">
        <v>212</v>
      </c>
      <c r="DH36" s="62" t="s">
        <v>213</v>
      </c>
      <c r="DJ36" s="66" t="s">
        <v>322</v>
      </c>
      <c r="DK36" s="63" t="s">
        <v>216</v>
      </c>
      <c r="DL36" s="63" t="str">
        <f t="shared" si="27"/>
        <v xml:space="preserve"> SELECT ebs6_db@ol_informix1210:billing_documents.plant_id,   ebs6_db@ol_informix1210:_plant.corp_group_id, ebs6_db@ol_informix1210:_plant.fuel_type_id,ebs6_db@ol_informix1210:_plant.plant_type_id ,ebs6_db@ol_informix1210:_plant.alt_fuel_type_id ,ebs6_db@ol_informix1210:_plant.ppa_group_id ,ebs6_db@ol_informix1210:_plant.energy_group_id , ebs6_db@ol_informix1210:billing_documents.status_id , ebs6_db@ol_informix1210:billing_documents.billing_txn_id, ebs6_db@ol_informix1210:billing_db_tbl_1916.block_id, ebs6_db@ol_informix1210:billing_db_tbl_1916.unit_id, ebs6_db@ol_informix1210:billing_documents.latest_rev_no, ebs6_db@ol_informix1210:billing_documents.billing_period_from, ebs6_db@ol_informix1210:billing_documents.billing_period_to, ebs6_db@ol_informix1210:billing_db_tbl_2427.col85_dec, ebs6_db@ol_informix1210:billing_db_tbl_2427.col41_dec, ebs6_db@ol_informix1210:billing_db_tbl_2427.col61_dec, ebs6_db@ol_informix1210:billing_db_tbl_1916.col149_dec     FROM ebs6_db@ol_informix1210:_plant JOIN ebs6_db@ol_informix1210:billing_documents ON (ebs6_db@ol_informix1210:_plant.plant_name="PCUF"  and ebs6_db@ol_informix1210:_plant.id =  ebs6_db@ol_informix1210:billing_documents.plant_id AND ebs6_db@ol_informix1210:billing_documents.billing_input_type_id=2    AND ebs6_db@ol_informix1210:billing_documents.name IN ("TNBG Billing Settlement","IPP Billing Settlement","SKSP Billing Settlement","TNBH Billing Settlement","IPP Billing Settlement - EP" ) )  JOIN ebs6_db@ol_informix1210:billing_db_tbl_1916 ON (ebs6_db@ol_informix1210:billing_documents.billing_txn_id = ebs6_db@ol_informix1210:billing_db_tbl_1916.billing_txn_id AND ebs6_db@ol_informix1210:billing_documents.latest_rev_no = ebs6_db@ol_informix1210:billing_db_tbl_1916.rev_no ) LEFT JOIN ebs6_db@ol_informix1210:billing_db_tbl_2427 ON (ebs6_db@ol_informix1210:billing_documents.billing_txn_id = ebs6_db@ol_informix1210:billing_db_tbl_2427.billing_txn_id AND ebs6_db@ol_informix1210:billing_documents.latest_rev_no = ebs6_db@ol_informix1210:billing_db_tbl_2427.rev_no  ) WHERE ebs6_db@ol_informix1210:billing_documents.status_id = 103 UNION ALL   </v>
      </c>
    </row>
    <row r="37" spans="1:116" x14ac:dyDescent="0.25">
      <c r="A37" s="4">
        <v>35</v>
      </c>
      <c r="B37" s="4" t="s">
        <v>96</v>
      </c>
      <c r="C37" s="4" t="s">
        <v>306</v>
      </c>
      <c r="D37" s="4">
        <v>67</v>
      </c>
      <c r="E37" s="24" t="s">
        <v>328</v>
      </c>
      <c r="F37" t="s">
        <v>184</v>
      </c>
      <c r="G37" s="9" t="s">
        <v>120</v>
      </c>
      <c r="H37" s="9" t="s">
        <v>180</v>
      </c>
      <c r="I37" s="23" t="s">
        <v>266</v>
      </c>
      <c r="J37" s="78" t="s">
        <v>330</v>
      </c>
      <c r="K37" t="s">
        <v>184</v>
      </c>
      <c r="L37" s="9" t="s">
        <v>192</v>
      </c>
      <c r="M37" s="9" t="s">
        <v>185</v>
      </c>
      <c r="N37" s="26" t="str">
        <f t="shared" si="6"/>
        <v>ebs6_db@ol_informix1210:billing_documents.billing_txn_id</v>
      </c>
      <c r="O37" t="s">
        <v>184</v>
      </c>
      <c r="P37" s="9" t="s">
        <v>120</v>
      </c>
      <c r="Q37" s="9" t="s">
        <v>186</v>
      </c>
      <c r="R37" s="26" t="str">
        <f t="shared" si="7"/>
        <v>ebs6_db@ol_informix1210:billing_db_tbl_1943.block_id</v>
      </c>
      <c r="S37" t="s">
        <v>184</v>
      </c>
      <c r="T37" s="9" t="s">
        <v>120</v>
      </c>
      <c r="U37" s="9" t="s">
        <v>187</v>
      </c>
      <c r="V37" s="26" t="str">
        <f t="shared" si="8"/>
        <v>ebs6_db@ol_informix1210:billing_db_tbl_1943.unit_id</v>
      </c>
      <c r="W37" t="s">
        <v>184</v>
      </c>
      <c r="X37" s="9" t="s">
        <v>192</v>
      </c>
      <c r="Y37" s="9" t="s">
        <v>193</v>
      </c>
      <c r="Z37" s="26" t="str">
        <f t="shared" si="9"/>
        <v>ebs6_db@ol_informix1210:billing_documents.latest_rev_no</v>
      </c>
      <c r="AA37" t="s">
        <v>184</v>
      </c>
      <c r="AB37" s="9" t="s">
        <v>192</v>
      </c>
      <c r="AC37" s="9" t="s">
        <v>264</v>
      </c>
      <c r="AD37" s="26" t="str">
        <f t="shared" si="10"/>
        <v>ebs6_db@ol_informix1210:billing_documents.billing_period_from</v>
      </c>
      <c r="AE37" t="s">
        <v>184</v>
      </c>
      <c r="AF37" s="9" t="s">
        <v>192</v>
      </c>
      <c r="AG37" s="9" t="s">
        <v>265</v>
      </c>
      <c r="AH37" s="26" t="str">
        <f t="shared" si="11"/>
        <v>ebs6_db@ol_informix1210:billing_documents.billing_period_to</v>
      </c>
      <c r="AI37" t="s">
        <v>184</v>
      </c>
      <c r="AJ37" s="5" t="s">
        <v>89</v>
      </c>
      <c r="AK37" s="4" t="s">
        <v>47</v>
      </c>
      <c r="AL37" s="26" t="str">
        <f t="shared" si="12"/>
        <v>ebs6_db@ol_informix1210:billing_db_tbl_2410.col85_dec</v>
      </c>
      <c r="AM37" t="s">
        <v>184</v>
      </c>
      <c r="AN37" s="5" t="s">
        <v>89</v>
      </c>
      <c r="AO37" s="4" t="s">
        <v>49</v>
      </c>
      <c r="AP37" s="26" t="str">
        <f t="shared" si="13"/>
        <v>ebs6_db@ol_informix1210:billing_db_tbl_2410.col41_dec</v>
      </c>
      <c r="AQ37" t="s">
        <v>184</v>
      </c>
      <c r="AR37" s="5" t="s">
        <v>89</v>
      </c>
      <c r="AS37" s="24" t="s">
        <v>50</v>
      </c>
      <c r="AT37" s="23" t="str">
        <f t="shared" si="14"/>
        <v>ebs6_db@ol_informix1210:billing_db_tbl_2410.col61_dec</v>
      </c>
      <c r="AU37" s="40" t="s">
        <v>184</v>
      </c>
      <c r="AV37" s="4" t="s">
        <v>120</v>
      </c>
      <c r="AW37" s="4" t="s">
        <v>54</v>
      </c>
      <c r="AX37" s="23" t="s">
        <v>252</v>
      </c>
      <c r="BA37" s="1" t="str">
        <f t="shared" si="28"/>
        <v xml:space="preserve"> SELECT ebs6_db@ol_informix1210:billing_documents.plant_id,   ebs6_db@ol_informix1210:_plant.corp_group_id, ebs6_db@ol_informix1210:_plant.fuel_type_id,ebs6_db@ol_informix1210:_plant.plant_type_id ,ebs6_db@ol_informix1210:_plant.alt_fuel_type_id ,ebs6_db@ol_informix1210:_plant.ppa_group_id ,ebs6_db@ol_informix1210:_plant.energy_group_id , ebs6_db@ol_informix1210:billing_documents.status_id , ebs6_db@ol_informix1210:billing_documents.billing_txn_id, ebs6_db@ol_informix1210:billing_db_tbl_1943.block_id, ebs6_db@ol_informix1210:billing_db_tbl_1943.unit_id, ebs6_db@ol_informix1210:billing_documents.latest_rev_no, ebs6_db@ol_informix1210:billing_documents.billing_period_from, ebs6_db@ol_informix1210:billing_documents.billing_period_to, ebs6_db@ol_informix1210:billing_db_tbl_2410.col85_dec, ebs6_db@ol_informix1210:billing_db_tbl_2410.col41_dec, ebs6_db@ol_informix1210:billing_db_tbl_2410.col61_dec, ebs6_db@ol_informix1210:billing_db_tbl_1943.col149_dec  </v>
      </c>
      <c r="BB37" s="1" t="s">
        <v>216</v>
      </c>
      <c r="BC37" s="4" t="s">
        <v>120</v>
      </c>
      <c r="BD37" s="19" t="s">
        <v>320</v>
      </c>
      <c r="BE37" t="str">
        <f t="shared" ref="BE37:BE44" si="31">CONCATENATE(" FROM ebs6_db@ol_informix1210:_plant JOIN ebs6_db@ol_informix1210:billing_documents ON (ebs6_db@ol_informix1210:_plant.plant_name=",C37,"  and ebs6_db@ol_informix1210:_plant.id =  ebs6_db@ol_informix1210:billing_documents.plant_id AND ebs6_db@ol_informix1210:billing_documents.billing_input_type_id=2 ",BD37," ) ")</f>
        <v xml:space="preserve"> FROM ebs6_db@ol_informix1210:_plant JOIN ebs6_db@ol_informix1210:billing_documents ON (ebs6_db@ol_informix1210:_plant.plant_name="HTRG"  and ebs6_db@ol_informix1210:_plant.id =  ebs6_db@ol_informix1210:billing_documents.plant_id AND ebs6_db@ol_informix1210:billing_documents.billing_input_type_id=2  AND ebs6_db@ol_informix1210:billing_documents.name IN ("TNBG Billing Settlement","IPP Billing Settlement","SKSP Billing Settlement","TNBH Billing Settlement","IPP Billing Settlement - EP" )  ) </v>
      </c>
      <c r="BF37" s="38" t="s">
        <v>205</v>
      </c>
      <c r="BG37" s="1" t="str">
        <f t="shared" si="1"/>
        <v>ebs6_db@ol_informix1210:billing_db_tbl_1943</v>
      </c>
      <c r="BH37" s="1" t="s">
        <v>196</v>
      </c>
      <c r="BI37" s="34" t="s">
        <v>197</v>
      </c>
      <c r="BJ37" s="1" t="str">
        <f t="shared" si="15"/>
        <v>ebs6_db@ol_informix1210:billing_documents.billing_txn_id</v>
      </c>
      <c r="BK37" s="35" t="s">
        <v>198</v>
      </c>
      <c r="BL37" s="36" t="str">
        <f t="shared" si="2"/>
        <v>ebs6_db@ol_informix1210:billing_db_tbl_1943.billing_txn_id</v>
      </c>
      <c r="BM37" s="34" t="s">
        <v>199</v>
      </c>
      <c r="BN37" s="1" t="str">
        <f t="shared" si="16"/>
        <v>ebs6_db@ol_informix1210:billing_documents.latest_rev_no</v>
      </c>
      <c r="BO37" s="35" t="s">
        <v>198</v>
      </c>
      <c r="BP37" s="1" t="str">
        <f t="shared" si="17"/>
        <v>ebs6_db@ol_informix1210:billing_db_tbl_1943.rev_no</v>
      </c>
      <c r="BQ37" s="1" t="str">
        <f t="shared" si="18"/>
        <v xml:space="preserve"> AND ebs6_db@ol_informix1210:billing_db_tbl_1943.status_id is not null </v>
      </c>
      <c r="BU37" s="1" t="s">
        <v>204</v>
      </c>
      <c r="BV37" s="1" t="s">
        <v>205</v>
      </c>
      <c r="BW37" s="1" t="str">
        <f t="shared" si="3"/>
        <v>ebs6_db@ol_informix1210:billing_db_tbl_2410</v>
      </c>
      <c r="BX37" s="1" t="s">
        <v>196</v>
      </c>
      <c r="BY37" s="1" t="s">
        <v>197</v>
      </c>
      <c r="BZ37" s="1" t="str">
        <f t="shared" si="19"/>
        <v>ebs6_db@ol_informix1210:billing_documents.billing_txn_id</v>
      </c>
      <c r="CA37" s="35" t="s">
        <v>198</v>
      </c>
      <c r="CB37" s="1" t="str">
        <f t="shared" si="4"/>
        <v>ebs6_db@ol_informix1210:billing_db_tbl_2410.billing_txn_id</v>
      </c>
      <c r="CC37" s="34" t="s">
        <v>199</v>
      </c>
      <c r="CD37" s="1" t="str">
        <f t="shared" si="20"/>
        <v>ebs6_db@ol_informix1210:billing_documents.latest_rev_no</v>
      </c>
      <c r="CE37" s="35" t="s">
        <v>198</v>
      </c>
      <c r="CF37" s="1" t="str">
        <f t="shared" si="5"/>
        <v>ebs6_db@ol_informix1210:billing_db_tbl_2410.rev_no</v>
      </c>
      <c r="CG37" s="1" t="str">
        <f t="shared" si="21"/>
        <v xml:space="preserve"> AND ebs6_db@ol_informix1210:billing_db_tbl_2410.status_id is not null </v>
      </c>
      <c r="CK37" s="1" t="s">
        <v>204</v>
      </c>
      <c r="CL37" s="4" t="s">
        <v>130</v>
      </c>
      <c r="CM37" s="1" t="s">
        <v>205</v>
      </c>
      <c r="CN37" t="str">
        <f t="shared" si="26"/>
        <v>ebs6_db@ol_informix1210:billing_db_tbl_2278</v>
      </c>
      <c r="CO37" s="1" t="s">
        <v>196</v>
      </c>
      <c r="CP37" s="1" t="s">
        <v>197</v>
      </c>
      <c r="CQ37" s="1" t="str">
        <f t="shared" si="22"/>
        <v>ebs6_db@ol_informix1210:billing_documents.billing_txn_id</v>
      </c>
      <c r="CR37" s="35" t="s">
        <v>198</v>
      </c>
      <c r="CS37" s="1" t="str">
        <f t="shared" si="29"/>
        <v>ebs6_db@ol_informix1210:billing_db_tbl_2278.billing_txn_id</v>
      </c>
      <c r="CT37" s="34" t="s">
        <v>199</v>
      </c>
      <c r="CU37" s="1" t="str">
        <f t="shared" si="23"/>
        <v>ebs6_db@ol_informix1210:billing_documents.latest_rev_no</v>
      </c>
      <c r="CV37" s="35" t="s">
        <v>198</v>
      </c>
      <c r="CW37" s="1" t="str">
        <f t="shared" si="30"/>
        <v>ebs6_db@ol_informix1210:billing_db_tbl_2278.rev_no</v>
      </c>
      <c r="CX37" s="1" t="str">
        <f t="shared" si="24"/>
        <v xml:space="preserve"> AND ebs6_db@ol_informix1210:billing_db_tbl_2278.status_id is not null </v>
      </c>
      <c r="DB37" s="34" t="s">
        <v>204</v>
      </c>
      <c r="DF37" s="46" t="s">
        <v>211</v>
      </c>
      <c r="DG37" t="s">
        <v>212</v>
      </c>
      <c r="DH37" s="34" t="s">
        <v>213</v>
      </c>
      <c r="DJ37" s="1" t="str">
        <f t="shared" si="25"/>
        <v xml:space="preserve"> FROM ebs6_db@ol_informix1210:_plant JOIN ebs6_db@ol_informix1210:billing_documents ON (ebs6_db@ol_informix1210:_plant.plant_name="HTRG"  and ebs6_db@ol_informix1210:_plant.id =  ebs6_db@ol_informix1210:billing_documents.plant_id AND ebs6_db@ol_informix1210:billing_documents.billing_input_type_id=2  AND ebs6_db@ol_informix1210:billing_documents.name IN ("TNBG Billing Settlement","IPP Billing Settlement","SKSP Billing Settlement","TNBH Billing Settlement","IPP Billing Settlement - EP" )  )  LEFT JOIN ebs6_db@ol_informix1210:billing_db_tbl_1943 ON (ebs6_db@ol_informix1210:billing_documents.billing_txn_id = ebs6_db@ol_informix1210:billing_db_tbl_1943.billing_txn_id AND ebs6_db@ol_informix1210:billing_documents.latest_rev_no = ebs6_db@ol_informix1210:billing_db_tbl_1943.rev_no AND ebs6_db@ol_informix1210:billing_db_tbl_1943.status_id is not null ) LEFT JOIN ebs6_db@ol_informix1210:billing_db_tbl_2410 ON (ebs6_db@ol_informix1210:billing_documents.billing_txn_id = ebs6_db@ol_informix1210:billing_db_tbl_2410.billing_txn_id AND ebs6_db@ol_informix1210:billing_documents.latest_rev_no = ebs6_db@ol_informix1210:billing_db_tbl_2410.rev_no AND ebs6_db@ol_informix1210:billing_db_tbl_2410.status_id is not null  ) LEFT JOIN ebs6_db@ol_informix1210:billing_db_tbl_2278 ON ( ebs6_db@ol_informix1210:billing_documents.billing_txn_id = ebs6_db@ol_informix1210:billing_db_tbl_2278.billing_txn_id AND ebs6_db@ol_informix1210:billing_documents.latest_rev_no = ebs6_db@ol_informix1210:billing_db_tbl_2278.rev_no AND ebs6_db@ol_informix1210:billing_db_tbl_2278.status_id is not null  ) WHERE ebs6_db@ol_informix1210:billing_documents.status_id = 103 UNION ALL</v>
      </c>
      <c r="DK37" s="1" t="s">
        <v>216</v>
      </c>
      <c r="DL37" s="1" t="str">
        <f t="shared" si="27"/>
        <v xml:space="preserve"> SELECT ebs6_db@ol_informix1210:billing_documents.plant_id,   ebs6_db@ol_informix1210:_plant.corp_group_id, ebs6_db@ol_informix1210:_plant.fuel_type_id,ebs6_db@ol_informix1210:_plant.plant_type_id ,ebs6_db@ol_informix1210:_plant.alt_fuel_type_id ,ebs6_db@ol_informix1210:_plant.ppa_group_id ,ebs6_db@ol_informix1210:_plant.energy_group_id , ebs6_db@ol_informix1210:billing_documents.status_id , ebs6_db@ol_informix1210:billing_documents.billing_txn_id, ebs6_db@ol_informix1210:billing_db_tbl_1943.block_id, ebs6_db@ol_informix1210:billing_db_tbl_1943.unit_id, ebs6_db@ol_informix1210:billing_documents.latest_rev_no, ebs6_db@ol_informix1210:billing_documents.billing_period_from, ebs6_db@ol_informix1210:billing_documents.billing_period_to, ebs6_db@ol_informix1210:billing_db_tbl_2410.col85_dec, ebs6_db@ol_informix1210:billing_db_tbl_2410.col41_dec, ebs6_db@ol_informix1210:billing_db_tbl_2410.col61_dec, ebs6_db@ol_informix1210:billing_db_tbl_1943.col149_dec    FROM ebs6_db@ol_informix1210:_plant JOIN ebs6_db@ol_informix1210:billing_documents ON (ebs6_db@ol_informix1210:_plant.plant_name="HTRG"  and ebs6_db@ol_informix1210:_plant.id =  ebs6_db@ol_informix1210:billing_documents.plant_id AND ebs6_db@ol_informix1210:billing_documents.billing_input_type_id=2  AND ebs6_db@ol_informix1210:billing_documents.name IN ("TNBG Billing Settlement","IPP Billing Settlement","SKSP Billing Settlement","TNBH Billing Settlement","IPP Billing Settlement - EP" )  )  LEFT JOIN ebs6_db@ol_informix1210:billing_db_tbl_1943 ON (ebs6_db@ol_informix1210:billing_documents.billing_txn_id = ebs6_db@ol_informix1210:billing_db_tbl_1943.billing_txn_id AND ebs6_db@ol_informix1210:billing_documents.latest_rev_no = ebs6_db@ol_informix1210:billing_db_tbl_1943.rev_no AND ebs6_db@ol_informix1210:billing_db_tbl_1943.status_id is not null ) LEFT JOIN ebs6_db@ol_informix1210:billing_db_tbl_2410 ON (ebs6_db@ol_informix1210:billing_documents.billing_txn_id = ebs6_db@ol_informix1210:billing_db_tbl_2410.billing_txn_id AND ebs6_db@ol_informix1210:billing_documents.latest_rev_no = ebs6_db@ol_informix1210:billing_db_tbl_2410.rev_no AND ebs6_db@ol_informix1210:billing_db_tbl_2410.status_id is not null  ) LEFT JOIN ebs6_db@ol_informix1210:billing_db_tbl_2278 ON ( ebs6_db@ol_informix1210:billing_documents.billing_txn_id = ebs6_db@ol_informix1210:billing_db_tbl_2278.billing_txn_id AND ebs6_db@ol_informix1210:billing_documents.latest_rev_no = ebs6_db@ol_informix1210:billing_db_tbl_2278.rev_no AND ebs6_db@ol_informix1210:billing_db_tbl_2278.status_id is not null  ) WHERE ebs6_db@ol_informix1210:billing_documents.status_id = 103 UNION ALL</v>
      </c>
    </row>
    <row r="38" spans="1:116" x14ac:dyDescent="0.25">
      <c r="A38" s="4">
        <v>36</v>
      </c>
      <c r="B38" s="4" t="s">
        <v>98</v>
      </c>
      <c r="C38" s="4" t="s">
        <v>307</v>
      </c>
      <c r="D38" s="4">
        <v>33</v>
      </c>
      <c r="E38" s="24" t="s">
        <v>328</v>
      </c>
      <c r="F38" t="s">
        <v>184</v>
      </c>
      <c r="G38" s="9" t="s">
        <v>146</v>
      </c>
      <c r="H38" s="9" t="s">
        <v>180</v>
      </c>
      <c r="I38" s="23" t="s">
        <v>266</v>
      </c>
      <c r="J38" s="78" t="s">
        <v>330</v>
      </c>
      <c r="K38" t="s">
        <v>184</v>
      </c>
      <c r="L38" s="9" t="s">
        <v>192</v>
      </c>
      <c r="M38" s="9" t="s">
        <v>185</v>
      </c>
      <c r="N38" s="26" t="str">
        <f t="shared" si="6"/>
        <v>ebs6_db@ol_informix1210:billing_documents.billing_txn_id</v>
      </c>
      <c r="O38" t="s">
        <v>184</v>
      </c>
      <c r="P38" s="9" t="s">
        <v>146</v>
      </c>
      <c r="Q38" s="9" t="s">
        <v>186</v>
      </c>
      <c r="R38" s="26" t="str">
        <f t="shared" si="7"/>
        <v>ebs6_db@ol_informix1210:billing_db_tbl_1883.block_id</v>
      </c>
      <c r="S38" t="s">
        <v>184</v>
      </c>
      <c r="T38" s="9" t="s">
        <v>146</v>
      </c>
      <c r="U38" s="9" t="s">
        <v>187</v>
      </c>
      <c r="V38" s="26" t="str">
        <f t="shared" si="8"/>
        <v>ebs6_db@ol_informix1210:billing_db_tbl_1883.unit_id</v>
      </c>
      <c r="W38" t="s">
        <v>184</v>
      </c>
      <c r="X38" s="9" t="s">
        <v>192</v>
      </c>
      <c r="Y38" s="9" t="s">
        <v>193</v>
      </c>
      <c r="Z38" s="26" t="str">
        <f t="shared" si="9"/>
        <v>ebs6_db@ol_informix1210:billing_documents.latest_rev_no</v>
      </c>
      <c r="AA38" t="s">
        <v>184</v>
      </c>
      <c r="AB38" s="9" t="s">
        <v>192</v>
      </c>
      <c r="AC38" s="9" t="s">
        <v>264</v>
      </c>
      <c r="AD38" s="26" t="str">
        <f t="shared" si="10"/>
        <v>ebs6_db@ol_informix1210:billing_documents.billing_period_from</v>
      </c>
      <c r="AE38" t="s">
        <v>184</v>
      </c>
      <c r="AF38" s="9" t="s">
        <v>192</v>
      </c>
      <c r="AG38" s="9" t="s">
        <v>265</v>
      </c>
      <c r="AH38" s="26" t="str">
        <f t="shared" si="11"/>
        <v>ebs6_db@ol_informix1210:billing_documents.billing_period_to</v>
      </c>
      <c r="AI38" t="s">
        <v>184</v>
      </c>
      <c r="AJ38" s="5" t="s">
        <v>90</v>
      </c>
      <c r="AK38" s="4" t="s">
        <v>47</v>
      </c>
      <c r="AL38" s="26" t="str">
        <f t="shared" si="12"/>
        <v>ebs6_db@ol_informix1210:billing_db_tbl_2453.col85_dec</v>
      </c>
      <c r="AM38" t="s">
        <v>184</v>
      </c>
      <c r="AN38" s="5" t="s">
        <v>90</v>
      </c>
      <c r="AO38" s="4" t="s">
        <v>49</v>
      </c>
      <c r="AP38" s="26" t="str">
        <f t="shared" si="13"/>
        <v>ebs6_db@ol_informix1210:billing_db_tbl_2453.col41_dec</v>
      </c>
      <c r="AQ38" t="s">
        <v>184</v>
      </c>
      <c r="AR38" s="5" t="s">
        <v>90</v>
      </c>
      <c r="AS38" s="24" t="s">
        <v>50</v>
      </c>
      <c r="AT38" s="23" t="str">
        <f t="shared" si="14"/>
        <v>ebs6_db@ol_informix1210:billing_db_tbl_2453.col61_dec</v>
      </c>
      <c r="AU38" s="40" t="s">
        <v>184</v>
      </c>
      <c r="AV38" s="4" t="s">
        <v>146</v>
      </c>
      <c r="AW38" s="4" t="s">
        <v>54</v>
      </c>
      <c r="AX38" s="23" t="s">
        <v>253</v>
      </c>
      <c r="BA38" s="1" t="str">
        <f t="shared" si="28"/>
        <v xml:space="preserve"> SELECT ebs6_db@ol_informix1210:billing_documents.plant_id,   ebs6_db@ol_informix1210:_plant.corp_group_id, ebs6_db@ol_informix1210:_plant.fuel_type_id,ebs6_db@ol_informix1210:_plant.plant_type_id ,ebs6_db@ol_informix1210:_plant.alt_fuel_type_id ,ebs6_db@ol_informix1210:_plant.ppa_group_id ,ebs6_db@ol_informix1210:_plant.energy_group_id , ebs6_db@ol_informix1210:billing_documents.status_id , ebs6_db@ol_informix1210:billing_documents.billing_txn_id, ebs6_db@ol_informix1210:billing_db_tbl_1883.block_id, ebs6_db@ol_informix1210:billing_db_tbl_1883.unit_id, ebs6_db@ol_informix1210:billing_documents.latest_rev_no, ebs6_db@ol_informix1210:billing_documents.billing_period_from, ebs6_db@ol_informix1210:billing_documents.billing_period_to, ebs6_db@ol_informix1210:billing_db_tbl_2453.col85_dec, ebs6_db@ol_informix1210:billing_db_tbl_2453.col41_dec, ebs6_db@ol_informix1210:billing_db_tbl_2453.col61_dec, ebs6_db@ol_informix1210:billing_db_tbl_1883.col149_dec  </v>
      </c>
      <c r="BB38" s="1" t="s">
        <v>216</v>
      </c>
      <c r="BC38" s="4" t="s">
        <v>163</v>
      </c>
      <c r="BD38" s="19" t="s">
        <v>320</v>
      </c>
      <c r="BE38" t="str">
        <f t="shared" si="31"/>
        <v xml:space="preserve"> FROM ebs6_db@ol_informix1210:_plant JOIN ebs6_db@ol_informix1210:billing_documents ON (ebs6_db@ol_informix1210:_plant.plant_name="PTEK"  and ebs6_db@ol_informix1210:_plant.id =  ebs6_db@ol_informix1210:billing_documents.plant_id AND ebs6_db@ol_informix1210:billing_documents.billing_input_type_id=2  AND ebs6_db@ol_informix1210:billing_documents.name IN ("TNBG Billing Settlement","IPP Billing Settlement","SKSP Billing Settlement","TNBH Billing Settlement","IPP Billing Settlement - EP" )  ) </v>
      </c>
      <c r="BF38" s="38" t="s">
        <v>205</v>
      </c>
      <c r="BG38" s="1" t="str">
        <f t="shared" si="1"/>
        <v>ebs6_db@ol_informix1210:billing_db_tbl_1883</v>
      </c>
      <c r="BH38" s="1" t="s">
        <v>196</v>
      </c>
      <c r="BI38" s="34" t="s">
        <v>197</v>
      </c>
      <c r="BJ38" s="1" t="str">
        <f t="shared" si="15"/>
        <v>ebs6_db@ol_informix1210:billing_documents.billing_txn_id</v>
      </c>
      <c r="BK38" s="35" t="s">
        <v>198</v>
      </c>
      <c r="BL38" s="36" t="str">
        <f t="shared" si="2"/>
        <v>ebs6_db@ol_informix1210:billing_db_tbl_1883.billing_txn_id</v>
      </c>
      <c r="BM38" s="34" t="s">
        <v>199</v>
      </c>
      <c r="BN38" s="1" t="str">
        <f t="shared" si="16"/>
        <v>ebs6_db@ol_informix1210:billing_documents.latest_rev_no</v>
      </c>
      <c r="BO38" s="35" t="s">
        <v>198</v>
      </c>
      <c r="BP38" s="1" t="str">
        <f t="shared" si="17"/>
        <v>ebs6_db@ol_informix1210:billing_db_tbl_1883.rev_no</v>
      </c>
      <c r="BQ38" s="1" t="str">
        <f t="shared" si="18"/>
        <v xml:space="preserve"> AND ebs6_db@ol_informix1210:billing_db_tbl_1883.status_id is not null </v>
      </c>
      <c r="BU38" s="1" t="s">
        <v>204</v>
      </c>
      <c r="BV38" s="1" t="s">
        <v>205</v>
      </c>
      <c r="BW38" s="1" t="str">
        <f t="shared" si="3"/>
        <v>ebs6_db@ol_informix1210:billing_db_tbl_2453</v>
      </c>
      <c r="BX38" s="1" t="s">
        <v>196</v>
      </c>
      <c r="BY38" s="1" t="s">
        <v>197</v>
      </c>
      <c r="BZ38" s="1" t="str">
        <f t="shared" si="19"/>
        <v>ebs6_db@ol_informix1210:billing_documents.billing_txn_id</v>
      </c>
      <c r="CA38" s="35" t="s">
        <v>198</v>
      </c>
      <c r="CB38" s="1" t="str">
        <f t="shared" si="4"/>
        <v>ebs6_db@ol_informix1210:billing_db_tbl_2453.billing_txn_id</v>
      </c>
      <c r="CC38" s="34" t="s">
        <v>199</v>
      </c>
      <c r="CD38" s="1" t="str">
        <f t="shared" si="20"/>
        <v>ebs6_db@ol_informix1210:billing_documents.latest_rev_no</v>
      </c>
      <c r="CE38" s="35" t="s">
        <v>198</v>
      </c>
      <c r="CF38" s="1" t="str">
        <f t="shared" si="5"/>
        <v>ebs6_db@ol_informix1210:billing_db_tbl_2453.rev_no</v>
      </c>
      <c r="CG38" s="1" t="str">
        <f t="shared" si="21"/>
        <v xml:space="preserve"> AND ebs6_db@ol_informix1210:billing_db_tbl_2453.status_id is not null </v>
      </c>
      <c r="CK38" s="1" t="s">
        <v>204</v>
      </c>
      <c r="CL38" s="4" t="s">
        <v>163</v>
      </c>
      <c r="CM38" s="1" t="s">
        <v>205</v>
      </c>
      <c r="CN38" t="str">
        <f t="shared" si="26"/>
        <v>ebs6_db@ol_informix1210:billing_db_tbl_2046</v>
      </c>
      <c r="CO38" s="1" t="s">
        <v>196</v>
      </c>
      <c r="CP38" s="1" t="s">
        <v>197</v>
      </c>
      <c r="CQ38" s="1" t="str">
        <f t="shared" si="22"/>
        <v>ebs6_db@ol_informix1210:billing_documents.billing_txn_id</v>
      </c>
      <c r="CR38" s="35" t="s">
        <v>198</v>
      </c>
      <c r="CS38" s="1" t="str">
        <f t="shared" si="29"/>
        <v>ebs6_db@ol_informix1210:billing_db_tbl_2046.billing_txn_id</v>
      </c>
      <c r="CT38" s="34" t="s">
        <v>199</v>
      </c>
      <c r="CU38" s="1" t="str">
        <f t="shared" si="23"/>
        <v>ebs6_db@ol_informix1210:billing_documents.latest_rev_no</v>
      </c>
      <c r="CV38" s="35" t="s">
        <v>198</v>
      </c>
      <c r="CW38" s="1" t="str">
        <f t="shared" si="30"/>
        <v>ebs6_db@ol_informix1210:billing_db_tbl_2046.rev_no</v>
      </c>
      <c r="CX38" s="1" t="str">
        <f t="shared" si="24"/>
        <v xml:space="preserve"> AND ebs6_db@ol_informix1210:billing_db_tbl_2046.status_id is not null </v>
      </c>
      <c r="DB38" s="34" t="s">
        <v>204</v>
      </c>
      <c r="DF38" s="46" t="s">
        <v>211</v>
      </c>
      <c r="DG38" t="s">
        <v>212</v>
      </c>
      <c r="DH38" s="34" t="s">
        <v>213</v>
      </c>
      <c r="DJ38" s="1" t="str">
        <f t="shared" si="25"/>
        <v xml:space="preserve"> FROM ebs6_db@ol_informix1210:_plant JOIN ebs6_db@ol_informix1210:billing_documents ON (ebs6_db@ol_informix1210:_plant.plant_name="PTEK"  and ebs6_db@ol_informix1210:_plant.id =  ebs6_db@ol_informix1210:billing_documents.plant_id AND ebs6_db@ol_informix1210:billing_documents.billing_input_type_id=2  AND ebs6_db@ol_informix1210:billing_documents.name IN ("TNBG Billing Settlement","IPP Billing Settlement","SKSP Billing Settlement","TNBH Billing Settlement","IPP Billing Settlement - EP" )  )  LEFT JOIN ebs6_db@ol_informix1210:billing_db_tbl_1883 ON (ebs6_db@ol_informix1210:billing_documents.billing_txn_id = ebs6_db@ol_informix1210:billing_db_tbl_1883.billing_txn_id AND ebs6_db@ol_informix1210:billing_documents.latest_rev_no = ebs6_db@ol_informix1210:billing_db_tbl_1883.rev_no AND ebs6_db@ol_informix1210:billing_db_tbl_1883.status_id is not null ) LEFT JOIN ebs6_db@ol_informix1210:billing_db_tbl_2453 ON (ebs6_db@ol_informix1210:billing_documents.billing_txn_id = ebs6_db@ol_informix1210:billing_db_tbl_2453.billing_txn_id AND ebs6_db@ol_informix1210:billing_documents.latest_rev_no = ebs6_db@ol_informix1210:billing_db_tbl_2453.rev_no AND ebs6_db@ol_informix1210:billing_db_tbl_2453.status_id is not null  ) LEFT JOIN ebs6_db@ol_informix1210:billing_db_tbl_2046 ON ( ebs6_db@ol_informix1210:billing_documents.billing_txn_id = ebs6_db@ol_informix1210:billing_db_tbl_2046.billing_txn_id AND ebs6_db@ol_informix1210:billing_documents.latest_rev_no = ebs6_db@ol_informix1210:billing_db_tbl_2046.rev_no AND ebs6_db@ol_informix1210:billing_db_tbl_2046.status_id is not null  ) WHERE ebs6_db@ol_informix1210:billing_documents.status_id = 103 UNION ALL</v>
      </c>
      <c r="DK38" s="1" t="s">
        <v>216</v>
      </c>
      <c r="DL38" s="1" t="str">
        <f t="shared" si="27"/>
        <v xml:space="preserve"> SELECT ebs6_db@ol_informix1210:billing_documents.plant_id,   ebs6_db@ol_informix1210:_plant.corp_group_id, ebs6_db@ol_informix1210:_plant.fuel_type_id,ebs6_db@ol_informix1210:_plant.plant_type_id ,ebs6_db@ol_informix1210:_plant.alt_fuel_type_id ,ebs6_db@ol_informix1210:_plant.ppa_group_id ,ebs6_db@ol_informix1210:_plant.energy_group_id , ebs6_db@ol_informix1210:billing_documents.status_id , ebs6_db@ol_informix1210:billing_documents.billing_txn_id, ebs6_db@ol_informix1210:billing_db_tbl_1883.block_id, ebs6_db@ol_informix1210:billing_db_tbl_1883.unit_id, ebs6_db@ol_informix1210:billing_documents.latest_rev_no, ebs6_db@ol_informix1210:billing_documents.billing_period_from, ebs6_db@ol_informix1210:billing_documents.billing_period_to, ebs6_db@ol_informix1210:billing_db_tbl_2453.col85_dec, ebs6_db@ol_informix1210:billing_db_tbl_2453.col41_dec, ebs6_db@ol_informix1210:billing_db_tbl_2453.col61_dec, ebs6_db@ol_informix1210:billing_db_tbl_1883.col149_dec    FROM ebs6_db@ol_informix1210:_plant JOIN ebs6_db@ol_informix1210:billing_documents ON (ebs6_db@ol_informix1210:_plant.plant_name="PTEK"  and ebs6_db@ol_informix1210:_plant.id =  ebs6_db@ol_informix1210:billing_documents.plant_id AND ebs6_db@ol_informix1210:billing_documents.billing_input_type_id=2  AND ebs6_db@ol_informix1210:billing_documents.name IN ("TNBG Billing Settlement","IPP Billing Settlement","SKSP Billing Settlement","TNBH Billing Settlement","IPP Billing Settlement - EP" )  )  LEFT JOIN ebs6_db@ol_informix1210:billing_db_tbl_1883 ON (ebs6_db@ol_informix1210:billing_documents.billing_txn_id = ebs6_db@ol_informix1210:billing_db_tbl_1883.billing_txn_id AND ebs6_db@ol_informix1210:billing_documents.latest_rev_no = ebs6_db@ol_informix1210:billing_db_tbl_1883.rev_no AND ebs6_db@ol_informix1210:billing_db_tbl_1883.status_id is not null ) LEFT JOIN ebs6_db@ol_informix1210:billing_db_tbl_2453 ON (ebs6_db@ol_informix1210:billing_documents.billing_txn_id = ebs6_db@ol_informix1210:billing_db_tbl_2453.billing_txn_id AND ebs6_db@ol_informix1210:billing_documents.latest_rev_no = ebs6_db@ol_informix1210:billing_db_tbl_2453.rev_no AND ebs6_db@ol_informix1210:billing_db_tbl_2453.status_id is not null  ) LEFT JOIN ebs6_db@ol_informix1210:billing_db_tbl_2046 ON ( ebs6_db@ol_informix1210:billing_documents.billing_txn_id = ebs6_db@ol_informix1210:billing_db_tbl_2046.billing_txn_id AND ebs6_db@ol_informix1210:billing_documents.latest_rev_no = ebs6_db@ol_informix1210:billing_db_tbl_2046.rev_no AND ebs6_db@ol_informix1210:billing_db_tbl_2046.status_id is not null  ) WHERE ebs6_db@ol_informix1210:billing_documents.status_id = 103 UNION ALL</v>
      </c>
    </row>
    <row r="39" spans="1:116" x14ac:dyDescent="0.25">
      <c r="A39" s="4">
        <v>37</v>
      </c>
      <c r="B39" s="4" t="s">
        <v>52</v>
      </c>
      <c r="C39" s="4" t="s">
        <v>308</v>
      </c>
      <c r="D39" s="4">
        <v>93</v>
      </c>
      <c r="E39" s="24" t="s">
        <v>328</v>
      </c>
      <c r="F39" t="s">
        <v>184</v>
      </c>
      <c r="G39" s="9" t="s">
        <v>105</v>
      </c>
      <c r="H39" s="9" t="s">
        <v>180</v>
      </c>
      <c r="I39" s="23" t="s">
        <v>266</v>
      </c>
      <c r="J39" s="78" t="s">
        <v>330</v>
      </c>
      <c r="K39" t="s">
        <v>184</v>
      </c>
      <c r="L39" s="9" t="s">
        <v>192</v>
      </c>
      <c r="M39" s="9" t="s">
        <v>185</v>
      </c>
      <c r="N39" s="26" t="str">
        <f t="shared" si="6"/>
        <v>ebs6_db@ol_informix1210:billing_documents.billing_txn_id</v>
      </c>
      <c r="O39" t="s">
        <v>184</v>
      </c>
      <c r="P39" s="9" t="s">
        <v>105</v>
      </c>
      <c r="Q39" s="9" t="s">
        <v>186</v>
      </c>
      <c r="R39" s="26" t="str">
        <f t="shared" si="7"/>
        <v>ebs6_db@ol_informix1210:billing_db_tbl_3122.block_id</v>
      </c>
      <c r="S39" t="s">
        <v>184</v>
      </c>
      <c r="T39" s="9" t="s">
        <v>105</v>
      </c>
      <c r="U39" s="9" t="s">
        <v>187</v>
      </c>
      <c r="V39" s="26" t="str">
        <f t="shared" si="8"/>
        <v>ebs6_db@ol_informix1210:billing_db_tbl_3122.unit_id</v>
      </c>
      <c r="W39" t="s">
        <v>184</v>
      </c>
      <c r="X39" s="9" t="s">
        <v>192</v>
      </c>
      <c r="Y39" s="9" t="s">
        <v>193</v>
      </c>
      <c r="Z39" s="26" t="str">
        <f t="shared" si="9"/>
        <v>ebs6_db@ol_informix1210:billing_documents.latest_rev_no</v>
      </c>
      <c r="AA39" t="s">
        <v>184</v>
      </c>
      <c r="AB39" s="9" t="s">
        <v>192</v>
      </c>
      <c r="AC39" s="9" t="s">
        <v>264</v>
      </c>
      <c r="AD39" s="26" t="str">
        <f t="shared" si="10"/>
        <v>ebs6_db@ol_informix1210:billing_documents.billing_period_from</v>
      </c>
      <c r="AE39" t="s">
        <v>184</v>
      </c>
      <c r="AF39" s="9" t="s">
        <v>192</v>
      </c>
      <c r="AG39" s="9" t="s">
        <v>265</v>
      </c>
      <c r="AH39" s="26" t="str">
        <f t="shared" si="11"/>
        <v>ebs6_db@ol_informix1210:billing_documents.billing_period_to</v>
      </c>
      <c r="AI39" t="s">
        <v>184</v>
      </c>
      <c r="AJ39" s="5" t="s">
        <v>91</v>
      </c>
      <c r="AK39" s="4" t="s">
        <v>47</v>
      </c>
      <c r="AL39" s="26" t="str">
        <f t="shared" si="12"/>
        <v>ebs6_db@ol_informix1210:billing_db_tbl_3126.col85_dec</v>
      </c>
      <c r="AM39" t="s">
        <v>184</v>
      </c>
      <c r="AN39" s="5" t="s">
        <v>91</v>
      </c>
      <c r="AO39" s="4" t="s">
        <v>49</v>
      </c>
      <c r="AP39" s="26" t="str">
        <f t="shared" si="13"/>
        <v>ebs6_db@ol_informix1210:billing_db_tbl_3126.col41_dec</v>
      </c>
      <c r="AQ39" t="s">
        <v>184</v>
      </c>
      <c r="AR39" s="5" t="s">
        <v>91</v>
      </c>
      <c r="AS39" s="24" t="s">
        <v>50</v>
      </c>
      <c r="AT39" s="23" t="str">
        <f t="shared" si="14"/>
        <v>ebs6_db@ol_informix1210:billing_db_tbl_3126.col61_dec</v>
      </c>
      <c r="AU39" s="40" t="s">
        <v>184</v>
      </c>
      <c r="AV39" s="4" t="s">
        <v>105</v>
      </c>
      <c r="AW39" s="4" t="s">
        <v>54</v>
      </c>
      <c r="AX39" s="23" t="s">
        <v>254</v>
      </c>
      <c r="BA39" s="1" t="str">
        <f t="shared" si="28"/>
        <v xml:space="preserve"> SELECT ebs6_db@ol_informix1210:billing_documents.plant_id,   ebs6_db@ol_informix1210:_plant.corp_group_id, ebs6_db@ol_informix1210:_plant.fuel_type_id,ebs6_db@ol_informix1210:_plant.plant_type_id ,ebs6_db@ol_informix1210:_plant.alt_fuel_type_id ,ebs6_db@ol_informix1210:_plant.ppa_group_id ,ebs6_db@ol_informix1210:_plant.energy_group_id , ebs6_db@ol_informix1210:billing_documents.status_id , ebs6_db@ol_informix1210:billing_documents.billing_txn_id, ebs6_db@ol_informix1210:billing_db_tbl_3122.block_id, ebs6_db@ol_informix1210:billing_db_tbl_3122.unit_id, ebs6_db@ol_informix1210:billing_documents.latest_rev_no, ebs6_db@ol_informix1210:billing_documents.billing_period_from, ebs6_db@ol_informix1210:billing_documents.billing_period_to, ebs6_db@ol_informix1210:billing_db_tbl_3126.col85_dec, ebs6_db@ol_informix1210:billing_db_tbl_3126.col41_dec, ebs6_db@ol_informix1210:billing_db_tbl_3126.col61_dec, ebs6_db@ol_informix1210:billing_db_tbl_3122.col149_dec  </v>
      </c>
      <c r="BB39" s="1" t="s">
        <v>216</v>
      </c>
      <c r="BC39" s="4" t="s">
        <v>108</v>
      </c>
      <c r="BD39" s="19" t="s">
        <v>320</v>
      </c>
      <c r="BE39" t="str">
        <f t="shared" si="31"/>
        <v xml:space="preserve"> FROM ebs6_db@ol_informix1210:_plant JOIN ebs6_db@ol_informix1210:billing_documents ON (ebs6_db@ol_informix1210:_plant.plant_name="MJG5"  and ebs6_db@ol_informix1210:_plant.id =  ebs6_db@ol_informix1210:billing_documents.plant_id AND ebs6_db@ol_informix1210:billing_documents.billing_input_type_id=2  AND ebs6_db@ol_informix1210:billing_documents.name IN ("TNBG Billing Settlement","IPP Billing Settlement","SKSP Billing Settlement","TNBH Billing Settlement","IPP Billing Settlement - EP" )  ) </v>
      </c>
      <c r="BF39" s="38" t="s">
        <v>205</v>
      </c>
      <c r="BG39" s="1" t="str">
        <f t="shared" si="1"/>
        <v>ebs6_db@ol_informix1210:billing_db_tbl_3122</v>
      </c>
      <c r="BH39" s="1" t="s">
        <v>196</v>
      </c>
      <c r="BI39" s="34" t="s">
        <v>197</v>
      </c>
      <c r="BJ39" s="1" t="str">
        <f t="shared" si="15"/>
        <v>ebs6_db@ol_informix1210:billing_documents.billing_txn_id</v>
      </c>
      <c r="BK39" s="35" t="s">
        <v>198</v>
      </c>
      <c r="BL39" s="36" t="str">
        <f t="shared" si="2"/>
        <v>ebs6_db@ol_informix1210:billing_db_tbl_3122.billing_txn_id</v>
      </c>
      <c r="BM39" s="34" t="s">
        <v>199</v>
      </c>
      <c r="BN39" s="1" t="str">
        <f t="shared" si="16"/>
        <v>ebs6_db@ol_informix1210:billing_documents.latest_rev_no</v>
      </c>
      <c r="BO39" s="35" t="s">
        <v>198</v>
      </c>
      <c r="BP39" s="1" t="str">
        <f t="shared" si="17"/>
        <v>ebs6_db@ol_informix1210:billing_db_tbl_3122.rev_no</v>
      </c>
      <c r="BQ39" s="1" t="str">
        <f t="shared" si="18"/>
        <v xml:space="preserve"> AND ebs6_db@ol_informix1210:billing_db_tbl_3122.status_id is not null </v>
      </c>
      <c r="BU39" s="1" t="s">
        <v>204</v>
      </c>
      <c r="BV39" s="1" t="s">
        <v>205</v>
      </c>
      <c r="BW39" s="1" t="str">
        <f t="shared" si="3"/>
        <v>ebs6_db@ol_informix1210:billing_db_tbl_3126</v>
      </c>
      <c r="BX39" s="1" t="s">
        <v>196</v>
      </c>
      <c r="BY39" s="1" t="s">
        <v>197</v>
      </c>
      <c r="BZ39" s="1" t="str">
        <f t="shared" si="19"/>
        <v>ebs6_db@ol_informix1210:billing_documents.billing_txn_id</v>
      </c>
      <c r="CA39" s="35" t="s">
        <v>198</v>
      </c>
      <c r="CB39" s="1" t="str">
        <f t="shared" si="4"/>
        <v>ebs6_db@ol_informix1210:billing_db_tbl_3126.billing_txn_id</v>
      </c>
      <c r="CC39" s="34" t="s">
        <v>199</v>
      </c>
      <c r="CD39" s="1" t="str">
        <f t="shared" si="20"/>
        <v>ebs6_db@ol_informix1210:billing_documents.latest_rev_no</v>
      </c>
      <c r="CE39" s="35" t="s">
        <v>198</v>
      </c>
      <c r="CF39" s="1" t="str">
        <f t="shared" si="5"/>
        <v>ebs6_db@ol_informix1210:billing_db_tbl_3126.rev_no</v>
      </c>
      <c r="CG39" s="1" t="str">
        <f t="shared" si="21"/>
        <v xml:space="preserve"> AND ebs6_db@ol_informix1210:billing_db_tbl_3126.status_id is not null </v>
      </c>
      <c r="CK39" s="1" t="s">
        <v>204</v>
      </c>
      <c r="CL39" s="4" t="s">
        <v>108</v>
      </c>
      <c r="CM39" s="1" t="s">
        <v>205</v>
      </c>
      <c r="CN39" t="str">
        <f t="shared" si="26"/>
        <v>ebs6_db@ol_informix1210:billing_db_tbl_3123</v>
      </c>
      <c r="CO39" s="1" t="s">
        <v>196</v>
      </c>
      <c r="CP39" s="1" t="s">
        <v>197</v>
      </c>
      <c r="CQ39" s="1" t="str">
        <f t="shared" si="22"/>
        <v>ebs6_db@ol_informix1210:billing_documents.billing_txn_id</v>
      </c>
      <c r="CR39" s="35" t="s">
        <v>198</v>
      </c>
      <c r="CS39" s="1" t="str">
        <f t="shared" si="29"/>
        <v>ebs6_db@ol_informix1210:billing_db_tbl_3123.billing_txn_id</v>
      </c>
      <c r="CT39" s="34" t="s">
        <v>199</v>
      </c>
      <c r="CU39" s="1" t="str">
        <f t="shared" si="23"/>
        <v>ebs6_db@ol_informix1210:billing_documents.latest_rev_no</v>
      </c>
      <c r="CV39" s="35" t="s">
        <v>198</v>
      </c>
      <c r="CW39" s="1" t="str">
        <f t="shared" si="30"/>
        <v>ebs6_db@ol_informix1210:billing_db_tbl_3123.rev_no</v>
      </c>
      <c r="CX39" s="1" t="str">
        <f t="shared" si="24"/>
        <v xml:space="preserve"> AND ebs6_db@ol_informix1210:billing_db_tbl_3123.status_id is not null </v>
      </c>
      <c r="DB39" s="34" t="s">
        <v>204</v>
      </c>
      <c r="DF39" s="46" t="s">
        <v>211</v>
      </c>
      <c r="DG39" t="s">
        <v>212</v>
      </c>
      <c r="DH39" s="34" t="s">
        <v>213</v>
      </c>
      <c r="DJ39" s="1" t="str">
        <f t="shared" si="25"/>
        <v xml:space="preserve"> FROM ebs6_db@ol_informix1210:_plant JOIN ebs6_db@ol_informix1210:billing_documents ON (ebs6_db@ol_informix1210:_plant.plant_name="MJG5"  and ebs6_db@ol_informix1210:_plant.id =  ebs6_db@ol_informix1210:billing_documents.plant_id AND ebs6_db@ol_informix1210:billing_documents.billing_input_type_id=2  AND ebs6_db@ol_informix1210:billing_documents.name IN ("TNBG Billing Settlement","IPP Billing Settlement","SKSP Billing Settlement","TNBH Billing Settlement","IPP Billing Settlement - EP" )  )  LEFT JOIN ebs6_db@ol_informix1210:billing_db_tbl_3122 ON (ebs6_db@ol_informix1210:billing_documents.billing_txn_id = ebs6_db@ol_informix1210:billing_db_tbl_3122.billing_txn_id AND ebs6_db@ol_informix1210:billing_documents.latest_rev_no = ebs6_db@ol_informix1210:billing_db_tbl_3122.rev_no AND ebs6_db@ol_informix1210:billing_db_tbl_3122.status_id is not null ) LEFT JOIN ebs6_db@ol_informix1210:billing_db_tbl_3126 ON (ebs6_db@ol_informix1210:billing_documents.billing_txn_id = ebs6_db@ol_informix1210:billing_db_tbl_3126.billing_txn_id AND ebs6_db@ol_informix1210:billing_documents.latest_rev_no = ebs6_db@ol_informix1210:billing_db_tbl_3126.rev_no AND ebs6_db@ol_informix1210:billing_db_tbl_3126.status_id is not null  ) LEFT JOIN ebs6_db@ol_informix1210:billing_db_tbl_3123 ON ( ebs6_db@ol_informix1210:billing_documents.billing_txn_id = ebs6_db@ol_informix1210:billing_db_tbl_3123.billing_txn_id AND ebs6_db@ol_informix1210:billing_documents.latest_rev_no = ebs6_db@ol_informix1210:billing_db_tbl_3123.rev_no AND ebs6_db@ol_informix1210:billing_db_tbl_3123.status_id is not null  ) WHERE ebs6_db@ol_informix1210:billing_documents.status_id = 103 UNION ALL</v>
      </c>
      <c r="DK39" s="1" t="s">
        <v>216</v>
      </c>
      <c r="DL39" s="1" t="str">
        <f t="shared" si="27"/>
        <v xml:space="preserve"> SELECT ebs6_db@ol_informix1210:billing_documents.plant_id,   ebs6_db@ol_informix1210:_plant.corp_group_id, ebs6_db@ol_informix1210:_plant.fuel_type_id,ebs6_db@ol_informix1210:_plant.plant_type_id ,ebs6_db@ol_informix1210:_plant.alt_fuel_type_id ,ebs6_db@ol_informix1210:_plant.ppa_group_id ,ebs6_db@ol_informix1210:_plant.energy_group_id , ebs6_db@ol_informix1210:billing_documents.status_id , ebs6_db@ol_informix1210:billing_documents.billing_txn_id, ebs6_db@ol_informix1210:billing_db_tbl_3122.block_id, ebs6_db@ol_informix1210:billing_db_tbl_3122.unit_id, ebs6_db@ol_informix1210:billing_documents.latest_rev_no, ebs6_db@ol_informix1210:billing_documents.billing_period_from, ebs6_db@ol_informix1210:billing_documents.billing_period_to, ebs6_db@ol_informix1210:billing_db_tbl_3126.col85_dec, ebs6_db@ol_informix1210:billing_db_tbl_3126.col41_dec, ebs6_db@ol_informix1210:billing_db_tbl_3126.col61_dec, ebs6_db@ol_informix1210:billing_db_tbl_3122.col149_dec    FROM ebs6_db@ol_informix1210:_plant JOIN ebs6_db@ol_informix1210:billing_documents ON (ebs6_db@ol_informix1210:_plant.plant_name="MJG5"  and ebs6_db@ol_informix1210:_plant.id =  ebs6_db@ol_informix1210:billing_documents.plant_id AND ebs6_db@ol_informix1210:billing_documents.billing_input_type_id=2  AND ebs6_db@ol_informix1210:billing_documents.name IN ("TNBG Billing Settlement","IPP Billing Settlement","SKSP Billing Settlement","TNBH Billing Settlement","IPP Billing Settlement - EP" )  )  LEFT JOIN ebs6_db@ol_informix1210:billing_db_tbl_3122 ON (ebs6_db@ol_informix1210:billing_documents.billing_txn_id = ebs6_db@ol_informix1210:billing_db_tbl_3122.billing_txn_id AND ebs6_db@ol_informix1210:billing_documents.latest_rev_no = ebs6_db@ol_informix1210:billing_db_tbl_3122.rev_no AND ebs6_db@ol_informix1210:billing_db_tbl_3122.status_id is not null ) LEFT JOIN ebs6_db@ol_informix1210:billing_db_tbl_3126 ON (ebs6_db@ol_informix1210:billing_documents.billing_txn_id = ebs6_db@ol_informix1210:billing_db_tbl_3126.billing_txn_id AND ebs6_db@ol_informix1210:billing_documents.latest_rev_no = ebs6_db@ol_informix1210:billing_db_tbl_3126.rev_no AND ebs6_db@ol_informix1210:billing_db_tbl_3126.status_id is not null  ) LEFT JOIN ebs6_db@ol_informix1210:billing_db_tbl_3123 ON ( ebs6_db@ol_informix1210:billing_documents.billing_txn_id = ebs6_db@ol_informix1210:billing_db_tbl_3123.billing_txn_id AND ebs6_db@ol_informix1210:billing_documents.latest_rev_no = ebs6_db@ol_informix1210:billing_db_tbl_3123.rev_no AND ebs6_db@ol_informix1210:billing_db_tbl_3123.status_id is not null  ) WHERE ebs6_db@ol_informix1210:billing_documents.status_id = 103 UNION ALL</v>
      </c>
    </row>
    <row r="40" spans="1:116" x14ac:dyDescent="0.25">
      <c r="A40" s="4">
        <v>38</v>
      </c>
      <c r="B40" s="4" t="s">
        <v>98</v>
      </c>
      <c r="C40" s="4" t="s">
        <v>309</v>
      </c>
      <c r="D40" s="4">
        <v>99</v>
      </c>
      <c r="E40" s="24" t="s">
        <v>328</v>
      </c>
      <c r="F40" t="s">
        <v>184</v>
      </c>
      <c r="G40" s="9" t="s">
        <v>138</v>
      </c>
      <c r="H40" s="9" t="s">
        <v>180</v>
      </c>
      <c r="I40" s="23" t="s">
        <v>266</v>
      </c>
      <c r="J40" s="78" t="s">
        <v>330</v>
      </c>
      <c r="K40" t="s">
        <v>184</v>
      </c>
      <c r="L40" s="9" t="s">
        <v>192</v>
      </c>
      <c r="M40" s="9" t="s">
        <v>185</v>
      </c>
      <c r="N40" s="26" t="str">
        <f t="shared" si="6"/>
        <v>ebs6_db@ol_informix1210:billing_documents.billing_txn_id</v>
      </c>
      <c r="O40" t="s">
        <v>184</v>
      </c>
      <c r="P40" s="9" t="s">
        <v>138</v>
      </c>
      <c r="Q40" s="9" t="s">
        <v>186</v>
      </c>
      <c r="R40" s="26" t="str">
        <f t="shared" si="7"/>
        <v>ebs6_db@ol_informix1210:billing_db_tbl_3114.block_id</v>
      </c>
      <c r="S40" t="s">
        <v>184</v>
      </c>
      <c r="T40" s="9" t="s">
        <v>138</v>
      </c>
      <c r="U40" s="9" t="s">
        <v>187</v>
      </c>
      <c r="V40" s="26" t="str">
        <f t="shared" si="8"/>
        <v>ebs6_db@ol_informix1210:billing_db_tbl_3114.unit_id</v>
      </c>
      <c r="W40" t="s">
        <v>184</v>
      </c>
      <c r="X40" s="9" t="s">
        <v>192</v>
      </c>
      <c r="Y40" s="9" t="s">
        <v>193</v>
      </c>
      <c r="Z40" s="26" t="str">
        <f t="shared" si="9"/>
        <v>ebs6_db@ol_informix1210:billing_documents.latest_rev_no</v>
      </c>
      <c r="AA40" t="s">
        <v>184</v>
      </c>
      <c r="AB40" s="9" t="s">
        <v>192</v>
      </c>
      <c r="AC40" s="9" t="s">
        <v>264</v>
      </c>
      <c r="AD40" s="26" t="str">
        <f t="shared" si="10"/>
        <v>ebs6_db@ol_informix1210:billing_documents.billing_period_from</v>
      </c>
      <c r="AE40" t="s">
        <v>184</v>
      </c>
      <c r="AF40" s="9" t="s">
        <v>192</v>
      </c>
      <c r="AG40" s="9" t="s">
        <v>265</v>
      </c>
      <c r="AH40" s="26" t="str">
        <f t="shared" si="11"/>
        <v>ebs6_db@ol_informix1210:billing_documents.billing_period_to</v>
      </c>
      <c r="AI40" t="s">
        <v>184</v>
      </c>
      <c r="AJ40" s="5" t="s">
        <v>92</v>
      </c>
      <c r="AK40" s="4" t="s">
        <v>47</v>
      </c>
      <c r="AL40" s="26" t="str">
        <f t="shared" si="12"/>
        <v>ebs6_db@ol_informix1210:billing_db_tbl_3150.col85_dec</v>
      </c>
      <c r="AM40" t="s">
        <v>184</v>
      </c>
      <c r="AN40" s="5" t="s">
        <v>92</v>
      </c>
      <c r="AO40" s="4" t="s">
        <v>49</v>
      </c>
      <c r="AP40" s="26" t="str">
        <f t="shared" si="13"/>
        <v>ebs6_db@ol_informix1210:billing_db_tbl_3150.col41_dec</v>
      </c>
      <c r="AQ40" t="s">
        <v>184</v>
      </c>
      <c r="AR40" s="5" t="s">
        <v>92</v>
      </c>
      <c r="AS40" s="24" t="s">
        <v>50</v>
      </c>
      <c r="AT40" s="23" t="str">
        <f t="shared" si="14"/>
        <v>ebs6_db@ol_informix1210:billing_db_tbl_3150.col61_dec</v>
      </c>
      <c r="AU40" s="40" t="s">
        <v>184</v>
      </c>
      <c r="AV40" s="4" t="s">
        <v>138</v>
      </c>
      <c r="AW40" s="4" t="s">
        <v>54</v>
      </c>
      <c r="AX40" s="23" t="s">
        <v>255</v>
      </c>
      <c r="BA40" s="1" t="str">
        <f t="shared" si="28"/>
        <v xml:space="preserve"> SELECT ebs6_db@ol_informix1210:billing_documents.plant_id,   ebs6_db@ol_informix1210:_plant.corp_group_id, ebs6_db@ol_informix1210:_plant.fuel_type_id,ebs6_db@ol_informix1210:_plant.plant_type_id ,ebs6_db@ol_informix1210:_plant.alt_fuel_type_id ,ebs6_db@ol_informix1210:_plant.ppa_group_id ,ebs6_db@ol_informix1210:_plant.energy_group_id , ebs6_db@ol_informix1210:billing_documents.status_id , ebs6_db@ol_informix1210:billing_documents.billing_txn_id, ebs6_db@ol_informix1210:billing_db_tbl_3114.block_id, ebs6_db@ol_informix1210:billing_db_tbl_3114.unit_id, ebs6_db@ol_informix1210:billing_documents.latest_rev_no, ebs6_db@ol_informix1210:billing_documents.billing_period_from, ebs6_db@ol_informix1210:billing_documents.billing_period_to, ebs6_db@ol_informix1210:billing_db_tbl_3150.col85_dec, ebs6_db@ol_informix1210:billing_db_tbl_3150.col41_dec, ebs6_db@ol_informix1210:billing_db_tbl_3150.col61_dec, ebs6_db@ol_informix1210:billing_db_tbl_3114.col149_dec  </v>
      </c>
      <c r="BB40" s="1" t="s">
        <v>216</v>
      </c>
      <c r="BC40" s="4" t="s">
        <v>157</v>
      </c>
      <c r="BD40" s="19" t="s">
        <v>320</v>
      </c>
      <c r="BE40" t="str">
        <f t="shared" si="31"/>
        <v xml:space="preserve"> FROM ebs6_db@ol_informix1210:_plant JOIN ebs6_db@ol_informix1210:billing_documents ON (ebs6_db@ol_informix1210:_plant.plant_name="SGRN"  and ebs6_db@ol_informix1210:_plant.id =  ebs6_db@ol_informix1210:billing_documents.plant_id AND ebs6_db@ol_informix1210:billing_documents.billing_input_type_id=2  AND ebs6_db@ol_informix1210:billing_documents.name IN ("TNBG Billing Settlement","IPP Billing Settlement","SKSP Billing Settlement","TNBH Billing Settlement","IPP Billing Settlement - EP" )  ) </v>
      </c>
      <c r="BF40" s="38" t="s">
        <v>205</v>
      </c>
      <c r="BG40" s="1" t="str">
        <f t="shared" si="1"/>
        <v>ebs6_db@ol_informix1210:billing_db_tbl_3114</v>
      </c>
      <c r="BH40" s="1" t="s">
        <v>196</v>
      </c>
      <c r="BI40" s="34" t="s">
        <v>197</v>
      </c>
      <c r="BJ40" s="1" t="str">
        <f t="shared" si="15"/>
        <v>ebs6_db@ol_informix1210:billing_documents.billing_txn_id</v>
      </c>
      <c r="BK40" s="35" t="s">
        <v>198</v>
      </c>
      <c r="BL40" s="36" t="str">
        <f t="shared" si="2"/>
        <v>ebs6_db@ol_informix1210:billing_db_tbl_3114.billing_txn_id</v>
      </c>
      <c r="BM40" s="34" t="s">
        <v>199</v>
      </c>
      <c r="BN40" s="1" t="str">
        <f t="shared" si="16"/>
        <v>ebs6_db@ol_informix1210:billing_documents.latest_rev_no</v>
      </c>
      <c r="BO40" s="35" t="s">
        <v>198</v>
      </c>
      <c r="BP40" s="1" t="str">
        <f t="shared" si="17"/>
        <v>ebs6_db@ol_informix1210:billing_db_tbl_3114.rev_no</v>
      </c>
      <c r="BQ40" s="1" t="str">
        <f t="shared" si="18"/>
        <v xml:space="preserve"> AND ebs6_db@ol_informix1210:billing_db_tbl_3114.status_id is not null </v>
      </c>
      <c r="BU40" s="1" t="s">
        <v>204</v>
      </c>
      <c r="BV40" s="1" t="s">
        <v>205</v>
      </c>
      <c r="BW40" s="1" t="str">
        <f t="shared" si="3"/>
        <v>ebs6_db@ol_informix1210:billing_db_tbl_3150</v>
      </c>
      <c r="BX40" s="1" t="s">
        <v>196</v>
      </c>
      <c r="BY40" s="1" t="s">
        <v>197</v>
      </c>
      <c r="BZ40" s="1" t="str">
        <f t="shared" si="19"/>
        <v>ebs6_db@ol_informix1210:billing_documents.billing_txn_id</v>
      </c>
      <c r="CA40" s="35" t="s">
        <v>198</v>
      </c>
      <c r="CB40" s="1" t="str">
        <f t="shared" si="4"/>
        <v>ebs6_db@ol_informix1210:billing_db_tbl_3150.billing_txn_id</v>
      </c>
      <c r="CC40" s="34" t="s">
        <v>199</v>
      </c>
      <c r="CD40" s="1" t="str">
        <f t="shared" si="20"/>
        <v>ebs6_db@ol_informix1210:billing_documents.latest_rev_no</v>
      </c>
      <c r="CE40" s="35" t="s">
        <v>198</v>
      </c>
      <c r="CF40" s="1" t="str">
        <f t="shared" si="5"/>
        <v>ebs6_db@ol_informix1210:billing_db_tbl_3150.rev_no</v>
      </c>
      <c r="CG40" s="1" t="str">
        <f t="shared" si="21"/>
        <v xml:space="preserve"> AND ebs6_db@ol_informix1210:billing_db_tbl_3150.status_id is not null </v>
      </c>
      <c r="CK40" s="1" t="s">
        <v>204</v>
      </c>
      <c r="CL40" s="4" t="s">
        <v>157</v>
      </c>
      <c r="CM40" s="1" t="s">
        <v>205</v>
      </c>
      <c r="CN40" t="str">
        <f t="shared" si="26"/>
        <v>ebs6_db@ol_informix1210:billing_db_tbl_3113</v>
      </c>
      <c r="CO40" s="1" t="s">
        <v>196</v>
      </c>
      <c r="CP40" s="1" t="s">
        <v>197</v>
      </c>
      <c r="CQ40" s="1" t="str">
        <f t="shared" si="22"/>
        <v>ebs6_db@ol_informix1210:billing_documents.billing_txn_id</v>
      </c>
      <c r="CR40" s="35" t="s">
        <v>198</v>
      </c>
      <c r="CS40" s="1" t="str">
        <f t="shared" si="29"/>
        <v>ebs6_db@ol_informix1210:billing_db_tbl_3113.billing_txn_id</v>
      </c>
      <c r="CT40" s="34" t="s">
        <v>199</v>
      </c>
      <c r="CU40" s="1" t="str">
        <f t="shared" si="23"/>
        <v>ebs6_db@ol_informix1210:billing_documents.latest_rev_no</v>
      </c>
      <c r="CV40" s="35" t="s">
        <v>198</v>
      </c>
      <c r="CW40" s="1" t="str">
        <f t="shared" si="30"/>
        <v>ebs6_db@ol_informix1210:billing_db_tbl_3113.rev_no</v>
      </c>
      <c r="CX40" s="1" t="str">
        <f t="shared" si="24"/>
        <v xml:space="preserve"> AND ebs6_db@ol_informix1210:billing_db_tbl_3113.status_id is not null </v>
      </c>
      <c r="DB40" s="34" t="s">
        <v>204</v>
      </c>
      <c r="DF40" s="46" t="s">
        <v>211</v>
      </c>
      <c r="DG40" t="s">
        <v>212</v>
      </c>
      <c r="DH40" s="34" t="s">
        <v>213</v>
      </c>
      <c r="DJ40" s="1" t="str">
        <f t="shared" si="25"/>
        <v xml:space="preserve"> FROM ebs6_db@ol_informix1210:_plant JOIN ebs6_db@ol_informix1210:billing_documents ON (ebs6_db@ol_informix1210:_plant.plant_name="SGRN"  and ebs6_db@ol_informix1210:_plant.id =  ebs6_db@ol_informix1210:billing_documents.plant_id AND ebs6_db@ol_informix1210:billing_documents.billing_input_type_id=2  AND ebs6_db@ol_informix1210:billing_documents.name IN ("TNBG Billing Settlement","IPP Billing Settlement","SKSP Billing Settlement","TNBH Billing Settlement","IPP Billing Settlement - EP" )  )  LEFT JOIN ebs6_db@ol_informix1210:billing_db_tbl_3114 ON (ebs6_db@ol_informix1210:billing_documents.billing_txn_id = ebs6_db@ol_informix1210:billing_db_tbl_3114.billing_txn_id AND ebs6_db@ol_informix1210:billing_documents.latest_rev_no = ebs6_db@ol_informix1210:billing_db_tbl_3114.rev_no AND ebs6_db@ol_informix1210:billing_db_tbl_3114.status_id is not null ) LEFT JOIN ebs6_db@ol_informix1210:billing_db_tbl_3150 ON (ebs6_db@ol_informix1210:billing_documents.billing_txn_id = ebs6_db@ol_informix1210:billing_db_tbl_3150.billing_txn_id AND ebs6_db@ol_informix1210:billing_documents.latest_rev_no = ebs6_db@ol_informix1210:billing_db_tbl_3150.rev_no AND ebs6_db@ol_informix1210:billing_db_tbl_3150.status_id is not null  ) LEFT JOIN ebs6_db@ol_informix1210:billing_db_tbl_3113 ON ( ebs6_db@ol_informix1210:billing_documents.billing_txn_id = ebs6_db@ol_informix1210:billing_db_tbl_3113.billing_txn_id AND ebs6_db@ol_informix1210:billing_documents.latest_rev_no = ebs6_db@ol_informix1210:billing_db_tbl_3113.rev_no AND ebs6_db@ol_informix1210:billing_db_tbl_3113.status_id is not null  ) WHERE ebs6_db@ol_informix1210:billing_documents.status_id = 103 UNION ALL</v>
      </c>
      <c r="DK40" s="1" t="s">
        <v>216</v>
      </c>
      <c r="DL40" s="1" t="str">
        <f t="shared" si="27"/>
        <v xml:space="preserve"> SELECT ebs6_db@ol_informix1210:billing_documents.plant_id,   ebs6_db@ol_informix1210:_plant.corp_group_id, ebs6_db@ol_informix1210:_plant.fuel_type_id,ebs6_db@ol_informix1210:_plant.plant_type_id ,ebs6_db@ol_informix1210:_plant.alt_fuel_type_id ,ebs6_db@ol_informix1210:_plant.ppa_group_id ,ebs6_db@ol_informix1210:_plant.energy_group_id , ebs6_db@ol_informix1210:billing_documents.status_id , ebs6_db@ol_informix1210:billing_documents.billing_txn_id, ebs6_db@ol_informix1210:billing_db_tbl_3114.block_id, ebs6_db@ol_informix1210:billing_db_tbl_3114.unit_id, ebs6_db@ol_informix1210:billing_documents.latest_rev_no, ebs6_db@ol_informix1210:billing_documents.billing_period_from, ebs6_db@ol_informix1210:billing_documents.billing_period_to, ebs6_db@ol_informix1210:billing_db_tbl_3150.col85_dec, ebs6_db@ol_informix1210:billing_db_tbl_3150.col41_dec, ebs6_db@ol_informix1210:billing_db_tbl_3150.col61_dec, ebs6_db@ol_informix1210:billing_db_tbl_3114.col149_dec    FROM ebs6_db@ol_informix1210:_plant JOIN ebs6_db@ol_informix1210:billing_documents ON (ebs6_db@ol_informix1210:_plant.plant_name="SGRN"  and ebs6_db@ol_informix1210:_plant.id =  ebs6_db@ol_informix1210:billing_documents.plant_id AND ebs6_db@ol_informix1210:billing_documents.billing_input_type_id=2  AND ebs6_db@ol_informix1210:billing_documents.name IN ("TNBG Billing Settlement","IPP Billing Settlement","SKSP Billing Settlement","TNBH Billing Settlement","IPP Billing Settlement - EP" )  )  LEFT JOIN ebs6_db@ol_informix1210:billing_db_tbl_3114 ON (ebs6_db@ol_informix1210:billing_documents.billing_txn_id = ebs6_db@ol_informix1210:billing_db_tbl_3114.billing_txn_id AND ebs6_db@ol_informix1210:billing_documents.latest_rev_no = ebs6_db@ol_informix1210:billing_db_tbl_3114.rev_no AND ebs6_db@ol_informix1210:billing_db_tbl_3114.status_id is not null ) LEFT JOIN ebs6_db@ol_informix1210:billing_db_tbl_3150 ON (ebs6_db@ol_informix1210:billing_documents.billing_txn_id = ebs6_db@ol_informix1210:billing_db_tbl_3150.billing_txn_id AND ebs6_db@ol_informix1210:billing_documents.latest_rev_no = ebs6_db@ol_informix1210:billing_db_tbl_3150.rev_no AND ebs6_db@ol_informix1210:billing_db_tbl_3150.status_id is not null  ) LEFT JOIN ebs6_db@ol_informix1210:billing_db_tbl_3113 ON ( ebs6_db@ol_informix1210:billing_documents.billing_txn_id = ebs6_db@ol_informix1210:billing_db_tbl_3113.billing_txn_id AND ebs6_db@ol_informix1210:billing_documents.latest_rev_no = ebs6_db@ol_informix1210:billing_db_tbl_3113.rev_no AND ebs6_db@ol_informix1210:billing_db_tbl_3113.status_id is not null  ) WHERE ebs6_db@ol_informix1210:billing_documents.status_id = 103 UNION ALL</v>
      </c>
    </row>
    <row r="41" spans="1:116" x14ac:dyDescent="0.25">
      <c r="A41" s="4">
        <v>39</v>
      </c>
      <c r="B41" s="4" t="s">
        <v>98</v>
      </c>
      <c r="C41" s="4" t="s">
        <v>310</v>
      </c>
      <c r="D41" s="4">
        <v>14</v>
      </c>
      <c r="E41" s="24" t="s">
        <v>328</v>
      </c>
      <c r="F41" t="s">
        <v>184</v>
      </c>
      <c r="G41" s="9" t="s">
        <v>136</v>
      </c>
      <c r="H41" s="9" t="s">
        <v>180</v>
      </c>
      <c r="I41" s="23" t="s">
        <v>266</v>
      </c>
      <c r="J41" s="78" t="s">
        <v>330</v>
      </c>
      <c r="K41" t="s">
        <v>184</v>
      </c>
      <c r="L41" s="9" t="s">
        <v>192</v>
      </c>
      <c r="M41" s="9" t="s">
        <v>185</v>
      </c>
      <c r="N41" s="26" t="str">
        <f t="shared" si="6"/>
        <v>ebs6_db@ol_informix1210:billing_documents.billing_txn_id</v>
      </c>
      <c r="O41" t="s">
        <v>184</v>
      </c>
      <c r="P41" s="9" t="s">
        <v>136</v>
      </c>
      <c r="Q41" s="9" t="s">
        <v>186</v>
      </c>
      <c r="R41" s="26" t="str">
        <f t="shared" si="7"/>
        <v>ebs6_db@ol_informix1210:billing_db_tbl_1889.block_id</v>
      </c>
      <c r="S41" t="s">
        <v>184</v>
      </c>
      <c r="T41" s="9" t="s">
        <v>136</v>
      </c>
      <c r="U41" s="9" t="s">
        <v>187</v>
      </c>
      <c r="V41" s="26" t="str">
        <f t="shared" si="8"/>
        <v>ebs6_db@ol_informix1210:billing_db_tbl_1889.unit_id</v>
      </c>
      <c r="W41" t="s">
        <v>184</v>
      </c>
      <c r="X41" s="9" t="s">
        <v>192</v>
      </c>
      <c r="Y41" s="9" t="s">
        <v>193</v>
      </c>
      <c r="Z41" s="26" t="str">
        <f t="shared" si="9"/>
        <v>ebs6_db@ol_informix1210:billing_documents.latest_rev_no</v>
      </c>
      <c r="AA41" t="s">
        <v>184</v>
      </c>
      <c r="AB41" s="9" t="s">
        <v>192</v>
      </c>
      <c r="AC41" s="9" t="s">
        <v>264</v>
      </c>
      <c r="AD41" s="26" t="str">
        <f t="shared" si="10"/>
        <v>ebs6_db@ol_informix1210:billing_documents.billing_period_from</v>
      </c>
      <c r="AE41" t="s">
        <v>184</v>
      </c>
      <c r="AF41" s="9" t="s">
        <v>192</v>
      </c>
      <c r="AG41" s="9" t="s">
        <v>265</v>
      </c>
      <c r="AH41" s="26" t="str">
        <f t="shared" si="11"/>
        <v>ebs6_db@ol_informix1210:billing_documents.billing_period_to</v>
      </c>
      <c r="AI41" t="s">
        <v>184</v>
      </c>
      <c r="AJ41" s="5" t="s">
        <v>93</v>
      </c>
      <c r="AK41" s="4" t="s">
        <v>47</v>
      </c>
      <c r="AL41" s="26" t="str">
        <f t="shared" si="12"/>
        <v>ebs6_db@ol_informix1210:billing_db_tbl_2457.col85_dec</v>
      </c>
      <c r="AM41" t="s">
        <v>184</v>
      </c>
      <c r="AN41" s="5" t="s">
        <v>93</v>
      </c>
      <c r="AO41" s="4" t="s">
        <v>49</v>
      </c>
      <c r="AP41" s="26" t="str">
        <f t="shared" si="13"/>
        <v>ebs6_db@ol_informix1210:billing_db_tbl_2457.col41_dec</v>
      </c>
      <c r="AQ41" t="s">
        <v>184</v>
      </c>
      <c r="AR41" s="5" t="s">
        <v>93</v>
      </c>
      <c r="AS41" s="24" t="s">
        <v>50</v>
      </c>
      <c r="AT41" s="23" t="str">
        <f t="shared" si="14"/>
        <v>ebs6_db@ol_informix1210:billing_db_tbl_2457.col61_dec</v>
      </c>
      <c r="AU41" s="40" t="s">
        <v>184</v>
      </c>
      <c r="AV41" s="4" t="s">
        <v>136</v>
      </c>
      <c r="AW41" s="4" t="s">
        <v>54</v>
      </c>
      <c r="AX41" s="23" t="s">
        <v>256</v>
      </c>
      <c r="BA41" s="1" t="str">
        <f t="shared" si="28"/>
        <v xml:space="preserve"> SELECT ebs6_db@ol_informix1210:billing_documents.plant_id,   ebs6_db@ol_informix1210:_plant.corp_group_id, ebs6_db@ol_informix1210:_plant.fuel_type_id,ebs6_db@ol_informix1210:_plant.plant_type_id ,ebs6_db@ol_informix1210:_plant.alt_fuel_type_id ,ebs6_db@ol_informix1210:_plant.ppa_group_id ,ebs6_db@ol_informix1210:_plant.energy_group_id , ebs6_db@ol_informix1210:billing_documents.status_id , ebs6_db@ol_informix1210:billing_documents.billing_txn_id, ebs6_db@ol_informix1210:billing_db_tbl_1889.block_id, ebs6_db@ol_informix1210:billing_db_tbl_1889.unit_id, ebs6_db@ol_informix1210:billing_documents.latest_rev_no, ebs6_db@ol_informix1210:billing_documents.billing_period_from, ebs6_db@ol_informix1210:billing_documents.billing_period_to, ebs6_db@ol_informix1210:billing_db_tbl_2457.col85_dec, ebs6_db@ol_informix1210:billing_db_tbl_2457.col41_dec, ebs6_db@ol_informix1210:billing_db_tbl_2457.col61_dec, ebs6_db@ol_informix1210:billing_db_tbl_1889.col149_dec  </v>
      </c>
      <c r="BB41" s="1" t="s">
        <v>216</v>
      </c>
      <c r="BC41" s="4" t="s">
        <v>172</v>
      </c>
      <c r="BD41" s="19" t="s">
        <v>320</v>
      </c>
      <c r="BE41" t="str">
        <f t="shared" si="31"/>
        <v xml:space="preserve"> FROM ebs6_db@ol_informix1210:_plant JOIN ebs6_db@ol_informix1210:billing_documents ON (ebs6_db@ol_informix1210:_plant.plant_name="SGRI"  and ebs6_db@ol_informix1210:_plant.id =  ebs6_db@ol_informix1210:billing_documents.plant_id AND ebs6_db@ol_informix1210:billing_documents.billing_input_type_id=2  AND ebs6_db@ol_informix1210:billing_documents.name IN ("TNBG Billing Settlement","IPP Billing Settlement","SKSP Billing Settlement","TNBH Billing Settlement","IPP Billing Settlement - EP" )  ) </v>
      </c>
      <c r="BF41" s="38" t="s">
        <v>205</v>
      </c>
      <c r="BG41" s="1" t="str">
        <f t="shared" si="1"/>
        <v>ebs6_db@ol_informix1210:billing_db_tbl_1889</v>
      </c>
      <c r="BH41" s="1" t="s">
        <v>196</v>
      </c>
      <c r="BI41" s="34" t="s">
        <v>197</v>
      </c>
      <c r="BJ41" s="1" t="str">
        <f t="shared" si="15"/>
        <v>ebs6_db@ol_informix1210:billing_documents.billing_txn_id</v>
      </c>
      <c r="BK41" s="35" t="s">
        <v>198</v>
      </c>
      <c r="BL41" s="36" t="str">
        <f t="shared" si="2"/>
        <v>ebs6_db@ol_informix1210:billing_db_tbl_1889.billing_txn_id</v>
      </c>
      <c r="BM41" s="34" t="s">
        <v>199</v>
      </c>
      <c r="BN41" s="1" t="str">
        <f t="shared" si="16"/>
        <v>ebs6_db@ol_informix1210:billing_documents.latest_rev_no</v>
      </c>
      <c r="BO41" s="35" t="s">
        <v>198</v>
      </c>
      <c r="BP41" s="1" t="str">
        <f t="shared" si="17"/>
        <v>ebs6_db@ol_informix1210:billing_db_tbl_1889.rev_no</v>
      </c>
      <c r="BQ41" s="1" t="str">
        <f t="shared" si="18"/>
        <v xml:space="preserve"> AND ebs6_db@ol_informix1210:billing_db_tbl_1889.status_id is not null </v>
      </c>
      <c r="BU41" s="1" t="s">
        <v>204</v>
      </c>
      <c r="BV41" s="1" t="s">
        <v>205</v>
      </c>
      <c r="BW41" s="1" t="str">
        <f t="shared" si="3"/>
        <v>ebs6_db@ol_informix1210:billing_db_tbl_2457</v>
      </c>
      <c r="BX41" s="1" t="s">
        <v>196</v>
      </c>
      <c r="BY41" s="1" t="s">
        <v>197</v>
      </c>
      <c r="BZ41" s="1" t="str">
        <f t="shared" si="19"/>
        <v>ebs6_db@ol_informix1210:billing_documents.billing_txn_id</v>
      </c>
      <c r="CA41" s="35" t="s">
        <v>198</v>
      </c>
      <c r="CB41" s="1" t="str">
        <f t="shared" si="4"/>
        <v>ebs6_db@ol_informix1210:billing_db_tbl_2457.billing_txn_id</v>
      </c>
      <c r="CC41" s="34" t="s">
        <v>199</v>
      </c>
      <c r="CD41" s="1" t="str">
        <f t="shared" si="20"/>
        <v>ebs6_db@ol_informix1210:billing_documents.latest_rev_no</v>
      </c>
      <c r="CE41" s="35" t="s">
        <v>198</v>
      </c>
      <c r="CF41" s="1" t="str">
        <f t="shared" si="5"/>
        <v>ebs6_db@ol_informix1210:billing_db_tbl_2457.rev_no</v>
      </c>
      <c r="CG41" s="1" t="str">
        <f t="shared" si="21"/>
        <v xml:space="preserve"> AND ebs6_db@ol_informix1210:billing_db_tbl_2457.status_id is not null </v>
      </c>
      <c r="CK41" s="1" t="s">
        <v>204</v>
      </c>
      <c r="CL41" s="4" t="s">
        <v>172</v>
      </c>
      <c r="CM41" s="1" t="s">
        <v>205</v>
      </c>
      <c r="CN41" t="str">
        <f t="shared" si="26"/>
        <v>ebs6_db@ol_informix1210:billing_db_tbl_2029</v>
      </c>
      <c r="CO41" s="1" t="s">
        <v>196</v>
      </c>
      <c r="CP41" s="1" t="s">
        <v>197</v>
      </c>
      <c r="CQ41" s="1" t="str">
        <f t="shared" si="22"/>
        <v>ebs6_db@ol_informix1210:billing_documents.billing_txn_id</v>
      </c>
      <c r="CR41" s="35" t="s">
        <v>198</v>
      </c>
      <c r="CS41" s="1" t="str">
        <f t="shared" si="29"/>
        <v>ebs6_db@ol_informix1210:billing_db_tbl_2029.billing_txn_id</v>
      </c>
      <c r="CT41" s="34" t="s">
        <v>199</v>
      </c>
      <c r="CU41" s="1" t="str">
        <f t="shared" si="23"/>
        <v>ebs6_db@ol_informix1210:billing_documents.latest_rev_no</v>
      </c>
      <c r="CV41" s="35" t="s">
        <v>198</v>
      </c>
      <c r="CW41" s="1" t="str">
        <f t="shared" si="30"/>
        <v>ebs6_db@ol_informix1210:billing_db_tbl_2029.rev_no</v>
      </c>
      <c r="CX41" s="1" t="str">
        <f t="shared" si="24"/>
        <v xml:space="preserve"> AND ebs6_db@ol_informix1210:billing_db_tbl_2029.status_id is not null </v>
      </c>
      <c r="DB41" s="34" t="s">
        <v>204</v>
      </c>
      <c r="DF41" s="46" t="s">
        <v>211</v>
      </c>
      <c r="DG41" t="s">
        <v>212</v>
      </c>
      <c r="DH41" s="34" t="s">
        <v>213</v>
      </c>
      <c r="DJ41" s="1" t="str">
        <f>CONCATENATE(BE41," ",BF41," ",BG41," ",BH41," ",BI41,BJ41," ","="," ",BL41," ",BM41," ",BN41," ",BO41," ",BP41,BQ41,BR41,BS41,BT41,BU41," ",BV41," ",BW41," ",BX41," ",BY41,BZ41," ",CA41," ",CB41," ",CC41," ",CD41," ",CE41," ",CF41,CG41,CH41,CI41,CJ41," ",CK41," ",CM41," ",CN41," ",CO41," ",CP41," ",CQ41," ",CR41," ",CS41," ",CT41," ",CU41," ",CV41," ",CW41,CX41,CY41,CZ41,DA41," ",DB41," ",DF41," ",DG41," ",DH41)</f>
        <v xml:space="preserve"> FROM ebs6_db@ol_informix1210:_plant JOIN ebs6_db@ol_informix1210:billing_documents ON (ebs6_db@ol_informix1210:_plant.plant_name="SGRI"  and ebs6_db@ol_informix1210:_plant.id =  ebs6_db@ol_informix1210:billing_documents.plant_id AND ebs6_db@ol_informix1210:billing_documents.billing_input_type_id=2  AND ebs6_db@ol_informix1210:billing_documents.name IN ("TNBG Billing Settlement","IPP Billing Settlement","SKSP Billing Settlement","TNBH Billing Settlement","IPP Billing Settlement - EP" )  )  LEFT JOIN ebs6_db@ol_informix1210:billing_db_tbl_1889 ON (ebs6_db@ol_informix1210:billing_documents.billing_txn_id = ebs6_db@ol_informix1210:billing_db_tbl_1889.billing_txn_id AND ebs6_db@ol_informix1210:billing_documents.latest_rev_no = ebs6_db@ol_informix1210:billing_db_tbl_1889.rev_no AND ebs6_db@ol_informix1210:billing_db_tbl_1889.status_id is not null ) LEFT JOIN ebs6_db@ol_informix1210:billing_db_tbl_2457 ON (ebs6_db@ol_informix1210:billing_documents.billing_txn_id = ebs6_db@ol_informix1210:billing_db_tbl_2457.billing_txn_id AND ebs6_db@ol_informix1210:billing_documents.latest_rev_no = ebs6_db@ol_informix1210:billing_db_tbl_2457.rev_no AND ebs6_db@ol_informix1210:billing_db_tbl_2457.status_id is not null  ) LEFT JOIN ebs6_db@ol_informix1210:billing_db_tbl_2029 ON ( ebs6_db@ol_informix1210:billing_documents.billing_txn_id = ebs6_db@ol_informix1210:billing_db_tbl_2029.billing_txn_id AND ebs6_db@ol_informix1210:billing_documents.latest_rev_no = ebs6_db@ol_informix1210:billing_db_tbl_2029.rev_no AND ebs6_db@ol_informix1210:billing_db_tbl_2029.status_id is not null  ) WHERE ebs6_db@ol_informix1210:billing_documents.status_id = 103 UNION ALL</v>
      </c>
      <c r="DK41" s="1" t="s">
        <v>216</v>
      </c>
      <c r="DL41" s="1" t="str">
        <f t="shared" si="27"/>
        <v xml:space="preserve"> SELECT ebs6_db@ol_informix1210:billing_documents.plant_id,   ebs6_db@ol_informix1210:_plant.corp_group_id, ebs6_db@ol_informix1210:_plant.fuel_type_id,ebs6_db@ol_informix1210:_plant.plant_type_id ,ebs6_db@ol_informix1210:_plant.alt_fuel_type_id ,ebs6_db@ol_informix1210:_plant.ppa_group_id ,ebs6_db@ol_informix1210:_plant.energy_group_id , ebs6_db@ol_informix1210:billing_documents.status_id , ebs6_db@ol_informix1210:billing_documents.billing_txn_id, ebs6_db@ol_informix1210:billing_db_tbl_1889.block_id, ebs6_db@ol_informix1210:billing_db_tbl_1889.unit_id, ebs6_db@ol_informix1210:billing_documents.latest_rev_no, ebs6_db@ol_informix1210:billing_documents.billing_period_from, ebs6_db@ol_informix1210:billing_documents.billing_period_to, ebs6_db@ol_informix1210:billing_db_tbl_2457.col85_dec, ebs6_db@ol_informix1210:billing_db_tbl_2457.col41_dec, ebs6_db@ol_informix1210:billing_db_tbl_2457.col61_dec, ebs6_db@ol_informix1210:billing_db_tbl_1889.col149_dec    FROM ebs6_db@ol_informix1210:_plant JOIN ebs6_db@ol_informix1210:billing_documents ON (ebs6_db@ol_informix1210:_plant.plant_name="SGRI"  and ebs6_db@ol_informix1210:_plant.id =  ebs6_db@ol_informix1210:billing_documents.plant_id AND ebs6_db@ol_informix1210:billing_documents.billing_input_type_id=2  AND ebs6_db@ol_informix1210:billing_documents.name IN ("TNBG Billing Settlement","IPP Billing Settlement","SKSP Billing Settlement","TNBH Billing Settlement","IPP Billing Settlement - EP" )  )  LEFT JOIN ebs6_db@ol_informix1210:billing_db_tbl_1889 ON (ebs6_db@ol_informix1210:billing_documents.billing_txn_id = ebs6_db@ol_informix1210:billing_db_tbl_1889.billing_txn_id AND ebs6_db@ol_informix1210:billing_documents.latest_rev_no = ebs6_db@ol_informix1210:billing_db_tbl_1889.rev_no AND ebs6_db@ol_informix1210:billing_db_tbl_1889.status_id is not null ) LEFT JOIN ebs6_db@ol_informix1210:billing_db_tbl_2457 ON (ebs6_db@ol_informix1210:billing_documents.billing_txn_id = ebs6_db@ol_informix1210:billing_db_tbl_2457.billing_txn_id AND ebs6_db@ol_informix1210:billing_documents.latest_rev_no = ebs6_db@ol_informix1210:billing_db_tbl_2457.rev_no AND ebs6_db@ol_informix1210:billing_db_tbl_2457.status_id is not null  ) LEFT JOIN ebs6_db@ol_informix1210:billing_db_tbl_2029 ON ( ebs6_db@ol_informix1210:billing_documents.billing_txn_id = ebs6_db@ol_informix1210:billing_db_tbl_2029.billing_txn_id AND ebs6_db@ol_informix1210:billing_documents.latest_rev_no = ebs6_db@ol_informix1210:billing_db_tbl_2029.rev_no AND ebs6_db@ol_informix1210:billing_db_tbl_2029.status_id is not null  ) WHERE ebs6_db@ol_informix1210:billing_documents.status_id = 103 UNION ALL</v>
      </c>
    </row>
    <row r="42" spans="1:116" x14ac:dyDescent="0.25">
      <c r="A42" s="4">
        <v>40</v>
      </c>
      <c r="B42" s="4" t="s">
        <v>98</v>
      </c>
      <c r="C42" s="4" t="s">
        <v>311</v>
      </c>
      <c r="D42" s="4">
        <v>48</v>
      </c>
      <c r="E42" s="24" t="s">
        <v>328</v>
      </c>
      <c r="F42" t="s">
        <v>184</v>
      </c>
      <c r="G42" s="9" t="s">
        <v>142</v>
      </c>
      <c r="H42" s="9" t="s">
        <v>180</v>
      </c>
      <c r="I42" s="23" t="s">
        <v>266</v>
      </c>
      <c r="J42" s="78" t="s">
        <v>330</v>
      </c>
      <c r="K42" t="s">
        <v>184</v>
      </c>
      <c r="L42" s="9" t="s">
        <v>192</v>
      </c>
      <c r="M42" s="9" t="s">
        <v>185</v>
      </c>
      <c r="N42" s="26" t="str">
        <f t="shared" si="6"/>
        <v>ebs6_db@ol_informix1210:billing_documents.billing_txn_id</v>
      </c>
      <c r="O42" t="s">
        <v>184</v>
      </c>
      <c r="P42" s="9" t="s">
        <v>142</v>
      </c>
      <c r="Q42" s="9" t="s">
        <v>186</v>
      </c>
      <c r="R42" s="26" t="str">
        <f t="shared" si="7"/>
        <v>ebs6_db@ol_informix1210:billing_db_tbl_3230.block_id</v>
      </c>
      <c r="S42" t="s">
        <v>184</v>
      </c>
      <c r="T42" s="9" t="s">
        <v>142</v>
      </c>
      <c r="U42" s="9" t="s">
        <v>187</v>
      </c>
      <c r="V42" s="26" t="str">
        <f t="shared" si="8"/>
        <v>ebs6_db@ol_informix1210:billing_db_tbl_3230.unit_id</v>
      </c>
      <c r="W42" t="s">
        <v>184</v>
      </c>
      <c r="X42" s="9" t="s">
        <v>192</v>
      </c>
      <c r="Y42" s="9" t="s">
        <v>193</v>
      </c>
      <c r="Z42" s="26" t="str">
        <f t="shared" si="9"/>
        <v>ebs6_db@ol_informix1210:billing_documents.latest_rev_no</v>
      </c>
      <c r="AA42" t="s">
        <v>184</v>
      </c>
      <c r="AB42" s="9" t="s">
        <v>192</v>
      </c>
      <c r="AC42" s="9" t="s">
        <v>264</v>
      </c>
      <c r="AD42" s="26" t="str">
        <f t="shared" si="10"/>
        <v>ebs6_db@ol_informix1210:billing_documents.billing_period_from</v>
      </c>
      <c r="AE42" t="s">
        <v>184</v>
      </c>
      <c r="AF42" s="9" t="s">
        <v>192</v>
      </c>
      <c r="AG42" s="9" t="s">
        <v>265</v>
      </c>
      <c r="AH42" s="26" t="str">
        <f t="shared" si="11"/>
        <v>ebs6_db@ol_informix1210:billing_documents.billing_period_to</v>
      </c>
      <c r="AI42" t="s">
        <v>184</v>
      </c>
      <c r="AJ42" s="5" t="s">
        <v>94</v>
      </c>
      <c r="AK42" s="4" t="s">
        <v>47</v>
      </c>
      <c r="AL42" s="26" t="str">
        <f t="shared" si="12"/>
        <v>ebs6_db@ol_informix1210:billing_db_tbl_3191.col85_dec</v>
      </c>
      <c r="AM42" t="s">
        <v>184</v>
      </c>
      <c r="AN42" s="5" t="s">
        <v>94</v>
      </c>
      <c r="AO42" s="4" t="s">
        <v>49</v>
      </c>
      <c r="AP42" s="26" t="str">
        <f t="shared" si="13"/>
        <v>ebs6_db@ol_informix1210:billing_db_tbl_3191.col41_dec</v>
      </c>
      <c r="AQ42" t="s">
        <v>184</v>
      </c>
      <c r="AR42" s="5" t="s">
        <v>94</v>
      </c>
      <c r="AS42" s="24" t="s">
        <v>50</v>
      </c>
      <c r="AT42" s="23" t="str">
        <f t="shared" si="14"/>
        <v>ebs6_db@ol_informix1210:billing_db_tbl_3191.col61_dec</v>
      </c>
      <c r="AU42" s="40" t="s">
        <v>184</v>
      </c>
      <c r="AV42" s="4" t="s">
        <v>142</v>
      </c>
      <c r="AW42" s="4" t="s">
        <v>54</v>
      </c>
      <c r="AX42" s="23" t="s">
        <v>257</v>
      </c>
      <c r="BA42" s="1" t="str">
        <f t="shared" si="28"/>
        <v xml:space="preserve"> SELECT ebs6_db@ol_informix1210:billing_documents.plant_id,   ebs6_db@ol_informix1210:_plant.corp_group_id, ebs6_db@ol_informix1210:_plant.fuel_type_id,ebs6_db@ol_informix1210:_plant.plant_type_id ,ebs6_db@ol_informix1210:_plant.alt_fuel_type_id ,ebs6_db@ol_informix1210:_plant.ppa_group_id ,ebs6_db@ol_informix1210:_plant.energy_group_id , ebs6_db@ol_informix1210:billing_documents.status_id , ebs6_db@ol_informix1210:billing_documents.billing_txn_id, ebs6_db@ol_informix1210:billing_db_tbl_3230.block_id, ebs6_db@ol_informix1210:billing_db_tbl_3230.unit_id, ebs6_db@ol_informix1210:billing_documents.latest_rev_no, ebs6_db@ol_informix1210:billing_documents.billing_period_from, ebs6_db@ol_informix1210:billing_documents.billing_period_to, ebs6_db@ol_informix1210:billing_db_tbl_3191.col85_dec, ebs6_db@ol_informix1210:billing_db_tbl_3191.col41_dec, ebs6_db@ol_informix1210:billing_db_tbl_3191.col61_dec, ebs6_db@ol_informix1210:billing_db_tbl_3230.col149_dec  </v>
      </c>
      <c r="BB42" s="1" t="s">
        <v>216</v>
      </c>
      <c r="BC42" s="4" t="s">
        <v>161</v>
      </c>
      <c r="BD42" s="19" t="s">
        <v>320</v>
      </c>
      <c r="BE42" t="str">
        <f t="shared" si="31"/>
        <v xml:space="preserve"> FROM ebs6_db@ol_informix1210:_plant JOIN ebs6_db@ol_informix1210:billing_documents ON (ebs6_db@ol_informix1210:_plant.plant_name="YPKN"  and ebs6_db@ol_informix1210:_plant.id =  ebs6_db@ol_informix1210:billing_documents.plant_id AND ebs6_db@ol_informix1210:billing_documents.billing_input_type_id=2  AND ebs6_db@ol_informix1210:billing_documents.name IN ("TNBG Billing Settlement","IPP Billing Settlement","SKSP Billing Settlement","TNBH Billing Settlement","IPP Billing Settlement - EP" )  ) </v>
      </c>
      <c r="BF42" s="38" t="s">
        <v>205</v>
      </c>
      <c r="BG42" s="1" t="str">
        <f t="shared" si="1"/>
        <v>ebs6_db@ol_informix1210:billing_db_tbl_3230</v>
      </c>
      <c r="BH42" s="1" t="s">
        <v>196</v>
      </c>
      <c r="BI42" s="34" t="s">
        <v>197</v>
      </c>
      <c r="BJ42" s="1" t="str">
        <f t="shared" si="15"/>
        <v>ebs6_db@ol_informix1210:billing_documents.billing_txn_id</v>
      </c>
      <c r="BK42" s="35" t="s">
        <v>198</v>
      </c>
      <c r="BL42" s="36" t="str">
        <f t="shared" si="2"/>
        <v>ebs6_db@ol_informix1210:billing_db_tbl_3230.billing_txn_id</v>
      </c>
      <c r="BM42" s="34" t="s">
        <v>199</v>
      </c>
      <c r="BN42" s="1" t="str">
        <f t="shared" si="16"/>
        <v>ebs6_db@ol_informix1210:billing_documents.latest_rev_no</v>
      </c>
      <c r="BO42" s="35" t="s">
        <v>198</v>
      </c>
      <c r="BP42" s="1" t="str">
        <f t="shared" si="17"/>
        <v>ebs6_db@ol_informix1210:billing_db_tbl_3230.rev_no</v>
      </c>
      <c r="BQ42" s="1" t="str">
        <f t="shared" si="18"/>
        <v xml:space="preserve"> AND ebs6_db@ol_informix1210:billing_db_tbl_3230.status_id is not null </v>
      </c>
      <c r="BU42" s="1" t="s">
        <v>204</v>
      </c>
      <c r="BV42" s="1" t="s">
        <v>205</v>
      </c>
      <c r="BW42" s="1" t="str">
        <f t="shared" si="3"/>
        <v>ebs6_db@ol_informix1210:billing_db_tbl_3191</v>
      </c>
      <c r="BX42" s="1" t="s">
        <v>196</v>
      </c>
      <c r="BY42" s="1" t="s">
        <v>197</v>
      </c>
      <c r="BZ42" s="1" t="str">
        <f t="shared" si="19"/>
        <v>ebs6_db@ol_informix1210:billing_documents.billing_txn_id</v>
      </c>
      <c r="CA42" s="35" t="s">
        <v>198</v>
      </c>
      <c r="CB42" s="1" t="str">
        <f t="shared" si="4"/>
        <v>ebs6_db@ol_informix1210:billing_db_tbl_3191.billing_txn_id</v>
      </c>
      <c r="CC42" s="34" t="s">
        <v>199</v>
      </c>
      <c r="CD42" s="1" t="str">
        <f t="shared" si="20"/>
        <v>ebs6_db@ol_informix1210:billing_documents.latest_rev_no</v>
      </c>
      <c r="CE42" s="35" t="s">
        <v>198</v>
      </c>
      <c r="CF42" s="1" t="str">
        <f t="shared" si="5"/>
        <v>ebs6_db@ol_informix1210:billing_db_tbl_3191.rev_no</v>
      </c>
      <c r="CG42" s="1" t="str">
        <f t="shared" si="21"/>
        <v xml:space="preserve"> AND ebs6_db@ol_informix1210:billing_db_tbl_3191.status_id is not null </v>
      </c>
      <c r="CK42" s="1" t="s">
        <v>204</v>
      </c>
      <c r="CL42" s="4" t="s">
        <v>161</v>
      </c>
      <c r="CM42" s="1" t="s">
        <v>205</v>
      </c>
      <c r="CN42" t="str">
        <f t="shared" si="26"/>
        <v>ebs6_db@ol_informix1210:billing_db_tbl_3188</v>
      </c>
      <c r="CO42" s="1" t="s">
        <v>196</v>
      </c>
      <c r="CP42" s="1" t="s">
        <v>197</v>
      </c>
      <c r="CQ42" s="1" t="str">
        <f t="shared" si="22"/>
        <v>ebs6_db@ol_informix1210:billing_documents.billing_txn_id</v>
      </c>
      <c r="CR42" s="35" t="s">
        <v>198</v>
      </c>
      <c r="CS42" s="1" t="str">
        <f t="shared" si="29"/>
        <v>ebs6_db@ol_informix1210:billing_db_tbl_3188.billing_txn_id</v>
      </c>
      <c r="CT42" s="34" t="s">
        <v>199</v>
      </c>
      <c r="CU42" s="1" t="str">
        <f t="shared" si="23"/>
        <v>ebs6_db@ol_informix1210:billing_documents.latest_rev_no</v>
      </c>
      <c r="CV42" s="35" t="s">
        <v>198</v>
      </c>
      <c r="CW42" s="1" t="str">
        <f t="shared" si="30"/>
        <v>ebs6_db@ol_informix1210:billing_db_tbl_3188.rev_no</v>
      </c>
      <c r="CX42" s="1" t="str">
        <f t="shared" si="24"/>
        <v xml:space="preserve"> AND ebs6_db@ol_informix1210:billing_db_tbl_3188.status_id is not null </v>
      </c>
      <c r="DB42" s="34" t="s">
        <v>204</v>
      </c>
      <c r="DF42" s="46" t="s">
        <v>211</v>
      </c>
      <c r="DG42" t="s">
        <v>212</v>
      </c>
      <c r="DH42" s="34" t="s">
        <v>213</v>
      </c>
      <c r="DJ42" s="1" t="str">
        <f t="shared" si="25"/>
        <v xml:space="preserve"> FROM ebs6_db@ol_informix1210:_plant JOIN ebs6_db@ol_informix1210:billing_documents ON (ebs6_db@ol_informix1210:_plant.plant_name="YPKN"  and ebs6_db@ol_informix1210:_plant.id =  ebs6_db@ol_informix1210:billing_documents.plant_id AND ebs6_db@ol_informix1210:billing_documents.billing_input_type_id=2  AND ebs6_db@ol_informix1210:billing_documents.name IN ("TNBG Billing Settlement","IPP Billing Settlement","SKSP Billing Settlement","TNBH Billing Settlement","IPP Billing Settlement - EP" )  )  LEFT JOIN ebs6_db@ol_informix1210:billing_db_tbl_3230 ON (ebs6_db@ol_informix1210:billing_documents.billing_txn_id = ebs6_db@ol_informix1210:billing_db_tbl_3230.billing_txn_id AND ebs6_db@ol_informix1210:billing_documents.latest_rev_no = ebs6_db@ol_informix1210:billing_db_tbl_3230.rev_no AND ebs6_db@ol_informix1210:billing_db_tbl_3230.status_id is not null ) LEFT JOIN ebs6_db@ol_informix1210:billing_db_tbl_3191 ON (ebs6_db@ol_informix1210:billing_documents.billing_txn_id = ebs6_db@ol_informix1210:billing_db_tbl_3191.billing_txn_id AND ebs6_db@ol_informix1210:billing_documents.latest_rev_no = ebs6_db@ol_informix1210:billing_db_tbl_3191.rev_no AND ebs6_db@ol_informix1210:billing_db_tbl_3191.status_id is not null  ) LEFT JOIN ebs6_db@ol_informix1210:billing_db_tbl_3188 ON ( ebs6_db@ol_informix1210:billing_documents.billing_txn_id = ebs6_db@ol_informix1210:billing_db_tbl_3188.billing_txn_id AND ebs6_db@ol_informix1210:billing_documents.latest_rev_no = ebs6_db@ol_informix1210:billing_db_tbl_3188.rev_no AND ebs6_db@ol_informix1210:billing_db_tbl_3188.status_id is not null  ) WHERE ebs6_db@ol_informix1210:billing_documents.status_id = 103 UNION ALL</v>
      </c>
      <c r="DK42" s="1" t="s">
        <v>216</v>
      </c>
      <c r="DL42" s="1" t="str">
        <f t="shared" si="27"/>
        <v xml:space="preserve"> SELECT ebs6_db@ol_informix1210:billing_documents.plant_id,   ebs6_db@ol_informix1210:_plant.corp_group_id, ebs6_db@ol_informix1210:_plant.fuel_type_id,ebs6_db@ol_informix1210:_plant.plant_type_id ,ebs6_db@ol_informix1210:_plant.alt_fuel_type_id ,ebs6_db@ol_informix1210:_plant.ppa_group_id ,ebs6_db@ol_informix1210:_plant.energy_group_id , ebs6_db@ol_informix1210:billing_documents.status_id , ebs6_db@ol_informix1210:billing_documents.billing_txn_id, ebs6_db@ol_informix1210:billing_db_tbl_3230.block_id, ebs6_db@ol_informix1210:billing_db_tbl_3230.unit_id, ebs6_db@ol_informix1210:billing_documents.latest_rev_no, ebs6_db@ol_informix1210:billing_documents.billing_period_from, ebs6_db@ol_informix1210:billing_documents.billing_period_to, ebs6_db@ol_informix1210:billing_db_tbl_3191.col85_dec, ebs6_db@ol_informix1210:billing_db_tbl_3191.col41_dec, ebs6_db@ol_informix1210:billing_db_tbl_3191.col61_dec, ebs6_db@ol_informix1210:billing_db_tbl_3230.col149_dec    FROM ebs6_db@ol_informix1210:_plant JOIN ebs6_db@ol_informix1210:billing_documents ON (ebs6_db@ol_informix1210:_plant.plant_name="YPKN"  and ebs6_db@ol_informix1210:_plant.id =  ebs6_db@ol_informix1210:billing_documents.plant_id AND ebs6_db@ol_informix1210:billing_documents.billing_input_type_id=2  AND ebs6_db@ol_informix1210:billing_documents.name IN ("TNBG Billing Settlement","IPP Billing Settlement","SKSP Billing Settlement","TNBH Billing Settlement","IPP Billing Settlement - EP" )  )  LEFT JOIN ebs6_db@ol_informix1210:billing_db_tbl_3230 ON (ebs6_db@ol_informix1210:billing_documents.billing_txn_id = ebs6_db@ol_informix1210:billing_db_tbl_3230.billing_txn_id AND ebs6_db@ol_informix1210:billing_documents.latest_rev_no = ebs6_db@ol_informix1210:billing_db_tbl_3230.rev_no AND ebs6_db@ol_informix1210:billing_db_tbl_3230.status_id is not null ) LEFT JOIN ebs6_db@ol_informix1210:billing_db_tbl_3191 ON (ebs6_db@ol_informix1210:billing_documents.billing_txn_id = ebs6_db@ol_informix1210:billing_db_tbl_3191.billing_txn_id AND ebs6_db@ol_informix1210:billing_documents.latest_rev_no = ebs6_db@ol_informix1210:billing_db_tbl_3191.rev_no AND ebs6_db@ol_informix1210:billing_db_tbl_3191.status_id is not null  ) LEFT JOIN ebs6_db@ol_informix1210:billing_db_tbl_3188 ON ( ebs6_db@ol_informix1210:billing_documents.billing_txn_id = ebs6_db@ol_informix1210:billing_db_tbl_3188.billing_txn_id AND ebs6_db@ol_informix1210:billing_documents.latest_rev_no = ebs6_db@ol_informix1210:billing_db_tbl_3188.rev_no AND ebs6_db@ol_informix1210:billing_db_tbl_3188.status_id is not null  ) WHERE ebs6_db@ol_informix1210:billing_documents.status_id = 103 UNION ALL</v>
      </c>
    </row>
    <row r="43" spans="1:116" x14ac:dyDescent="0.25">
      <c r="A43" s="4">
        <v>41</v>
      </c>
      <c r="B43" s="4" t="s">
        <v>98</v>
      </c>
      <c r="C43" s="4" t="s">
        <v>312</v>
      </c>
      <c r="D43" s="4">
        <v>98</v>
      </c>
      <c r="E43" s="24" t="s">
        <v>328</v>
      </c>
      <c r="F43" t="s">
        <v>184</v>
      </c>
      <c r="G43" s="9" t="s">
        <v>139</v>
      </c>
      <c r="H43" s="9" t="s">
        <v>180</v>
      </c>
      <c r="I43" s="23" t="s">
        <v>266</v>
      </c>
      <c r="J43" s="78" t="s">
        <v>330</v>
      </c>
      <c r="K43" t="s">
        <v>184</v>
      </c>
      <c r="L43" s="9" t="s">
        <v>192</v>
      </c>
      <c r="M43" s="9" t="s">
        <v>185</v>
      </c>
      <c r="N43" s="26" t="str">
        <f t="shared" si="6"/>
        <v>ebs6_db@ol_informix1210:billing_documents.billing_txn_id</v>
      </c>
      <c r="O43" t="s">
        <v>184</v>
      </c>
      <c r="P43" s="9" t="s">
        <v>139</v>
      </c>
      <c r="Q43" s="9" t="s">
        <v>186</v>
      </c>
      <c r="R43" s="26" t="str">
        <f t="shared" si="7"/>
        <v>ebs6_db@ol_informix1210:billing_db_tbl_3106.block_id</v>
      </c>
      <c r="S43" t="s">
        <v>184</v>
      </c>
      <c r="T43" s="9" t="s">
        <v>139</v>
      </c>
      <c r="U43" s="9" t="s">
        <v>187</v>
      </c>
      <c r="V43" s="26" t="str">
        <f t="shared" si="8"/>
        <v>ebs6_db@ol_informix1210:billing_db_tbl_3106.unit_id</v>
      </c>
      <c r="W43" t="s">
        <v>184</v>
      </c>
      <c r="X43" s="9" t="s">
        <v>192</v>
      </c>
      <c r="Y43" s="9" t="s">
        <v>193</v>
      </c>
      <c r="Z43" s="26" t="str">
        <f t="shared" si="9"/>
        <v>ebs6_db@ol_informix1210:billing_documents.latest_rev_no</v>
      </c>
      <c r="AA43" t="s">
        <v>184</v>
      </c>
      <c r="AB43" s="9" t="s">
        <v>192</v>
      </c>
      <c r="AC43" s="9" t="s">
        <v>264</v>
      </c>
      <c r="AD43" s="26" t="str">
        <f t="shared" si="10"/>
        <v>ebs6_db@ol_informix1210:billing_documents.billing_period_from</v>
      </c>
      <c r="AE43" t="s">
        <v>184</v>
      </c>
      <c r="AF43" s="9" t="s">
        <v>192</v>
      </c>
      <c r="AG43" s="9" t="s">
        <v>265</v>
      </c>
      <c r="AH43" s="26" t="str">
        <f t="shared" si="11"/>
        <v>ebs6_db@ol_informix1210:billing_documents.billing_period_to</v>
      </c>
      <c r="AI43" t="s">
        <v>184</v>
      </c>
      <c r="AJ43" s="5" t="s">
        <v>95</v>
      </c>
      <c r="AK43" s="4" t="s">
        <v>47</v>
      </c>
      <c r="AL43" s="26" t="str">
        <f t="shared" si="12"/>
        <v>ebs6_db@ol_informix1210:billing_db_tbl_3110.col85_dec</v>
      </c>
      <c r="AM43" t="s">
        <v>184</v>
      </c>
      <c r="AN43" s="5" t="s">
        <v>95</v>
      </c>
      <c r="AO43" s="4" t="s">
        <v>49</v>
      </c>
      <c r="AP43" s="26" t="str">
        <f t="shared" si="13"/>
        <v>ebs6_db@ol_informix1210:billing_db_tbl_3110.col41_dec</v>
      </c>
      <c r="AQ43" t="s">
        <v>184</v>
      </c>
      <c r="AR43" s="5" t="s">
        <v>95</v>
      </c>
      <c r="AS43" s="24" t="s">
        <v>50</v>
      </c>
      <c r="AT43" s="23" t="str">
        <f t="shared" si="14"/>
        <v>ebs6_db@ol_informix1210:billing_db_tbl_3110.col61_dec</v>
      </c>
      <c r="AU43" s="40" t="s">
        <v>184</v>
      </c>
      <c r="AV43" s="4" t="s">
        <v>139</v>
      </c>
      <c r="AW43" s="4" t="s">
        <v>54</v>
      </c>
      <c r="AX43" s="23" t="s">
        <v>258</v>
      </c>
      <c r="BA43" s="1" t="str">
        <f t="shared" si="28"/>
        <v xml:space="preserve"> SELECT ebs6_db@ol_informix1210:billing_documents.plant_id,   ebs6_db@ol_informix1210:_plant.corp_group_id, ebs6_db@ol_informix1210:_plant.fuel_type_id,ebs6_db@ol_informix1210:_plant.plant_type_id ,ebs6_db@ol_informix1210:_plant.alt_fuel_type_id ,ebs6_db@ol_informix1210:_plant.ppa_group_id ,ebs6_db@ol_informix1210:_plant.energy_group_id , ebs6_db@ol_informix1210:billing_documents.status_id , ebs6_db@ol_informix1210:billing_documents.billing_txn_id, ebs6_db@ol_informix1210:billing_db_tbl_3106.block_id, ebs6_db@ol_informix1210:billing_db_tbl_3106.unit_id, ebs6_db@ol_informix1210:billing_documents.latest_rev_no, ebs6_db@ol_informix1210:billing_documents.billing_period_from, ebs6_db@ol_informix1210:billing_documents.billing_period_to, ebs6_db@ol_informix1210:billing_db_tbl_3110.col85_dec, ebs6_db@ol_informix1210:billing_db_tbl_3110.col41_dec, ebs6_db@ol_informix1210:billing_db_tbl_3110.col61_dec, ebs6_db@ol_informix1210:billing_db_tbl_3106.col149_dec  </v>
      </c>
      <c r="BB43" s="1" t="s">
        <v>216</v>
      </c>
      <c r="BC43" s="4" t="s">
        <v>158</v>
      </c>
      <c r="BD43" s="19" t="s">
        <v>320</v>
      </c>
      <c r="BE43" t="str">
        <f t="shared" si="31"/>
        <v xml:space="preserve"> FROM ebs6_db@ol_informix1210:_plant JOIN ebs6_db@ol_informix1210:billing_documents ON (ebs6_db@ol_informix1210:_plant.plant_name="PGPN"  and ebs6_db@ol_informix1210:_plant.id =  ebs6_db@ol_informix1210:billing_documents.plant_id AND ebs6_db@ol_informix1210:billing_documents.billing_input_type_id=2  AND ebs6_db@ol_informix1210:billing_documents.name IN ("TNBG Billing Settlement","IPP Billing Settlement","SKSP Billing Settlement","TNBH Billing Settlement","IPP Billing Settlement - EP" )  ) </v>
      </c>
      <c r="BF43" s="38" t="s">
        <v>205</v>
      </c>
      <c r="BG43" s="1" t="str">
        <f t="shared" si="1"/>
        <v>ebs6_db@ol_informix1210:billing_db_tbl_3106</v>
      </c>
      <c r="BH43" s="1" t="s">
        <v>196</v>
      </c>
      <c r="BI43" s="34" t="s">
        <v>197</v>
      </c>
      <c r="BJ43" s="1" t="str">
        <f t="shared" si="15"/>
        <v>ebs6_db@ol_informix1210:billing_documents.billing_txn_id</v>
      </c>
      <c r="BK43" s="35" t="s">
        <v>198</v>
      </c>
      <c r="BL43" s="36" t="str">
        <f t="shared" si="2"/>
        <v>ebs6_db@ol_informix1210:billing_db_tbl_3106.billing_txn_id</v>
      </c>
      <c r="BM43" s="34" t="s">
        <v>199</v>
      </c>
      <c r="BN43" s="1" t="str">
        <f t="shared" si="16"/>
        <v>ebs6_db@ol_informix1210:billing_documents.latest_rev_no</v>
      </c>
      <c r="BO43" s="35" t="s">
        <v>198</v>
      </c>
      <c r="BP43" s="1" t="str">
        <f t="shared" si="17"/>
        <v>ebs6_db@ol_informix1210:billing_db_tbl_3106.rev_no</v>
      </c>
      <c r="BQ43" s="1" t="str">
        <f t="shared" si="18"/>
        <v xml:space="preserve"> AND ebs6_db@ol_informix1210:billing_db_tbl_3106.status_id is not null </v>
      </c>
      <c r="BU43" s="1" t="s">
        <v>204</v>
      </c>
      <c r="BV43" s="1" t="s">
        <v>205</v>
      </c>
      <c r="BW43" s="1" t="str">
        <f t="shared" si="3"/>
        <v>ebs6_db@ol_informix1210:billing_db_tbl_3110</v>
      </c>
      <c r="BX43" s="1" t="s">
        <v>196</v>
      </c>
      <c r="BY43" s="1" t="s">
        <v>197</v>
      </c>
      <c r="BZ43" s="1" t="str">
        <f t="shared" si="19"/>
        <v>ebs6_db@ol_informix1210:billing_documents.billing_txn_id</v>
      </c>
      <c r="CA43" s="35" t="s">
        <v>198</v>
      </c>
      <c r="CB43" s="1" t="str">
        <f t="shared" si="4"/>
        <v>ebs6_db@ol_informix1210:billing_db_tbl_3110.billing_txn_id</v>
      </c>
      <c r="CC43" s="34" t="s">
        <v>199</v>
      </c>
      <c r="CD43" s="1" t="str">
        <f t="shared" si="20"/>
        <v>ebs6_db@ol_informix1210:billing_documents.latest_rev_no</v>
      </c>
      <c r="CE43" s="35" t="s">
        <v>198</v>
      </c>
      <c r="CF43" s="1" t="str">
        <f t="shared" si="5"/>
        <v>ebs6_db@ol_informix1210:billing_db_tbl_3110.rev_no</v>
      </c>
      <c r="CG43" s="1" t="str">
        <f t="shared" si="21"/>
        <v xml:space="preserve"> AND ebs6_db@ol_informix1210:billing_db_tbl_3110.status_id is not null </v>
      </c>
      <c r="CK43" s="1" t="s">
        <v>204</v>
      </c>
      <c r="CL43" s="4" t="s">
        <v>158</v>
      </c>
      <c r="CM43" s="1" t="s">
        <v>205</v>
      </c>
      <c r="CN43" t="str">
        <f t="shared" si="26"/>
        <v>ebs6_db@ol_informix1210:billing_db_tbl_3107</v>
      </c>
      <c r="CO43" s="1" t="s">
        <v>196</v>
      </c>
      <c r="CP43" s="1" t="s">
        <v>197</v>
      </c>
      <c r="CQ43" s="1" t="str">
        <f t="shared" si="22"/>
        <v>ebs6_db@ol_informix1210:billing_documents.billing_txn_id</v>
      </c>
      <c r="CR43" s="35" t="s">
        <v>198</v>
      </c>
      <c r="CS43" s="1" t="str">
        <f t="shared" si="29"/>
        <v>ebs6_db@ol_informix1210:billing_db_tbl_3107.billing_txn_id</v>
      </c>
      <c r="CT43" s="34" t="s">
        <v>199</v>
      </c>
      <c r="CU43" s="1" t="str">
        <f t="shared" si="23"/>
        <v>ebs6_db@ol_informix1210:billing_documents.latest_rev_no</v>
      </c>
      <c r="CV43" s="35" t="s">
        <v>198</v>
      </c>
      <c r="CW43" s="1" t="str">
        <f t="shared" si="30"/>
        <v>ebs6_db@ol_informix1210:billing_db_tbl_3107.rev_no</v>
      </c>
      <c r="CX43" s="1" t="str">
        <f t="shared" si="24"/>
        <v xml:space="preserve"> AND ebs6_db@ol_informix1210:billing_db_tbl_3107.status_id is not null </v>
      </c>
      <c r="DB43" s="34" t="s">
        <v>204</v>
      </c>
      <c r="DF43" s="46" t="s">
        <v>211</v>
      </c>
      <c r="DG43" t="s">
        <v>212</v>
      </c>
      <c r="DH43" s="34" t="s">
        <v>213</v>
      </c>
      <c r="DJ43" s="1" t="str">
        <f>CONCATENATE(BE43," ",BF43," ",BG43," ",BH43," ",BI43,BJ43," ","="," ",BL43," ",BM43," ",BN43," ",BO43," ",BP43,BQ43,BR43,BS43,BT43,BU43," ",BV43," ",BW43," ",BX43," ",BY43,BZ43," ",CA43," ",CB43," ",CC43," ",CD43," ",CE43," ",CF43,CG43,CH43,CI43,CJ43," ",CK43," ",CM43," ",CN43," ",CO43," ",CP43," ",CQ43," ",CR43," ",CS43," ",CT43," ",CU43," ",CV43," ",CW43,CX43,CY43,CZ43,DA43," ",DB43," ",DF43," ",DG43," ",DH43)</f>
        <v xml:space="preserve"> FROM ebs6_db@ol_informix1210:_plant JOIN ebs6_db@ol_informix1210:billing_documents ON (ebs6_db@ol_informix1210:_plant.plant_name="PGPN"  and ebs6_db@ol_informix1210:_plant.id =  ebs6_db@ol_informix1210:billing_documents.plant_id AND ebs6_db@ol_informix1210:billing_documents.billing_input_type_id=2  AND ebs6_db@ol_informix1210:billing_documents.name IN ("TNBG Billing Settlement","IPP Billing Settlement","SKSP Billing Settlement","TNBH Billing Settlement","IPP Billing Settlement - EP" )  )  LEFT JOIN ebs6_db@ol_informix1210:billing_db_tbl_3106 ON (ebs6_db@ol_informix1210:billing_documents.billing_txn_id = ebs6_db@ol_informix1210:billing_db_tbl_3106.billing_txn_id AND ebs6_db@ol_informix1210:billing_documents.latest_rev_no = ebs6_db@ol_informix1210:billing_db_tbl_3106.rev_no AND ebs6_db@ol_informix1210:billing_db_tbl_3106.status_id is not null ) LEFT JOIN ebs6_db@ol_informix1210:billing_db_tbl_3110 ON (ebs6_db@ol_informix1210:billing_documents.billing_txn_id = ebs6_db@ol_informix1210:billing_db_tbl_3110.billing_txn_id AND ebs6_db@ol_informix1210:billing_documents.latest_rev_no = ebs6_db@ol_informix1210:billing_db_tbl_3110.rev_no AND ebs6_db@ol_informix1210:billing_db_tbl_3110.status_id is not null  ) LEFT JOIN ebs6_db@ol_informix1210:billing_db_tbl_3107 ON ( ebs6_db@ol_informix1210:billing_documents.billing_txn_id = ebs6_db@ol_informix1210:billing_db_tbl_3107.billing_txn_id AND ebs6_db@ol_informix1210:billing_documents.latest_rev_no = ebs6_db@ol_informix1210:billing_db_tbl_3107.rev_no AND ebs6_db@ol_informix1210:billing_db_tbl_3107.status_id is not null  ) WHERE ebs6_db@ol_informix1210:billing_documents.status_id = 103 UNION ALL</v>
      </c>
      <c r="DK43" s="1" t="s">
        <v>216</v>
      </c>
      <c r="DL43" s="1" t="str">
        <f>CONCATENATE(BA43," ",DJ43)</f>
        <v xml:space="preserve"> SELECT ebs6_db@ol_informix1210:billing_documents.plant_id,   ebs6_db@ol_informix1210:_plant.corp_group_id, ebs6_db@ol_informix1210:_plant.fuel_type_id,ebs6_db@ol_informix1210:_plant.plant_type_id ,ebs6_db@ol_informix1210:_plant.alt_fuel_type_id ,ebs6_db@ol_informix1210:_plant.ppa_group_id ,ebs6_db@ol_informix1210:_plant.energy_group_id , ebs6_db@ol_informix1210:billing_documents.status_id , ebs6_db@ol_informix1210:billing_documents.billing_txn_id, ebs6_db@ol_informix1210:billing_db_tbl_3106.block_id, ebs6_db@ol_informix1210:billing_db_tbl_3106.unit_id, ebs6_db@ol_informix1210:billing_documents.latest_rev_no, ebs6_db@ol_informix1210:billing_documents.billing_period_from, ebs6_db@ol_informix1210:billing_documents.billing_period_to, ebs6_db@ol_informix1210:billing_db_tbl_3110.col85_dec, ebs6_db@ol_informix1210:billing_db_tbl_3110.col41_dec, ebs6_db@ol_informix1210:billing_db_tbl_3110.col61_dec, ebs6_db@ol_informix1210:billing_db_tbl_3106.col149_dec    FROM ebs6_db@ol_informix1210:_plant JOIN ebs6_db@ol_informix1210:billing_documents ON (ebs6_db@ol_informix1210:_plant.plant_name="PGPN"  and ebs6_db@ol_informix1210:_plant.id =  ebs6_db@ol_informix1210:billing_documents.plant_id AND ebs6_db@ol_informix1210:billing_documents.billing_input_type_id=2  AND ebs6_db@ol_informix1210:billing_documents.name IN ("TNBG Billing Settlement","IPP Billing Settlement","SKSP Billing Settlement","TNBH Billing Settlement","IPP Billing Settlement - EP" )  )  LEFT JOIN ebs6_db@ol_informix1210:billing_db_tbl_3106 ON (ebs6_db@ol_informix1210:billing_documents.billing_txn_id = ebs6_db@ol_informix1210:billing_db_tbl_3106.billing_txn_id AND ebs6_db@ol_informix1210:billing_documents.latest_rev_no = ebs6_db@ol_informix1210:billing_db_tbl_3106.rev_no AND ebs6_db@ol_informix1210:billing_db_tbl_3106.status_id is not null ) LEFT JOIN ebs6_db@ol_informix1210:billing_db_tbl_3110 ON (ebs6_db@ol_informix1210:billing_documents.billing_txn_id = ebs6_db@ol_informix1210:billing_db_tbl_3110.billing_txn_id AND ebs6_db@ol_informix1210:billing_documents.latest_rev_no = ebs6_db@ol_informix1210:billing_db_tbl_3110.rev_no AND ebs6_db@ol_informix1210:billing_db_tbl_3110.status_id is not null  ) LEFT JOIN ebs6_db@ol_informix1210:billing_db_tbl_3107 ON ( ebs6_db@ol_informix1210:billing_documents.billing_txn_id = ebs6_db@ol_informix1210:billing_db_tbl_3107.billing_txn_id AND ebs6_db@ol_informix1210:billing_documents.latest_rev_no = ebs6_db@ol_informix1210:billing_db_tbl_3107.rev_no AND ebs6_db@ol_informix1210:billing_db_tbl_3107.status_id is not null  ) WHERE ebs6_db@ol_informix1210:billing_documents.status_id = 103 UNION ALL</v>
      </c>
    </row>
    <row r="44" spans="1:116" x14ac:dyDescent="0.25">
      <c r="A44" s="4">
        <v>42</v>
      </c>
      <c r="B44" s="4" t="s">
        <v>98</v>
      </c>
      <c r="C44" s="1" t="s">
        <v>326</v>
      </c>
      <c r="D44" s="2">
        <v>101</v>
      </c>
      <c r="E44" s="24" t="s">
        <v>328</v>
      </c>
      <c r="F44" t="s">
        <v>184</v>
      </c>
      <c r="G44" s="28" t="s">
        <v>325</v>
      </c>
      <c r="H44" s="9" t="s">
        <v>180</v>
      </c>
      <c r="I44" s="23" t="s">
        <v>266</v>
      </c>
      <c r="J44" s="78" t="s">
        <v>330</v>
      </c>
      <c r="K44" t="s">
        <v>184</v>
      </c>
      <c r="L44" s="9" t="s">
        <v>192</v>
      </c>
      <c r="M44" s="9" t="s">
        <v>185</v>
      </c>
      <c r="N44" s="26" t="str">
        <f t="shared" si="6"/>
        <v>ebs6_db@ol_informix1210:billing_documents.billing_txn_id</v>
      </c>
      <c r="O44" t="s">
        <v>184</v>
      </c>
      <c r="P44" s="28" t="s">
        <v>325</v>
      </c>
      <c r="Q44" s="9" t="s">
        <v>186</v>
      </c>
      <c r="R44" s="26" t="str">
        <f t="shared" ref="R44" si="32">CONCATENATE(O44,":",P44,".",Q44)</f>
        <v>ebs6_db@ol_informix1210:billing_db_tbl_3322.block_id</v>
      </c>
      <c r="S44" t="s">
        <v>184</v>
      </c>
      <c r="T44" s="28" t="s">
        <v>325</v>
      </c>
      <c r="U44" s="9" t="s">
        <v>187</v>
      </c>
      <c r="V44" s="26" t="str">
        <f>CONCATENATE(S44,":",T44,".",U44)</f>
        <v>ebs6_db@ol_informix1210:billing_db_tbl_3322.unit_id</v>
      </c>
      <c r="W44" t="s">
        <v>184</v>
      </c>
      <c r="X44" s="9" t="s">
        <v>192</v>
      </c>
      <c r="Y44" s="9" t="s">
        <v>193</v>
      </c>
      <c r="Z44" s="26" t="str">
        <f t="shared" ref="Z44" si="33">CONCATENATE(W44,":",X44,".",Y44)</f>
        <v>ebs6_db@ol_informix1210:billing_documents.latest_rev_no</v>
      </c>
      <c r="AA44" t="s">
        <v>184</v>
      </c>
      <c r="AB44" s="9" t="s">
        <v>192</v>
      </c>
      <c r="AC44" s="9" t="s">
        <v>264</v>
      </c>
      <c r="AD44" s="26" t="str">
        <f t="shared" ref="AD44" si="34">CONCATENATE(AA44,":",AB44,".",AC44)</f>
        <v>ebs6_db@ol_informix1210:billing_documents.billing_period_from</v>
      </c>
      <c r="AE44" t="s">
        <v>184</v>
      </c>
      <c r="AF44" s="9" t="s">
        <v>192</v>
      </c>
      <c r="AG44" s="9" t="s">
        <v>265</v>
      </c>
      <c r="AH44" s="26" t="str">
        <f t="shared" ref="AH44" si="35">CONCATENATE(AE44,":",AF44,".",AG44)</f>
        <v>ebs6_db@ol_informix1210:billing_documents.billing_period_to</v>
      </c>
      <c r="AI44" t="s">
        <v>184</v>
      </c>
      <c r="AJ44" s="28" t="s">
        <v>323</v>
      </c>
      <c r="AK44" s="19" t="s">
        <v>47</v>
      </c>
      <c r="AL44" s="26" t="str">
        <f t="shared" si="12"/>
        <v>ebs6_db@ol_informix1210:billing_db_tbl_3323.col85_dec</v>
      </c>
      <c r="AM44" t="s">
        <v>184</v>
      </c>
      <c r="AN44" s="19" t="s">
        <v>323</v>
      </c>
      <c r="AO44" s="19" t="s">
        <v>49</v>
      </c>
      <c r="AP44" s="26" t="str">
        <f t="shared" si="13"/>
        <v>ebs6_db@ol_informix1210:billing_db_tbl_3323.col41_dec</v>
      </c>
      <c r="AQ44" t="s">
        <v>184</v>
      </c>
      <c r="AR44" s="19" t="s">
        <v>323</v>
      </c>
      <c r="AS44" s="19" t="s">
        <v>50</v>
      </c>
      <c r="AT44" s="23" t="str">
        <f t="shared" si="14"/>
        <v>ebs6_db@ol_informix1210:billing_db_tbl_3323.col61_dec</v>
      </c>
      <c r="AU44" s="69" t="s">
        <v>184</v>
      </c>
      <c r="AV44" s="1" t="s">
        <v>325</v>
      </c>
      <c r="AW44" s="1" t="s">
        <v>54</v>
      </c>
      <c r="AX44" t="s">
        <v>327</v>
      </c>
      <c r="BA44" s="1" t="str">
        <f t="shared" si="28"/>
        <v xml:space="preserve"> SELECT ebs6_db@ol_informix1210:billing_documents.plant_id,   ebs6_db@ol_informix1210:_plant.corp_group_id, ebs6_db@ol_informix1210:_plant.fuel_type_id,ebs6_db@ol_informix1210:_plant.plant_type_id ,ebs6_db@ol_informix1210:_plant.alt_fuel_type_id ,ebs6_db@ol_informix1210:_plant.ppa_group_id ,ebs6_db@ol_informix1210:_plant.energy_group_id , ebs6_db@ol_informix1210:billing_documents.status_id , ebs6_db@ol_informix1210:billing_documents.billing_txn_id, ebs6_db@ol_informix1210:billing_db_tbl_3322.block_id, ebs6_db@ol_informix1210:billing_db_tbl_3322.unit_id, ebs6_db@ol_informix1210:billing_documents.latest_rev_no, ebs6_db@ol_informix1210:billing_documents.billing_period_from, ebs6_db@ol_informix1210:billing_documents.billing_period_to, ebs6_db@ol_informix1210:billing_db_tbl_3323.col85_dec, ebs6_db@ol_informix1210:billing_db_tbl_3323.col41_dec, ebs6_db@ol_informix1210:billing_db_tbl_3323.col61_dec, ebs6_db@ol_informix1210:billing_db_tbl_3322.col149_dec  </v>
      </c>
      <c r="BB44" s="1" t="s">
        <v>216</v>
      </c>
      <c r="BD44" s="19" t="s">
        <v>320</v>
      </c>
      <c r="BE44" t="str">
        <f t="shared" si="31"/>
        <v xml:space="preserve"> FROM ebs6_db@ol_informix1210:_plant JOIN ebs6_db@ol_informix1210:billing_documents ON (ebs6_db@ol_informix1210:_plant.plant_name="PAKN"  and ebs6_db@ol_informix1210:_plant.id =  ebs6_db@ol_informix1210:billing_documents.plant_id AND ebs6_db@ol_informix1210:billing_documents.billing_input_type_id=2  AND ebs6_db@ol_informix1210:billing_documents.name IN ("TNBG Billing Settlement","IPP Billing Settlement","SKSP Billing Settlement","TNBH Billing Settlement","IPP Billing Settlement - EP" )  ) </v>
      </c>
      <c r="BF44" s="38" t="s">
        <v>205</v>
      </c>
      <c r="BG44" s="1" t="str">
        <f t="shared" si="1"/>
        <v>ebs6_db@ol_informix1210:billing_db_tbl_3322</v>
      </c>
      <c r="BH44" s="1" t="s">
        <v>196</v>
      </c>
      <c r="BI44" s="34" t="s">
        <v>197</v>
      </c>
      <c r="BJ44" s="1" t="str">
        <f t="shared" si="15"/>
        <v>ebs6_db@ol_informix1210:billing_documents.billing_txn_id</v>
      </c>
      <c r="BK44" s="35" t="s">
        <v>198</v>
      </c>
      <c r="BL44" s="36" t="str">
        <f t="shared" si="2"/>
        <v>ebs6_db@ol_informix1210:billing_db_tbl_3322.billing_txn_id</v>
      </c>
      <c r="BM44" s="34" t="s">
        <v>199</v>
      </c>
      <c r="BN44" s="1" t="str">
        <f t="shared" si="16"/>
        <v>ebs6_db@ol_informix1210:billing_documents.latest_rev_no</v>
      </c>
      <c r="BO44" s="35" t="s">
        <v>198</v>
      </c>
      <c r="BP44" s="1" t="str">
        <f t="shared" ref="BP44" si="36">CONCATENATE(BG44,".","rev_no")</f>
        <v>ebs6_db@ol_informix1210:billing_db_tbl_3322.rev_no</v>
      </c>
      <c r="BQ44" s="1" t="str">
        <f t="shared" ref="BQ44" si="37">CONCATENATE(" ","AND"," ",BG44,".status_id is not null " )</f>
        <v xml:space="preserve"> AND ebs6_db@ol_informix1210:billing_db_tbl_3322.status_id is not null </v>
      </c>
      <c r="BS44" s="34"/>
      <c r="BT44" s="34"/>
      <c r="BU44" s="1" t="s">
        <v>204</v>
      </c>
      <c r="BV44" s="1" t="s">
        <v>205</v>
      </c>
      <c r="BW44" s="1" t="str">
        <f t="shared" si="3"/>
        <v>ebs6_db@ol_informix1210:billing_db_tbl_3323</v>
      </c>
      <c r="BX44" s="1" t="s">
        <v>196</v>
      </c>
      <c r="BY44" s="1" t="s">
        <v>197</v>
      </c>
      <c r="BZ44" s="1" t="str">
        <f t="shared" si="19"/>
        <v>ebs6_db@ol_informix1210:billing_documents.billing_txn_id</v>
      </c>
      <c r="CA44" s="35" t="s">
        <v>198</v>
      </c>
      <c r="CB44" s="1" t="str">
        <f t="shared" si="4"/>
        <v>ebs6_db@ol_informix1210:billing_db_tbl_3323.billing_txn_id</v>
      </c>
      <c r="CC44" s="34" t="s">
        <v>199</v>
      </c>
      <c r="CD44" s="1" t="str">
        <f t="shared" si="20"/>
        <v>ebs6_db@ol_informix1210:billing_documents.latest_rev_no</v>
      </c>
      <c r="CE44" s="35" t="s">
        <v>198</v>
      </c>
      <c r="CF44" s="1" t="str">
        <f t="shared" si="5"/>
        <v>ebs6_db@ol_informix1210:billing_db_tbl_3323.rev_no</v>
      </c>
      <c r="CG44" s="1" t="str">
        <f t="shared" ref="CG44" si="38">CONCATENATE(" ","AND"," ",BW44,".status_id is not null " )</f>
        <v xml:space="preserve"> AND ebs6_db@ol_informix1210:billing_db_tbl_3323.status_id is not null </v>
      </c>
      <c r="CI44" s="34"/>
      <c r="CJ44" s="34"/>
      <c r="CK44" s="1" t="s">
        <v>204</v>
      </c>
      <c r="CL44" s="68" t="s">
        <v>324</v>
      </c>
      <c r="CM44" s="1" t="s">
        <v>205</v>
      </c>
      <c r="CN44" t="str">
        <f t="shared" si="26"/>
        <v>ebs6_db@ol_informix1210:billing_db_tbl_3306</v>
      </c>
      <c r="CO44" s="1" t="s">
        <v>196</v>
      </c>
      <c r="CP44" s="1" t="s">
        <v>197</v>
      </c>
      <c r="CQ44" s="1" t="str">
        <f t="shared" si="22"/>
        <v>ebs6_db@ol_informix1210:billing_documents.billing_txn_id</v>
      </c>
      <c r="CR44" s="35" t="s">
        <v>198</v>
      </c>
      <c r="CS44" s="1" t="str">
        <f t="shared" ref="CS44" si="39">CONCATENATE(CN44,".","billing_txn_id")</f>
        <v>ebs6_db@ol_informix1210:billing_db_tbl_3306.billing_txn_id</v>
      </c>
      <c r="CT44" s="34" t="s">
        <v>199</v>
      </c>
      <c r="CU44" s="1" t="str">
        <f t="shared" si="23"/>
        <v>ebs6_db@ol_informix1210:billing_documents.latest_rev_no</v>
      </c>
      <c r="CV44" s="35" t="s">
        <v>198</v>
      </c>
      <c r="CW44" s="1" t="str">
        <f t="shared" ref="CW44" si="40">CONCATENATE(CN44,".","rev_no")</f>
        <v>ebs6_db@ol_informix1210:billing_db_tbl_3306.rev_no</v>
      </c>
      <c r="CX44" s="1" t="str">
        <f t="shared" ref="CX44" si="41">CONCATENATE(" ","AND"," ",CN44,".status_id is not null " )</f>
        <v xml:space="preserve"> AND ebs6_db@ol_informix1210:billing_db_tbl_3306.status_id is not null </v>
      </c>
      <c r="DB44" s="34" t="s">
        <v>204</v>
      </c>
      <c r="DC44" s="34"/>
      <c r="DD44" s="34"/>
      <c r="DE44" s="34"/>
      <c r="DF44" s="46" t="s">
        <v>211</v>
      </c>
      <c r="DG44" t="s">
        <v>212</v>
      </c>
      <c r="DH44" s="34" t="s">
        <v>313</v>
      </c>
      <c r="DI44" s="34"/>
      <c r="DJ44" s="1" t="str">
        <f>CONCATENATE(BE44," ",BF44," ",BG44," ",BH44," ",BI44,BJ44," ","="," ",BL44," ",BM44," ",BN44," ",BO44," ",BP44,BQ44,BR44,BS44,BT44,BU44," ",BV44," ",BW44," ",BX44," ",BY44,BZ44," ",CA44," ",CB44," ",CC44," ",CD44," ",CE44," ",CF44,CG44,CH44,CI44,CJ44," ",CK44," ",CM44," ",CN44," ",CO44," ",CP44," ",CQ44," ",CR44," ",CS44," ",CT44," ",CU44," ",CV44," ",CW44,CX44,CY44,CZ44,DA44," ",DB44," ",DF44," ",DG44," ",DH44)</f>
        <v xml:space="preserve"> FROM ebs6_db@ol_informix1210:_plant JOIN ebs6_db@ol_informix1210:billing_documents ON (ebs6_db@ol_informix1210:_plant.plant_name="PAKN"  and ebs6_db@ol_informix1210:_plant.id =  ebs6_db@ol_informix1210:billing_documents.plant_id AND ebs6_db@ol_informix1210:billing_documents.billing_input_type_id=2  AND ebs6_db@ol_informix1210:billing_documents.name IN ("TNBG Billing Settlement","IPP Billing Settlement","SKSP Billing Settlement","TNBH Billing Settlement","IPP Billing Settlement - EP" )  )  LEFT JOIN ebs6_db@ol_informix1210:billing_db_tbl_3322 ON (ebs6_db@ol_informix1210:billing_documents.billing_txn_id = ebs6_db@ol_informix1210:billing_db_tbl_3322.billing_txn_id AND ebs6_db@ol_informix1210:billing_documents.latest_rev_no = ebs6_db@ol_informix1210:billing_db_tbl_3322.rev_no AND ebs6_db@ol_informix1210:billing_db_tbl_3322.status_id is not null ) LEFT JOIN ebs6_db@ol_informix1210:billing_db_tbl_3323 ON (ebs6_db@ol_informix1210:billing_documents.billing_txn_id = ebs6_db@ol_informix1210:billing_db_tbl_3323.billing_txn_id AND ebs6_db@ol_informix1210:billing_documents.latest_rev_no = ebs6_db@ol_informix1210:billing_db_tbl_3323.rev_no AND ebs6_db@ol_informix1210:billing_db_tbl_3323.status_id is not null  ) LEFT JOIN ebs6_db@ol_informix1210:billing_db_tbl_3306 ON ( ebs6_db@ol_informix1210:billing_documents.billing_txn_id = ebs6_db@ol_informix1210:billing_db_tbl_3306.billing_txn_id AND ebs6_db@ol_informix1210:billing_documents.latest_rev_no = ebs6_db@ol_informix1210:billing_db_tbl_3306.rev_no AND ebs6_db@ol_informix1210:billing_db_tbl_3306.status_id is not null  ) WHERE ebs6_db@ol_informix1210:billing_documents.status_id = 103 ;</v>
      </c>
      <c r="DK44" s="1" t="s">
        <v>216</v>
      </c>
      <c r="DL44" s="1" t="str">
        <f t="shared" si="27"/>
        <v xml:space="preserve"> SELECT ebs6_db@ol_informix1210:billing_documents.plant_id,   ebs6_db@ol_informix1210:_plant.corp_group_id, ebs6_db@ol_informix1210:_plant.fuel_type_id,ebs6_db@ol_informix1210:_plant.plant_type_id ,ebs6_db@ol_informix1210:_plant.alt_fuel_type_id ,ebs6_db@ol_informix1210:_plant.ppa_group_id ,ebs6_db@ol_informix1210:_plant.energy_group_id , ebs6_db@ol_informix1210:billing_documents.status_id , ebs6_db@ol_informix1210:billing_documents.billing_txn_id, ebs6_db@ol_informix1210:billing_db_tbl_3322.block_id, ebs6_db@ol_informix1210:billing_db_tbl_3322.unit_id, ebs6_db@ol_informix1210:billing_documents.latest_rev_no, ebs6_db@ol_informix1210:billing_documents.billing_period_from, ebs6_db@ol_informix1210:billing_documents.billing_period_to, ebs6_db@ol_informix1210:billing_db_tbl_3323.col85_dec, ebs6_db@ol_informix1210:billing_db_tbl_3323.col41_dec, ebs6_db@ol_informix1210:billing_db_tbl_3323.col61_dec, ebs6_db@ol_informix1210:billing_db_tbl_3322.col149_dec    FROM ebs6_db@ol_informix1210:_plant JOIN ebs6_db@ol_informix1210:billing_documents ON (ebs6_db@ol_informix1210:_plant.plant_name="PAKN"  and ebs6_db@ol_informix1210:_plant.id =  ebs6_db@ol_informix1210:billing_documents.plant_id AND ebs6_db@ol_informix1210:billing_documents.billing_input_type_id=2  AND ebs6_db@ol_informix1210:billing_documents.name IN ("TNBG Billing Settlement","IPP Billing Settlement","SKSP Billing Settlement","TNBH Billing Settlement","IPP Billing Settlement - EP" )  )  LEFT JOIN ebs6_db@ol_informix1210:billing_db_tbl_3322 ON (ebs6_db@ol_informix1210:billing_documents.billing_txn_id = ebs6_db@ol_informix1210:billing_db_tbl_3322.billing_txn_id AND ebs6_db@ol_informix1210:billing_documents.latest_rev_no = ebs6_db@ol_informix1210:billing_db_tbl_3322.rev_no AND ebs6_db@ol_informix1210:billing_db_tbl_3322.status_id is not null ) LEFT JOIN ebs6_db@ol_informix1210:billing_db_tbl_3323 ON (ebs6_db@ol_informix1210:billing_documents.billing_txn_id = ebs6_db@ol_informix1210:billing_db_tbl_3323.billing_txn_id AND ebs6_db@ol_informix1210:billing_documents.latest_rev_no = ebs6_db@ol_informix1210:billing_db_tbl_3323.rev_no AND ebs6_db@ol_informix1210:billing_db_tbl_3323.status_id is not null  ) LEFT JOIN ebs6_db@ol_informix1210:billing_db_tbl_3306 ON ( ebs6_db@ol_informix1210:billing_documents.billing_txn_id = ebs6_db@ol_informix1210:billing_db_tbl_3306.billing_txn_id AND ebs6_db@ol_informix1210:billing_documents.latest_rev_no = ebs6_db@ol_informix1210:billing_db_tbl_3306.rev_no AND ebs6_db@ol_informix1210:billing_db_tbl_3306.status_id is not null  ) WHERE ebs6_db@ol_informix1210:billing_documents.status_id = 103 ;</v>
      </c>
    </row>
    <row r="45" spans="1:116" x14ac:dyDescent="0.25">
      <c r="A45" s="19"/>
      <c r="B45" s="19"/>
      <c r="E45" s="19"/>
      <c r="F45"/>
      <c r="H45" s="19"/>
      <c r="I45" s="19"/>
      <c r="J45" s="38"/>
      <c r="K45"/>
      <c r="L45" s="19"/>
      <c r="M45" s="19"/>
      <c r="N45" s="30"/>
      <c r="O45"/>
      <c r="Q45" s="19"/>
      <c r="R45" s="30"/>
      <c r="S45"/>
      <c r="U45" s="19"/>
      <c r="V45" s="30"/>
      <c r="W45"/>
      <c r="X45" s="19"/>
      <c r="Y45" s="19"/>
      <c r="Z45" s="30"/>
      <c r="AA45"/>
      <c r="AB45" s="19"/>
      <c r="AC45" s="19"/>
      <c r="AD45" s="19"/>
      <c r="AE45"/>
      <c r="AF45" s="19"/>
      <c r="AG45" s="19"/>
      <c r="AH45" s="30"/>
      <c r="AI45"/>
      <c r="AM45"/>
      <c r="AQ45"/>
      <c r="AT45" s="23"/>
      <c r="AU45" s="70"/>
      <c r="AX45"/>
      <c r="BD45" s="19"/>
      <c r="BE45"/>
      <c r="BF45" s="19"/>
      <c r="BI45" s="34"/>
      <c r="BK45" s="35"/>
      <c r="BL45" s="36"/>
      <c r="BM45" s="34"/>
      <c r="BO45" s="35"/>
      <c r="BS45" s="34"/>
      <c r="BT45" s="34"/>
      <c r="BU45" s="34"/>
      <c r="BV45" s="34"/>
      <c r="BW45" s="34"/>
      <c r="BX45" s="34"/>
      <c r="BY45" s="34"/>
      <c r="BZ45" s="34"/>
      <c r="CA45" s="34"/>
      <c r="CB45" s="34"/>
      <c r="CC45" s="34"/>
      <c r="CD45" s="34"/>
      <c r="CE45" s="34"/>
      <c r="CF45" s="34"/>
      <c r="CG45" s="34"/>
      <c r="CH45" s="34"/>
      <c r="CI45" s="34"/>
      <c r="CJ45" s="34"/>
      <c r="CK45" s="34"/>
      <c r="CL45" s="34"/>
      <c r="CM45" s="34"/>
      <c r="CO45" s="34"/>
      <c r="CP45" s="34"/>
      <c r="CQ45" s="34"/>
      <c r="CR45" s="34"/>
      <c r="CS45" s="34"/>
      <c r="CT45" s="34"/>
      <c r="CU45" s="34"/>
      <c r="CV45" s="34"/>
      <c r="CW45" s="34"/>
      <c r="CX45" s="34"/>
      <c r="CY45" s="34"/>
      <c r="CZ45" s="34"/>
      <c r="DA45" s="34"/>
      <c r="DB45" s="34"/>
      <c r="DC45" s="34"/>
      <c r="DD45" s="34"/>
      <c r="DE45" s="34"/>
      <c r="DG45" s="34"/>
      <c r="DH45" s="34"/>
      <c r="DI45" s="34"/>
      <c r="DJ45" s="34"/>
    </row>
    <row r="46" spans="1:116" x14ac:dyDescent="0.25">
      <c r="A46" s="19"/>
      <c r="B46" s="19"/>
      <c r="E46" s="19"/>
      <c r="F46"/>
      <c r="H46" s="19"/>
      <c r="I46" s="19"/>
      <c r="J46" s="38"/>
      <c r="K46"/>
      <c r="L46" s="19"/>
      <c r="M46" s="19"/>
      <c r="N46" s="30"/>
      <c r="O46"/>
      <c r="Q46" s="19"/>
      <c r="R46" s="30"/>
      <c r="S46"/>
      <c r="U46" s="19"/>
      <c r="V46" s="30"/>
      <c r="W46"/>
      <c r="X46" s="19"/>
      <c r="Y46" s="19"/>
      <c r="Z46" s="30"/>
      <c r="AA46"/>
      <c r="AB46" s="19"/>
      <c r="AC46" s="19"/>
      <c r="AD46" s="19"/>
      <c r="AE46"/>
      <c r="AF46" s="19"/>
      <c r="AG46" s="19"/>
      <c r="AH46" s="30"/>
      <c r="AI46"/>
      <c r="AM46"/>
      <c r="AQ46"/>
      <c r="AT46" s="23"/>
      <c r="AU46" s="70"/>
      <c r="AX46"/>
      <c r="BD46" s="19"/>
      <c r="BE46"/>
      <c r="BF46" s="19"/>
      <c r="BI46" s="34"/>
      <c r="BK46" s="35"/>
      <c r="BL46" s="36"/>
      <c r="BM46" s="34"/>
      <c r="BO46" s="35"/>
      <c r="BS46" s="34"/>
      <c r="BT46" s="34"/>
      <c r="BU46" s="34"/>
      <c r="BV46" s="34"/>
      <c r="BW46" s="34"/>
      <c r="BX46" s="34"/>
      <c r="BY46" s="34"/>
      <c r="BZ46" s="34"/>
      <c r="CA46" s="34"/>
      <c r="CB46" s="34"/>
      <c r="CC46" s="34"/>
      <c r="CD46" s="34"/>
      <c r="CE46" s="34"/>
      <c r="CF46" s="34"/>
      <c r="CG46" s="34"/>
      <c r="CH46" s="34"/>
      <c r="CI46" s="34"/>
      <c r="CJ46" s="34"/>
      <c r="CK46" s="34"/>
      <c r="CL46" s="34"/>
      <c r="CM46" s="34"/>
      <c r="CO46" s="34"/>
      <c r="CP46" s="34"/>
      <c r="CQ46" s="34"/>
      <c r="CR46" s="34"/>
      <c r="CS46" s="34"/>
      <c r="CT46" s="34"/>
      <c r="CU46" s="34"/>
      <c r="CV46" s="34"/>
      <c r="CW46" s="34"/>
      <c r="CX46" s="34"/>
      <c r="CY46" s="34"/>
      <c r="CZ46" s="34"/>
      <c r="DA46" s="34"/>
      <c r="DB46" s="34"/>
      <c r="DC46" s="34"/>
      <c r="DD46" s="34"/>
      <c r="DE46" s="34"/>
      <c r="DG46" s="34"/>
      <c r="DH46" s="34"/>
      <c r="DI46" s="34"/>
      <c r="DJ46" s="34"/>
    </row>
    <row r="47" spans="1:116" x14ac:dyDescent="0.25">
      <c r="BE47" s="34"/>
      <c r="BF47" s="34"/>
      <c r="BG47" s="34"/>
      <c r="BH47" s="34"/>
      <c r="BI47" s="34"/>
      <c r="BJ47" s="34"/>
      <c r="BK47" s="34"/>
      <c r="BL47" s="34"/>
      <c r="BM47" s="34"/>
      <c r="BN47" s="34"/>
      <c r="BO47" s="34"/>
      <c r="BP47" s="34"/>
      <c r="BQ47" s="34"/>
      <c r="BR47" s="34"/>
      <c r="BS47" s="34" t="s">
        <v>39</v>
      </c>
      <c r="BT47" s="1" t="str">
        <f>CONCATENATE(" ","AND"," ",BG41,".billing_id &lt;&gt; 140 " )</f>
        <v xml:space="preserve"> AND ebs6_db@ol_informix1210:billing_db_tbl_1889.billing_id &lt;&gt; 140 </v>
      </c>
      <c r="BU47" s="34"/>
      <c r="BV47" s="34"/>
      <c r="BW47" s="34"/>
      <c r="BX47" s="34"/>
      <c r="BY47" s="34"/>
      <c r="BZ47" s="34"/>
      <c r="CA47" s="34"/>
      <c r="CB47" s="34"/>
      <c r="CC47" s="34"/>
      <c r="CD47" s="34"/>
      <c r="CE47" s="34"/>
      <c r="CF47" s="34"/>
      <c r="CG47" s="34"/>
      <c r="CH47" s="34"/>
      <c r="CI47" s="34"/>
      <c r="CJ47" s="34"/>
      <c r="CK47" s="34"/>
      <c r="CL47" s="34"/>
      <c r="CM47" s="34"/>
      <c r="CO47" s="34"/>
      <c r="CP47" s="34"/>
      <c r="CQ47" s="34"/>
      <c r="CR47" s="34"/>
      <c r="CS47" s="34"/>
      <c r="CT47" s="34"/>
      <c r="CU47" s="34"/>
      <c r="CV47" s="34"/>
      <c r="CW47" s="34"/>
      <c r="CX47" s="34"/>
      <c r="CY47" s="34"/>
      <c r="CZ47" s="34"/>
      <c r="DA47" s="34"/>
      <c r="DB47" s="34"/>
      <c r="DC47" s="34"/>
      <c r="DD47" s="34"/>
      <c r="DE47" s="34"/>
      <c r="DG47" s="34"/>
      <c r="DH47" s="34"/>
      <c r="DI47" s="34"/>
      <c r="DJ47" s="34"/>
    </row>
    <row r="48" spans="1:116" x14ac:dyDescent="0.25">
      <c r="BE48" t="str">
        <f t="shared" ref="BE48" si="42">CONCATENATE(" FROM ebs6_db@ol_informix1210:_plant JOIN ebs6_db@ol_informix1210:billing_documents ON (ebs6_db@ol_informix1210:_plant.plant_name=",C48,"  and ebs6_db@ol_informix1210:_plant.id =  ebs6_db@ol_informix1210:billing_documents.plant_id AND ebs6_db@ol_informix1210:billing_documents.billing_input_type_id=2)  ")</f>
        <v xml:space="preserve"> FROM ebs6_db@ol_informix1210:_plant JOIN ebs6_db@ol_informix1210:billing_documents ON (ebs6_db@ol_informix1210:_plant.plant_name=  and ebs6_db@ol_informix1210:_plant.id =  ebs6_db@ol_informix1210:billing_documents.plant_id AND ebs6_db@ol_informix1210:billing_documents.billing_input_type_id=2)  </v>
      </c>
      <c r="BF48" s="34"/>
      <c r="BG48" s="34"/>
      <c r="BH48" s="34"/>
      <c r="BI48" s="34"/>
      <c r="BJ48" s="34"/>
      <c r="BK48" s="34"/>
      <c r="BL48" s="34"/>
      <c r="BM48" s="34"/>
      <c r="BN48" s="34"/>
      <c r="BO48" s="34"/>
      <c r="BP48" s="34"/>
      <c r="BQ48" s="34"/>
      <c r="BR48" s="34"/>
      <c r="BS48" s="34"/>
      <c r="BT48" s="34"/>
      <c r="BU48" s="34"/>
      <c r="BV48" s="34"/>
      <c r="BW48" s="34"/>
      <c r="BX48" s="34"/>
      <c r="BY48" s="34"/>
      <c r="BZ48" s="34"/>
      <c r="CA48" s="34"/>
      <c r="CB48" s="34"/>
      <c r="CC48" s="34"/>
      <c r="CD48" s="34"/>
      <c r="CE48" s="34"/>
      <c r="CF48" s="34"/>
      <c r="CG48" s="34"/>
      <c r="CH48" s="34"/>
      <c r="CI48" s="34"/>
      <c r="CJ48" s="34"/>
      <c r="CK48" s="34"/>
      <c r="CL48" s="34"/>
      <c r="CM48" s="34"/>
      <c r="CO48" s="34"/>
      <c r="CP48" s="34"/>
      <c r="CQ48" s="34"/>
      <c r="CR48" s="34"/>
      <c r="CS48" s="34"/>
      <c r="CT48" s="34"/>
      <c r="CU48" s="34"/>
      <c r="CV48" s="34"/>
      <c r="CW48" s="34"/>
      <c r="CX48" s="34"/>
      <c r="CY48" s="34"/>
      <c r="CZ48" s="34"/>
      <c r="DA48" s="34"/>
      <c r="DB48" s="34"/>
      <c r="DC48" s="34"/>
      <c r="DD48" s="34"/>
      <c r="DE48" s="34"/>
      <c r="DG48" s="34"/>
      <c r="DH48" s="34"/>
      <c r="DI48" s="34"/>
      <c r="DJ48" s="34"/>
    </row>
  </sheetData>
  <dataConsolidate/>
  <mergeCells count="16">
    <mergeCell ref="F1:I1"/>
    <mergeCell ref="A1:A2"/>
    <mergeCell ref="B1:B2"/>
    <mergeCell ref="C1:C2"/>
    <mergeCell ref="D1:D2"/>
    <mergeCell ref="E1:E2"/>
    <mergeCell ref="AU1:AX1"/>
    <mergeCell ref="AQ1:AT1"/>
    <mergeCell ref="K1:N1"/>
    <mergeCell ref="O1:R1"/>
    <mergeCell ref="S1:V1"/>
    <mergeCell ref="W1:Z1"/>
    <mergeCell ref="AA1:AD1"/>
    <mergeCell ref="AE1:AH1"/>
    <mergeCell ref="AI1:AL1"/>
    <mergeCell ref="AM1:AP1"/>
  </mergeCells>
  <hyperlinks>
    <hyperlink ref="AU44" r:id="rId1"/>
    <hyperlink ref="AX8" r:id="rId2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DB Tbl Billing Letter Summary</vt:lpstr>
      <vt:lpstr>EP_Summary2_Programming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Nasriah bt. Nasrudin</dc:creator>
  <cp:lastModifiedBy>CHRONOS032</cp:lastModifiedBy>
  <dcterms:created xsi:type="dcterms:W3CDTF">2017-11-30T03:21:37Z</dcterms:created>
  <dcterms:modified xsi:type="dcterms:W3CDTF">2018-03-29T06:15:43Z</dcterms:modified>
</cp:coreProperties>
</file>