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zaynullin/Desktop/"/>
    </mc:Choice>
  </mc:AlternateContent>
  <xr:revisionPtr revIDLastSave="0" documentId="8_{7209EBC2-97F5-4748-AD8F-BBAAF8E0407D}" xr6:coauthVersionLast="47" xr6:coauthVersionMax="47" xr10:uidLastSave="{00000000-0000-0000-0000-000000000000}"/>
  <bookViews>
    <workbookView xWindow="0" yWindow="0" windowWidth="28800" windowHeight="18000" xr2:uid="{71E8D0E0-1D59-5E4E-9190-5353EB1417CE}"/>
  </bookViews>
  <sheets>
    <sheet name="Лист1" sheetId="1" r:id="rId1"/>
  </sheets>
  <definedNames>
    <definedName name="_xlchart.v1.0" hidden="1">Лист1!$A$10:$A$14</definedName>
    <definedName name="_xlchart.v1.1" hidden="1">Лист1!$B$10:$B$14</definedName>
    <definedName name="_xlchart.v1.2" hidden="1">Лист1!$A$10:$A$14</definedName>
    <definedName name="_xlchart.v1.3" hidden="1">Лист1!$B$10:$B$14</definedName>
    <definedName name="_xlchart.v1.4" hidden="1">Лист1!$A$10:$A$14</definedName>
    <definedName name="_xlchart.v1.5" hidden="1">Лист1!$B$10:$B$14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9" i="1" l="1"/>
  <c r="G20" i="1"/>
  <c r="G21" i="1"/>
  <c r="G22" i="1"/>
  <c r="G18" i="1"/>
  <c r="F19" i="1"/>
  <c r="F20" i="1"/>
  <c r="F21" i="1"/>
  <c r="F22" i="1"/>
  <c r="F18" i="1"/>
  <c r="C19" i="1"/>
  <c r="C20" i="1"/>
  <c r="C21" i="1"/>
  <c r="C22" i="1"/>
  <c r="C18" i="1"/>
  <c r="B19" i="1"/>
  <c r="B20" i="1"/>
  <c r="B21" i="1"/>
  <c r="B22" i="1"/>
  <c r="B18" i="1"/>
  <c r="F3" i="1"/>
  <c r="F4" i="1"/>
  <c r="F5" i="1"/>
  <c r="F6" i="1"/>
  <c r="G6" i="1" s="1"/>
  <c r="F2" i="1"/>
  <c r="G2" i="1" s="1"/>
  <c r="G3" i="1"/>
  <c r="G4" i="1"/>
  <c r="G5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left" indent="1"/>
    </xf>
    <xf numFmtId="167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397E8-EDDF-3346-93CA-C9938C22B7CE}">
  <dimension ref="A2:J22"/>
  <sheetViews>
    <sheetView tabSelected="1" zoomScale="140" zoomScaleNormal="200" workbookViewId="0">
      <selection activeCell="A18" sqref="A18:G22"/>
    </sheetView>
  </sheetViews>
  <sheetFormatPr baseColWidth="10" defaultRowHeight="16" x14ac:dyDescent="0.2"/>
  <cols>
    <col min="6" max="6" width="11.6640625" bestFit="1" customWidth="1"/>
  </cols>
  <sheetData>
    <row r="2" spans="1:7" x14ac:dyDescent="0.2">
      <c r="A2">
        <v>4</v>
      </c>
      <c r="B2">
        <v>0.06</v>
      </c>
      <c r="C2">
        <v>0.11799999999999999</v>
      </c>
      <c r="D2">
        <v>8.5999999999999993E-2</v>
      </c>
      <c r="E2">
        <v>2E-3</v>
      </c>
      <c r="F2" s="1">
        <f>D2*1000/43.3</f>
        <v>1.9861431870669748</v>
      </c>
      <c r="G2" s="3">
        <f>F2*0.002/D2</f>
        <v>4.6189376443418022E-2</v>
      </c>
    </row>
    <row r="3" spans="1:7" x14ac:dyDescent="0.2">
      <c r="A3">
        <v>3.5</v>
      </c>
      <c r="B3">
        <v>0.06</v>
      </c>
      <c r="C3">
        <v>0.1</v>
      </c>
      <c r="D3">
        <v>7.0999999999999994E-2</v>
      </c>
      <c r="E3">
        <v>2E-3</v>
      </c>
      <c r="F3" s="1">
        <f t="shared" ref="F3:F6" si="0">D3*1000/43.3</f>
        <v>1.6397228637413397</v>
      </c>
      <c r="G3" s="3">
        <f t="shared" ref="G3:G6" si="1">F3*0.002/D3</f>
        <v>4.6189376443418022E-2</v>
      </c>
    </row>
    <row r="4" spans="1:7" x14ac:dyDescent="0.2">
      <c r="A4">
        <v>3</v>
      </c>
      <c r="B4">
        <v>0.06</v>
      </c>
      <c r="C4">
        <v>8.3000000000000004E-2</v>
      </c>
      <c r="D4">
        <v>5.8000000000000003E-2</v>
      </c>
      <c r="E4">
        <v>2E-3</v>
      </c>
      <c r="F4" s="1">
        <f t="shared" si="0"/>
        <v>1.3394919168591224</v>
      </c>
      <c r="G4" s="3">
        <f t="shared" si="1"/>
        <v>4.6189376443418015E-2</v>
      </c>
    </row>
    <row r="5" spans="1:7" x14ac:dyDescent="0.2">
      <c r="A5">
        <v>2.5</v>
      </c>
      <c r="B5">
        <v>0.06</v>
      </c>
      <c r="C5">
        <v>6.6000000000000003E-2</v>
      </c>
      <c r="D5">
        <v>4.5999999999999999E-2</v>
      </c>
      <c r="E5">
        <v>2E-3</v>
      </c>
      <c r="F5" s="1">
        <f t="shared" si="0"/>
        <v>1.0623556581986144</v>
      </c>
      <c r="G5" s="3">
        <f t="shared" si="1"/>
        <v>4.6189376443418015E-2</v>
      </c>
    </row>
    <row r="6" spans="1:7" x14ac:dyDescent="0.2">
      <c r="A6">
        <v>2</v>
      </c>
      <c r="B6">
        <v>0.06</v>
      </c>
      <c r="C6">
        <v>5.1999999999999998E-2</v>
      </c>
      <c r="D6">
        <v>3.5999999999999997E-2</v>
      </c>
      <c r="E6">
        <v>2E-3</v>
      </c>
      <c r="F6" s="1">
        <f t="shared" si="0"/>
        <v>0.8314087759815243</v>
      </c>
      <c r="G6" s="3">
        <f t="shared" si="1"/>
        <v>4.6189376443418022E-2</v>
      </c>
    </row>
    <row r="10" spans="1:7" x14ac:dyDescent="0.2">
      <c r="A10">
        <v>4</v>
      </c>
      <c r="B10">
        <v>3</v>
      </c>
    </row>
    <row r="11" spans="1:7" x14ac:dyDescent="0.2">
      <c r="A11">
        <v>3.5</v>
      </c>
      <c r="B11">
        <v>2.5099999999999998</v>
      </c>
    </row>
    <row r="12" spans="1:7" x14ac:dyDescent="0.2">
      <c r="A12">
        <v>3</v>
      </c>
      <c r="B12">
        <v>2.0099999999999998</v>
      </c>
    </row>
    <row r="13" spans="1:7" x14ac:dyDescent="0.2">
      <c r="A13">
        <v>2.5</v>
      </c>
      <c r="B13">
        <v>1.52</v>
      </c>
    </row>
    <row r="14" spans="1:7" x14ac:dyDescent="0.2">
      <c r="A14">
        <v>2</v>
      </c>
      <c r="B14">
        <v>1.08</v>
      </c>
    </row>
    <row r="18" spans="1:10" x14ac:dyDescent="0.2">
      <c r="A18">
        <v>21</v>
      </c>
      <c r="B18">
        <f>A18+273</f>
        <v>294</v>
      </c>
      <c r="C18" s="3">
        <f>1/B18*1000</f>
        <v>3.4013605442176869</v>
      </c>
      <c r="D18">
        <v>0.96599999999999997</v>
      </c>
      <c r="E18">
        <v>8.9999999999999993E-3</v>
      </c>
      <c r="F18" s="2">
        <f>SQRT((0.06/3)^2+(0.05/J18)^2)*D18</f>
        <v>3.0833360616188896E-2</v>
      </c>
      <c r="G18" s="2">
        <f>SQRT(F18^2+E18^2)</f>
        <v>3.2120026881806131E-2</v>
      </c>
      <c r="J18">
        <v>2.0099999999999998</v>
      </c>
    </row>
    <row r="19" spans="1:10" x14ac:dyDescent="0.2">
      <c r="A19">
        <v>25</v>
      </c>
      <c r="B19">
        <f t="shared" ref="B19:B22" si="2">A19+273</f>
        <v>298</v>
      </c>
      <c r="C19" s="3">
        <f t="shared" ref="C19:C22" si="3">1/B19*1000</f>
        <v>3.3557046979865772</v>
      </c>
      <c r="D19">
        <v>0.81599999999999995</v>
      </c>
      <c r="E19">
        <v>1.2E-2</v>
      </c>
      <c r="F19" s="2">
        <f t="shared" ref="F19:F22" si="4">SQRT((0.06/3)^2+(0.05/J19)^2)*D19</f>
        <v>2.6204874000619591E-2</v>
      </c>
      <c r="G19" s="2">
        <f t="shared" ref="G19:G22" si="5">SQRT(F19^2+E19^2)</f>
        <v>2.882178726915367E-2</v>
      </c>
      <c r="J19">
        <v>1.99</v>
      </c>
    </row>
    <row r="20" spans="1:10" x14ac:dyDescent="0.2">
      <c r="A20">
        <v>35</v>
      </c>
      <c r="B20">
        <f t="shared" si="2"/>
        <v>308</v>
      </c>
      <c r="C20" s="3">
        <f t="shared" si="3"/>
        <v>3.2467532467532472</v>
      </c>
      <c r="D20">
        <v>0.85599999999999998</v>
      </c>
      <c r="E20">
        <v>2.1999999999999999E-2</v>
      </c>
      <c r="F20" s="2">
        <f t="shared" si="4"/>
        <v>2.7405371736212592E-2</v>
      </c>
      <c r="G20" s="2">
        <f t="shared" si="5"/>
        <v>3.5143340763222834E-2</v>
      </c>
      <c r="J20">
        <v>2</v>
      </c>
    </row>
    <row r="21" spans="1:10" x14ac:dyDescent="0.2">
      <c r="A21">
        <v>45</v>
      </c>
      <c r="B21">
        <f t="shared" si="2"/>
        <v>318</v>
      </c>
      <c r="C21" s="3">
        <f t="shared" si="3"/>
        <v>3.1446540880503147</v>
      </c>
      <c r="D21">
        <v>0.79200000000000004</v>
      </c>
      <c r="E21">
        <v>3.0000000000000001E-3</v>
      </c>
      <c r="F21" s="2">
        <f t="shared" si="4"/>
        <v>2.7728332364128944E-2</v>
      </c>
      <c r="G21" s="2">
        <f t="shared" si="5"/>
        <v>2.7890149079838219E-2</v>
      </c>
      <c r="J21">
        <v>1.74</v>
      </c>
    </row>
    <row r="22" spans="1:10" x14ac:dyDescent="0.2">
      <c r="A22">
        <v>55</v>
      </c>
      <c r="B22">
        <f t="shared" si="2"/>
        <v>328</v>
      </c>
      <c r="C22" s="3">
        <f t="shared" si="3"/>
        <v>3.0487804878048781</v>
      </c>
      <c r="D22">
        <v>0.57999999999999996</v>
      </c>
      <c r="E22">
        <v>1.4E-2</v>
      </c>
      <c r="F22" s="2">
        <f t="shared" si="4"/>
        <v>2.4554574311637975E-2</v>
      </c>
      <c r="G22" s="2">
        <f t="shared" si="5"/>
        <v>2.826529885965743E-2</v>
      </c>
      <c r="J22">
        <v>1.34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Зайнуллин Амир</dc:creator>
  <cp:lastModifiedBy>Зайнуллин Амир</cp:lastModifiedBy>
  <dcterms:created xsi:type="dcterms:W3CDTF">2023-02-08T17:19:59Z</dcterms:created>
  <dcterms:modified xsi:type="dcterms:W3CDTF">2023-02-09T21:59:31Z</dcterms:modified>
</cp:coreProperties>
</file>