
<file path=[Content_Types].xml><?xml version="1.0" encoding="utf-8"?>
<Types xmlns="http://schemas.openxmlformats.org/package/2006/content-types"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Default Extension="emf" ContentType="image/x-emf"/>
  <Override PartName="/xl/worksheets/sheet7.xml" ContentType="application/vnd.openxmlformats-officedocument.spreadsheetml.worksheet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Default Extension="jpeg" ContentType="image/jpeg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oleObject"/>
  <Default Extension="rels" ContentType="application/vnd.openxmlformats-package.relationships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11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codeName="ThisWorkbook" autoCompressPictures="0"/>
  <bookViews>
    <workbookView xWindow="-20" yWindow="-20" windowWidth="24800" windowHeight="15600" tabRatio="500"/>
  </bookViews>
  <sheets>
    <sheet name="Alfieri et al. 2011" sheetId="1" r:id="rId1"/>
    <sheet name="Benish et al. 2011" sheetId="4" r:id="rId2"/>
    <sheet name="Berry et al. 2011 " sheetId="5" r:id="rId3"/>
    <sheet name="Card et al. 2011" sheetId="6" r:id="rId4"/>
    <sheet name="Farber &amp; Doolin 2011" sheetId="7" r:id="rId5"/>
    <sheet name="Green &amp; Rosenfeld 2011" sheetId="8" r:id="rId6"/>
    <sheet name="Hallion &amp; Ruscio 2011" sheetId="9" r:id="rId7"/>
    <sheet name="Lucassen et al. 2011" sheetId="10" r:id="rId8"/>
    <sheet name="Mol &amp; Bus 2011" sheetId="11" r:id="rId9"/>
    <sheet name="Woodin 2011 " sheetId="12" r:id="rId10"/>
    <sheet name="Woodley 2011" sheetId="13" r:id="rId11"/>
    <sheet name="Greenwald et al. 2009" sheetId="14" r:id="rId12"/>
    <sheet name="McCall &amp; Carriger 1993" sheetId="15" r:id="rId13"/>
  </sheets>
  <definedNames>
    <definedName name="_xlnm._FilterDatabase" localSheetId="0" hidden="1">'Alfieri et al. 2011'!$A$4:$L$28</definedName>
  </definedNames>
  <calcPr calcId="14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0" i="6"/>
  <c r="E5"/>
  <c r="E8"/>
  <c r="E7"/>
  <c r="E12"/>
  <c r="E6"/>
  <c r="E11"/>
  <c r="E9"/>
  <c r="E14"/>
  <c r="E13"/>
  <c r="E15"/>
  <c r="E22" i="7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C5" i="11"/>
  <c r="C6"/>
  <c r="F6"/>
  <c r="C7"/>
  <c r="F7"/>
  <c r="C8"/>
  <c r="F8"/>
  <c r="C9"/>
  <c r="F9"/>
  <c r="C10"/>
  <c r="F10"/>
  <c r="C11"/>
  <c r="F11"/>
  <c r="C12"/>
  <c r="F12"/>
  <c r="C13"/>
  <c r="F13"/>
  <c r="C14"/>
  <c r="F14"/>
  <c r="C15"/>
  <c r="F15"/>
  <c r="C16"/>
  <c r="F16"/>
  <c r="C17"/>
  <c r="F17"/>
  <c r="C18"/>
  <c r="F18"/>
  <c r="C19"/>
  <c r="F19"/>
  <c r="C20"/>
  <c r="F20"/>
  <c r="C21"/>
  <c r="F21"/>
  <c r="C22"/>
  <c r="F22"/>
  <c r="F5"/>
</calcChain>
</file>

<file path=xl/sharedStrings.xml><?xml version="1.0" encoding="utf-8"?>
<sst xmlns="http://schemas.openxmlformats.org/spreadsheetml/2006/main" count="410" uniqueCount="303">
  <si>
    <t>Sekaquaptewa et al. (2003)</t>
  </si>
  <si>
    <t>_x0001_Spicer &amp; Monteith (2001)</t>
  </si>
  <si>
    <t>Vanman et al. (2004)</t>
  </si>
  <si>
    <t>Ziegert &amp; Hanges (2005)</t>
  </si>
  <si>
    <t>McCall &amp; Carriger 1993</t>
  </si>
  <si>
    <t xml:space="preserve">Habituation </t>
  </si>
  <si>
    <t>Slater, Cooper, Rose &amp; Morrison (1989)</t>
  </si>
  <si>
    <t>Sigman, Cohen, Beckwith &amp; Parmelee (1986)</t>
  </si>
  <si>
    <t>Bornstein (1985)</t>
  </si>
  <si>
    <t>O'Connor, Cohen &amp; Parmelee (1984)</t>
  </si>
  <si>
    <t>Bornstein (1984)</t>
  </si>
  <si>
    <t>Cohen &amp; Parmelee (1983)</t>
  </si>
  <si>
    <t>Ruddy &amp; Bornstein (1982)</t>
  </si>
  <si>
    <t>Lewis &amp; Brooks-Gunn (1981)</t>
  </si>
  <si>
    <t>Miller et al. (1979)</t>
  </si>
  <si>
    <t>Lewis, Goldberg &amp; Campbell (1969)</t>
  </si>
  <si>
    <t>g*</t>
  </si>
  <si>
    <t>SEg</t>
  </si>
  <si>
    <t>Formulas</t>
  </si>
  <si>
    <t>g</t>
  </si>
  <si>
    <t>r</t>
  </si>
  <si>
    <t>Fisher's Z</t>
  </si>
  <si>
    <t>SE</t>
  </si>
  <si>
    <t xml:space="preserve">)Browning, Holmes, Murphy, et al. (2010) </t>
  </si>
  <si>
    <t>Schmidt et al. (2009)a</t>
  </si>
  <si>
    <t>Heyman et al. (2001)h</t>
  </si>
  <si>
    <t>Nelson et al. (1990)</t>
  </si>
  <si>
    <t>Heavey et al. (1995)</t>
  </si>
  <si>
    <t>Andrews et al. (2000)</t>
  </si>
  <si>
    <t>Haefner et al. (1991)</t>
  </si>
  <si>
    <t>Halford et al. (1990)</t>
  </si>
  <si>
    <t>Christensen et al. (1990)</t>
  </si>
  <si>
    <t>Newton et al. (2003)</t>
  </si>
  <si>
    <t>Pasch et al. (1998)</t>
  </si>
  <si>
    <t>Waldinger et al. (2004)</t>
  </si>
  <si>
    <t>Whitton et al. (2007)</t>
  </si>
  <si>
    <t>Berns et al. (1999)</t>
  </si>
  <si>
    <t>Kiecolt-Glaser et al. (1997)</t>
  </si>
  <si>
    <t>Heavey et al. (1993)</t>
  </si>
  <si>
    <t>Margolin et al. (1981)</t>
  </si>
  <si>
    <t>Birchler et al. (1984)</t>
  </si>
  <si>
    <t>Smith, D. A. et al. (1990)</t>
  </si>
  <si>
    <t>Wampler et al. (1990)</t>
  </si>
  <si>
    <t>Carstensen et al. (1995)</t>
  </si>
  <si>
    <t>White (1989)</t>
  </si>
  <si>
    <t>Du Rocher Schudlich et al. (2004)</t>
  </si>
  <si>
    <t>O'Farrell et al. (1987)</t>
  </si>
  <si>
    <t>Bradbury et al. (1992)</t>
  </si>
  <si>
    <t>Katz et al. (1993)</t>
  </si>
  <si>
    <t>Gill et al. (1999)</t>
  </si>
  <si>
    <t>Daigen et al. (2000)</t>
  </si>
  <si>
    <t>Clements et al. (2004)</t>
  </si>
  <si>
    <t>Campbell et al. (2008)</t>
  </si>
  <si>
    <t>Haynes et al. (1984)</t>
  </si>
  <si>
    <t>Mendolia et al. (1996)</t>
  </si>
  <si>
    <t>Johnson (2002)</t>
  </si>
  <si>
    <t>Holtzworth-Munroe et al. (1998)</t>
  </si>
  <si>
    <t>Geist et al. (1996)</t>
  </si>
  <si>
    <t>Bélanger et al. (1993)</t>
  </si>
  <si>
    <t>Woodley 2011</t>
  </si>
  <si>
    <t xml:space="preserve">Bogaert &amp; Rushton (1989) </t>
  </si>
  <si>
    <t xml:space="preserve">MacDonald, Vasquez, &amp; Figueredo (2006) </t>
  </si>
  <si>
    <t xml:space="preserve">Wenner, Figueredo, Rushton, &amp; Jacobs (2007) </t>
  </si>
  <si>
    <t xml:space="preserve">Figueredo, MacDonald, Wenner, &amp; Howrigan (2007) </t>
  </si>
  <si>
    <t xml:space="preserve">MacDonald, Figueredo, &amp; Wenner (2007) </t>
  </si>
  <si>
    <t xml:space="preserve">Rushton, Vernon, &amp; Bons (2007) </t>
  </si>
  <si>
    <t xml:space="preserve">Ruston, Vernon, &amp; Bons (2007) </t>
  </si>
  <si>
    <t xml:space="preserve">Sefcek (2007) </t>
  </si>
  <si>
    <t xml:space="preserve">Gladden, Figueredo, &amp; Jacobs (2008) </t>
  </si>
  <si>
    <t xml:space="preserve">Ross &amp; Figueredo (2009) </t>
  </si>
  <si>
    <t>Brown, Ross, Figueredo, Young, &amp; G. Miller (2010)</t>
  </si>
  <si>
    <t>Greenwald et al. 2009</t>
  </si>
  <si>
    <t>Race IAT</t>
  </si>
  <si>
    <t>Amodio &amp; Devine (2006)</t>
  </si>
  <si>
    <t>Ashburn-Nardo et al. (2003)</t>
  </si>
  <si>
    <t>Carney (2006)</t>
  </si>
  <si>
    <t>Carney et al. (2006)</t>
  </si>
  <si>
    <t>Cunningham et al. (2004)</t>
  </si>
  <si>
    <t>Glaser &amp; Knowles (2008)</t>
  </si>
  <si>
    <t>Green et al. (2007)</t>
  </si>
  <si>
    <t>Heider &amp; Skowronski (2007)</t>
  </si>
  <si>
    <t>Hofmann et al. (2008)</t>
  </si>
  <si>
    <t>Hugenberg &amp; Bodenhausen (2003)</t>
  </si>
  <si>
    <t>Hugenberg &amp; Bodenhausen (2004)</t>
  </si>
  <si>
    <t>_x0001_Livingston (2002)</t>
  </si>
  <si>
    <t>McConnell &amp; Leibold (2001)</t>
  </si>
  <si>
    <t>Phelps et al. (2000)</t>
  </si>
  <si>
    <t>Richeson &amp; Shelton (2003)</t>
  </si>
  <si>
    <t>Richeson et al. (2003)</t>
  </si>
  <si>
    <t>Rudman &amp; Ashmore (2007)</t>
  </si>
  <si>
    <t>Rudman &amp; Lee (2002)</t>
  </si>
  <si>
    <t>_x0001_Sargent &amp; Theil (2001)</t>
  </si>
  <si>
    <t xml:space="preserve">Krebs et al. (2010) </t>
  </si>
  <si>
    <t>Lang et al. (2009)</t>
  </si>
  <si>
    <t>Lange et al. (2010, Study 1)</t>
  </si>
  <si>
    <t>Lange et al. (2010, Study 2)</t>
  </si>
  <si>
    <t xml:space="preserve">Li et al. (2008) </t>
  </si>
  <si>
    <t xml:space="preserve">Mackintosh et al. (2006, Study 2) </t>
  </si>
  <si>
    <t xml:space="preserve">MacLeod et al. (2002, Study 1) </t>
  </si>
  <si>
    <t>MacLeod et al. (2002, Study 2)</t>
  </si>
  <si>
    <t xml:space="preserve">Mathews et al. (2007) </t>
  </si>
  <si>
    <t xml:space="preserve">Murphy et al. (2007) </t>
  </si>
  <si>
    <t>Najmi &amp; Amir (2010)</t>
  </si>
  <si>
    <t>Reese et al. (2010)</t>
  </si>
  <si>
    <t>Salemink &amp; van den Hout (2010)</t>
  </si>
  <si>
    <t xml:space="preserve">Salemink et al. (2007a) </t>
  </si>
  <si>
    <t xml:space="preserve">Salemink et al. (2007b) </t>
  </si>
  <si>
    <t xml:space="preserve">Standage et al. (2009) </t>
  </si>
  <si>
    <t xml:space="preserve">Steinman &amp; Teachman (2010) </t>
  </si>
  <si>
    <t>Teachman &amp; Addison (2008)</t>
  </si>
  <si>
    <t xml:space="preserve">Wadlinger (2009) [Dissertation] </t>
  </si>
  <si>
    <t xml:space="preserve">Wells &amp; Beevers (2010) </t>
  </si>
  <si>
    <t xml:space="preserve">Wilson et al. (2006) </t>
  </si>
  <si>
    <t xml:space="preserve">Yiend et al. (2005, Study 1) </t>
  </si>
  <si>
    <t xml:space="preserve">Yiend et al. (2005, Study 2) </t>
  </si>
  <si>
    <t>Yiend et al. (2005, Study 3)</t>
  </si>
  <si>
    <t xml:space="preserve">Lucassen et al. 2011 </t>
  </si>
  <si>
    <t>Belsky (1983)</t>
  </si>
  <si>
    <t>Easterbrooks (1984)</t>
  </si>
  <si>
    <t>Goossens (1990)</t>
  </si>
  <si>
    <t>Cox (1992)</t>
  </si>
  <si>
    <t>Grossmann (1992)</t>
  </si>
  <si>
    <t>Volling (1992)</t>
  </si>
  <si>
    <t>Schneider Rosen (1993)</t>
  </si>
  <si>
    <t xml:space="preserve">Caldera (1995) </t>
  </si>
  <si>
    <t>Braungart-Rieker (2001)</t>
  </si>
  <si>
    <t>Volling (2002)</t>
  </si>
  <si>
    <t>Eiden (2002)</t>
  </si>
  <si>
    <t>Kochanska (2005)</t>
  </si>
  <si>
    <t>Schoppe-Sullivan (2006)</t>
  </si>
  <si>
    <t xml:space="preserve">Wong (2009) </t>
  </si>
  <si>
    <t>Hazen (2010)</t>
  </si>
  <si>
    <t>Lucassen (2010)</t>
  </si>
  <si>
    <t xml:space="preserve">Mol &amp; Bus 2011 </t>
  </si>
  <si>
    <t>Grades 1-12 Basics</t>
  </si>
  <si>
    <t>Barker et al. (1992)</t>
  </si>
  <si>
    <t xml:space="preserve">Byrne et al. (1997, Study 1) </t>
  </si>
  <si>
    <t xml:space="preserve">Byrne et al. (1997, Study 2) </t>
  </si>
  <si>
    <t>Cipielewski &amp; Stanovich (1992)</t>
  </si>
  <si>
    <t>Cunningham &amp; Stanovich (1990)</t>
  </si>
  <si>
    <t>Cunningham &amp; Stanovich (1991)</t>
  </si>
  <si>
    <t>Cunningham &amp; Stanovich (1993)</t>
  </si>
  <si>
    <t xml:space="preserve">Ecalle &amp; Magnan (2008, Study 1) </t>
  </si>
  <si>
    <t xml:space="preserve">Grant et al. (2008,  Study 1) </t>
  </si>
  <si>
    <t>Grant et al. (2008, Study 2)</t>
  </si>
  <si>
    <t xml:space="preserve">Grant et al. (2008,  Study 2) </t>
  </si>
  <si>
    <t xml:space="preserve">McBride-Chang et (1993, Study 1) </t>
  </si>
  <si>
    <t>McBride-Chang et (1993, Study 2)</t>
  </si>
  <si>
    <t>McBride-Chang &amp; Chang (1996)</t>
  </si>
  <si>
    <t>McDowell et al. (1993)</t>
  </si>
  <si>
    <t>Senechal &amp; LeFevre (2002)</t>
  </si>
  <si>
    <t>Shankweiler et al. (1996)</t>
  </si>
  <si>
    <t>Stuart (2004)</t>
  </si>
  <si>
    <t xml:space="preserve">Woodin 2011 </t>
  </si>
  <si>
    <t>Satisfaction Hos</t>
  </si>
  <si>
    <t>Gottman et al. (1977)</t>
  </si>
  <si>
    <t>Noller (1982)</t>
  </si>
  <si>
    <t>Gordis et al. (2001)</t>
  </si>
  <si>
    <t>Escudero et al. (1997)</t>
  </si>
  <si>
    <t>Kelly et al. (2002)</t>
  </si>
  <si>
    <t>Julien et al. (2003)</t>
  </si>
  <si>
    <t>Tubre  et al. (2006)</t>
  </si>
  <si>
    <t>n</t>
  </si>
  <si>
    <t xml:space="preserve">Card et al. 2011 </t>
  </si>
  <si>
    <t>Externalizing</t>
  </si>
  <si>
    <t xml:space="preserve">Nice (1978) </t>
  </si>
  <si>
    <t xml:space="preserve">Kelley (1994) </t>
  </si>
  <si>
    <t xml:space="preserve">Chandra et al. (2010) </t>
  </si>
  <si>
    <t>Jensen et al. (1988)</t>
  </si>
  <si>
    <t xml:space="preserve">Flake et al. (2009) </t>
  </si>
  <si>
    <t>Lester et al. (2010)</t>
  </si>
  <si>
    <t>Chartrand et al. (2008)</t>
  </si>
  <si>
    <t>Kelley et al. (2001)</t>
  </si>
  <si>
    <t>Jensen et al. (1996)</t>
  </si>
  <si>
    <t xml:space="preserve">Morris &amp; Age (2009) </t>
  </si>
  <si>
    <t xml:space="preserve">Medway et al. (1995) </t>
  </si>
  <si>
    <t xml:space="preserve">Farber &amp; Doolin 2011 </t>
  </si>
  <si>
    <t xml:space="preserve">Bachelor (1991) </t>
  </si>
  <si>
    <t xml:space="preserve">Bergin &amp; Garfield (1971) </t>
  </si>
  <si>
    <t xml:space="preserve">Chisholm (1998) </t>
  </si>
  <si>
    <t xml:space="preserve">Coady (1991) </t>
  </si>
  <si>
    <t xml:space="preserve">Conte, Ratto, Clutz, &amp; Karasu (1995) </t>
  </si>
  <si>
    <t xml:space="preserve">Cramer &amp; Takens (1992) </t>
  </si>
  <si>
    <t xml:space="preserve">Eckert, Abeles, &amp; Graham, Jr. (1988) </t>
  </si>
  <si>
    <t xml:space="preserve">Green &amp; Herget (1991) </t>
  </si>
  <si>
    <t xml:space="preserve">Hayes &amp; Strauss (1998) </t>
  </si>
  <si>
    <t xml:space="preserve">Henry, Schacht, &amp; Strupp (1990) </t>
  </si>
  <si>
    <t xml:space="preserve">Keijsers, Hoogduin, &amp; Schaap (1994) </t>
  </si>
  <si>
    <t xml:space="preserve">Litter (2004) </t>
  </si>
  <si>
    <t xml:space="preserve">Najavits &amp; Strupp (1994) </t>
  </si>
  <si>
    <t xml:space="preserve">Quintana &amp; Meara (1990) </t>
  </si>
  <si>
    <t xml:space="preserve">Rabavilas, Boulougouris, &amp; Perissaki (1979) </t>
  </si>
  <si>
    <t xml:space="preserve">Sells, Davidson, Jewell, Falzer, &amp; Rowe (2006) </t>
  </si>
  <si>
    <t xml:space="preserve">Williams &amp; Chambless (1990) </t>
  </si>
  <si>
    <t xml:space="preserve">Zuroff &amp; Blatt (2006) </t>
  </si>
  <si>
    <t xml:space="preserve">Green &amp; Rosenfeld 2011 </t>
  </si>
  <si>
    <t>Average SIRS simulators versus nonclinical</t>
  </si>
  <si>
    <t>Connell (1992)</t>
  </si>
  <si>
    <t>Dearth (2006)</t>
  </si>
  <si>
    <t>Eakin (2004)</t>
  </si>
  <si>
    <t>Edens et al. (2007)</t>
  </si>
  <si>
    <t>Gothard et al. (1995)</t>
  </si>
  <si>
    <t>Kropp (1992)</t>
  </si>
  <si>
    <t>Kurtz (1992)</t>
  </si>
  <si>
    <t>Lindblad (1993)</t>
  </si>
  <si>
    <t>Rogers et al. (1990)</t>
  </si>
  <si>
    <t>Rogers, Gillis, Bagby, &amp; Monteiro (1991)</t>
  </si>
  <si>
    <t>Rogers, Gillis, Dickens, &amp; Bagby (1991)</t>
  </si>
  <si>
    <t>Rogers et al. (1992)</t>
  </si>
  <si>
    <t xml:space="preserve">Hallion &amp; Ruscio 2011 </t>
  </si>
  <si>
    <t>Posttest</t>
  </si>
  <si>
    <t>Amir, Beard, et al. (2009)</t>
  </si>
  <si>
    <t>Amir, Beard, Taylor, et al. (2009)</t>
  </si>
  <si>
    <t>Amir et al. (2010)</t>
  </si>
  <si>
    <t>Amir et al. (2008)</t>
  </si>
  <si>
    <t>Baert et al.Study 1) (2010)</t>
  </si>
  <si>
    <t>Baert et al. Study 2) (2010)</t>
  </si>
  <si>
    <t>Beard &amp; Amir (2008)</t>
  </si>
  <si>
    <t xml:space="preserve">Dandeneau et al. (2007, Study 2b) </t>
  </si>
  <si>
    <t xml:space="preserve">Dandeneau et al. (2007, Study 3b) </t>
  </si>
  <si>
    <t xml:space="preserve">Eldar &amp; Bar-Haim (2010) </t>
  </si>
  <si>
    <t xml:space="preserve">Hayes et al. (2010) </t>
  </si>
  <si>
    <t xml:space="preserve">Hazen et al. (2009) </t>
  </si>
  <si>
    <t xml:space="preserve">Hirsch et al. (2009) </t>
  </si>
  <si>
    <t xml:space="preserve">Hirsch et al. (2007) </t>
  </si>
  <si>
    <t xml:space="preserve">Holmes &amp; Mathews (2005, Study 2) </t>
  </si>
  <si>
    <t>Hoppitt et al. (2010)</t>
  </si>
  <si>
    <t xml:space="preserve">Johnson (2009) </t>
  </si>
  <si>
    <t xml:space="preserve">Koster et al. (2010) </t>
  </si>
  <si>
    <t>Study</t>
  </si>
  <si>
    <t>d</t>
  </si>
  <si>
    <t>n1</t>
  </si>
  <si>
    <t>n2</t>
  </si>
  <si>
    <t>Enhanced Discovery: Children</t>
  </si>
  <si>
    <t>Subgroup</t>
  </si>
  <si>
    <t>Alfieri et al. 2011</t>
  </si>
  <si>
    <t>Review</t>
  </si>
  <si>
    <t>Banks, R. Hogue, Timberlake, &amp; Liddle (1996)</t>
  </si>
  <si>
    <t>S. R. Banks (1998)</t>
  </si>
  <si>
    <t xml:space="preserve">Bass (2000) </t>
  </si>
  <si>
    <t xml:space="preserve">Bradley et al. (2006) </t>
  </si>
  <si>
    <t xml:space="preserve">Costantino &amp; Malgady (1994) </t>
  </si>
  <si>
    <t xml:space="preserve">Costantino, Malgady, &amp; Rogler (1986) </t>
  </si>
  <si>
    <t>Feske (2008)</t>
  </si>
  <si>
    <t xml:space="preserve">Flicker (2008) </t>
  </si>
  <si>
    <t xml:space="preserve">Grodnitzky (1993) </t>
  </si>
  <si>
    <t xml:space="preserve">Huey &amp; Pan (2006) </t>
  </si>
  <si>
    <t xml:space="preserve">Kohn, Oden, Munoz, Robinson, &amp; Leavitt (2002) </t>
  </si>
  <si>
    <t xml:space="preserve">Mausbach (2008) </t>
  </si>
  <si>
    <t xml:space="preserve">McCabe &amp; Yeh (2009) </t>
  </si>
  <si>
    <t xml:space="preserve">Patterson et al. (2005) </t>
  </si>
  <si>
    <t>Rossello, Bernal &amp; Rivera-Medina  (1999)</t>
  </si>
  <si>
    <t xml:space="preserve">Schwarz (1989) </t>
  </si>
  <si>
    <t xml:space="preserve">Shin (2004) </t>
  </si>
  <si>
    <t xml:space="preserve">Szapocznik et al. (1996) </t>
  </si>
  <si>
    <t>Tom (1989)</t>
  </si>
  <si>
    <t>Amsterlaw &amp; Wellman  (2006)</t>
  </si>
  <si>
    <t>Anastasiow et al.  (1970)</t>
  </si>
  <si>
    <t>Bowyer &amp; Linn  (1978)</t>
  </si>
  <si>
    <t>Butler et al.  (2006)</t>
  </si>
  <si>
    <t>Chen &amp; Klahr  (1999)</t>
  </si>
  <si>
    <t>Crowley &amp; Siegler  (1999)</t>
  </si>
  <si>
    <t>Hiebert &amp; Wearne  (1993)</t>
  </si>
  <si>
    <t>Howe et al. (Experiment 1)  (2005)</t>
  </si>
  <si>
    <t>Howe et al. (Experiment 2)  (2005)</t>
  </si>
  <si>
    <t>Howe et al. (Experiment 3)  (2005)</t>
  </si>
  <si>
    <t>Jackson et al.  (1992)</t>
  </si>
  <si>
    <t>Kasten &amp; Liben  (2007)</t>
  </si>
  <si>
    <t>Murphy &amp; Messer  (2000)</t>
  </si>
  <si>
    <t>Mwangi &amp; Sweller (Experiment 3) (1998)</t>
  </si>
  <si>
    <t>Olander &amp; Robertson  (1973)</t>
  </si>
  <si>
    <t>Peters  (1970)</t>
  </si>
  <si>
    <t>Pillow et al.  (2002)</t>
  </si>
  <si>
    <t>Pine &amp; Messer  (2000)</t>
  </si>
  <si>
    <t>Pine et al.  (1999)</t>
  </si>
  <si>
    <t>Rittle-Johnson  (2006)</t>
  </si>
  <si>
    <t>Rittle-Johnson et al.  (2008)</t>
  </si>
  <si>
    <t>Scandura (Experiment 1)  (1964)</t>
  </si>
  <si>
    <t>Tenenbaum et al.  (2008)</t>
  </si>
  <si>
    <t>Zimmerman &amp; Sassenrath (1978)</t>
  </si>
  <si>
    <t>Benish et al. 2011</t>
  </si>
  <si>
    <t>All</t>
  </si>
  <si>
    <t xml:space="preserve">Berry et al. 2011 </t>
  </si>
  <si>
    <t>Self – Other</t>
  </si>
  <si>
    <t>Bruk-Lee &amp; Spector (2006)</t>
  </si>
  <si>
    <t>de Jonge &amp; Peeters (2009)</t>
  </si>
  <si>
    <t>Ferris (2007)</t>
  </si>
  <si>
    <t>Ferris (2008)</t>
  </si>
  <si>
    <t>Fox et al. (2007)</t>
  </si>
  <si>
    <t>Goh (2007)</t>
  </si>
  <si>
    <t>Hung et al. (2009)</t>
  </si>
  <si>
    <t>Jones (2004)</t>
  </si>
  <si>
    <t>Judge et al. (2006a)</t>
  </si>
  <si>
    <t>Kessler et al. (2009)</t>
  </si>
  <si>
    <t>Kidwell &amp; Bennett (2001)</t>
  </si>
  <si>
    <t>Lee (2000)</t>
  </si>
  <si>
    <t>Mount et al. (2006)</t>
  </si>
  <si>
    <t>O’Brien &amp; Allen (2007)</t>
  </si>
  <si>
    <t>O’Brien &amp; Loch (2005)</t>
  </si>
  <si>
    <t>Penney &amp; Spector (2005)</t>
  </si>
  <si>
    <t>Richards &amp; Schat (2011)</t>
  </si>
  <si>
    <t>Rotundo (2006)</t>
  </si>
  <si>
    <t>Spector et al. (2010)</t>
  </si>
</sst>
</file>

<file path=xl/styles.xml><?xml version="1.0" encoding="utf-8"?>
<styleSheet xmlns="http://schemas.openxmlformats.org/spreadsheetml/2006/main">
  <numFmts count="3">
    <numFmt numFmtId="164" formatCode="_-* #,##0.00_-;_-* #,##0.00\-;_-* &quot;-&quot;??_-;_-@_-"/>
    <numFmt numFmtId="165" formatCode="0.000"/>
    <numFmt numFmtId="166" formatCode="_-* #,##0_-;_-* #,##0\-;_-* &quot;-&quot;??_-;_-@_-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mbria"/>
    </font>
    <font>
      <sz val="12"/>
      <name val="Cambri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164" fontId="0" fillId="0" borderId="0" xfId="1" applyFont="1"/>
    <xf numFmtId="166" fontId="0" fillId="0" borderId="0" xfId="1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0" fillId="0" borderId="0" xfId="0" applyNumberFormat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4" Type="http://schemas.openxmlformats.org/officeDocument/2006/relationships/theme" Target="theme/theme1.xml"/><Relationship Id="rId4" Type="http://schemas.openxmlformats.org/officeDocument/2006/relationships/worksheet" Target="worksheets/sheet4.xml"/><Relationship Id="rId7" Type="http://schemas.openxmlformats.org/officeDocument/2006/relationships/worksheet" Target="worksheets/sheet7.xml"/><Relationship Id="rId1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0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9" Type="http://schemas.openxmlformats.org/officeDocument/2006/relationships/worksheet" Target="worksheets/sheet9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41</xdr:row>
      <xdr:rowOff>50800</xdr:rowOff>
    </xdr:from>
    <xdr:to>
      <xdr:col>4</xdr:col>
      <xdr:colOff>142920</xdr:colOff>
      <xdr:row>46</xdr:row>
      <xdr:rowOff>101600</xdr:rowOff>
    </xdr:to>
    <xdr:pic>
      <xdr:nvPicPr>
        <xdr:cNvPr id="5" name="Afbeelding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rcRect/>
        <a:stretch>
          <a:fillRect/>
        </a:stretch>
      </xdr:blipFill>
      <xdr:spPr bwMode="auto">
        <a:xfrm>
          <a:off x="2755900" y="7861300"/>
          <a:ext cx="1285920" cy="100330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/>
        <a:extLst>
          <a:ext uri="{AF507438-7753-43e0-B8FC-AC1667EBCBE1}">
            <a14:hiddenEffects xmlns:a14="http://schemas.microsoft.com/office/drawing/2010/main" xmlns:a="http://schemas.openxmlformats.org/drawingml/2006/main" xmlns:xdr="http://schemas.openxmlformats.org/drawingml/2006/spreadsheetDrawing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3" Type="http://schemas.openxmlformats.org/officeDocument/2006/relationships/oleObject" Target="../embeddings/Microsoft_Equation1.bin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Blad1" enableFormatConditionsCalculation="0"/>
  <dimension ref="A1:L34"/>
  <sheetViews>
    <sheetView tabSelected="1" showRuler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43" sqref="A43"/>
    </sheetView>
  </sheetViews>
  <sheetFormatPr baseColWidth="10" defaultRowHeight="15"/>
  <cols>
    <col min="1" max="1" width="34.1640625" bestFit="1" customWidth="1"/>
    <col min="2" max="3" width="5.5" bestFit="1" customWidth="1"/>
    <col min="4" max="6" width="6" bestFit="1" customWidth="1"/>
    <col min="7" max="7" width="17.33203125" customWidth="1"/>
    <col min="8" max="8" width="12.1640625" customWidth="1"/>
    <col min="9" max="9" width="12" bestFit="1" customWidth="1"/>
    <col min="13" max="13" width="11.5" bestFit="1" customWidth="1"/>
    <col min="15" max="15" width="11.5" bestFit="1" customWidth="1"/>
    <col min="21" max="21" width="14.33203125" customWidth="1"/>
  </cols>
  <sheetData>
    <row r="1" spans="1:11">
      <c r="A1" t="s">
        <v>236</v>
      </c>
      <c r="B1" t="s">
        <v>235</v>
      </c>
    </row>
    <row r="2" spans="1:11">
      <c r="A2" t="s">
        <v>234</v>
      </c>
      <c r="B2" t="s">
        <v>233</v>
      </c>
    </row>
    <row r="3" spans="1:11">
      <c r="I3" s="2"/>
      <c r="J3" s="2"/>
      <c r="K3" s="2"/>
    </row>
    <row r="4" spans="1:11">
      <c r="A4" t="s">
        <v>229</v>
      </c>
      <c r="B4" t="s">
        <v>231</v>
      </c>
      <c r="C4" t="s">
        <v>232</v>
      </c>
      <c r="D4" t="s">
        <v>230</v>
      </c>
      <c r="E4" s="2" t="s">
        <v>16</v>
      </c>
      <c r="F4" s="2" t="s">
        <v>17</v>
      </c>
    </row>
    <row r="5" spans="1:11">
      <c r="A5" t="s">
        <v>256</v>
      </c>
      <c r="B5">
        <v>12</v>
      </c>
      <c r="C5">
        <v>12</v>
      </c>
      <c r="D5" s="2">
        <v>1.1100000000000001</v>
      </c>
      <c r="E5" s="2">
        <v>1.0717241379310347</v>
      </c>
      <c r="F5" s="2">
        <v>0.4234378391764872</v>
      </c>
    </row>
    <row r="6" spans="1:11">
      <c r="A6" t="s">
        <v>257</v>
      </c>
      <c r="B6">
        <v>6</v>
      </c>
      <c r="C6">
        <v>6</v>
      </c>
      <c r="D6" s="2">
        <v>-0.08</v>
      </c>
      <c r="E6" s="2">
        <v>-7.3846153846153853E-2</v>
      </c>
      <c r="F6" s="2">
        <v>0.53315184288715023</v>
      </c>
    </row>
    <row r="7" spans="1:11">
      <c r="A7" t="s">
        <v>258</v>
      </c>
      <c r="B7">
        <v>312</v>
      </c>
      <c r="C7">
        <v>219</v>
      </c>
      <c r="D7" s="2">
        <v>0.2</v>
      </c>
      <c r="E7" s="2">
        <v>0.19971631205673759</v>
      </c>
      <c r="F7" s="2">
        <v>8.8243218128138096E-2</v>
      </c>
    </row>
    <row r="8" spans="1:11">
      <c r="A8" t="s">
        <v>259</v>
      </c>
      <c r="B8">
        <v>32</v>
      </c>
      <c r="C8">
        <v>31</v>
      </c>
      <c r="D8" s="2">
        <v>-0.02</v>
      </c>
      <c r="E8" s="2">
        <v>-1.9753086419753086E-2</v>
      </c>
      <c r="F8" s="2">
        <v>0.24890307449149535</v>
      </c>
    </row>
    <row r="9" spans="1:11">
      <c r="A9" t="s">
        <v>260</v>
      </c>
      <c r="B9">
        <v>30</v>
      </c>
      <c r="C9">
        <v>30</v>
      </c>
      <c r="D9" s="2">
        <v>-7.0000000000000007E-2</v>
      </c>
      <c r="E9" s="2">
        <v>-6.9090909090909092E-2</v>
      </c>
      <c r="F9" s="2">
        <v>0.25492369194815601</v>
      </c>
    </row>
    <row r="10" spans="1:11">
      <c r="A10" t="s">
        <v>261</v>
      </c>
      <c r="B10">
        <v>57</v>
      </c>
      <c r="C10">
        <v>57</v>
      </c>
      <c r="D10" s="2">
        <v>-0.25</v>
      </c>
      <c r="E10" s="2">
        <v>-0.24832214765100671</v>
      </c>
      <c r="F10" s="2">
        <v>0.18678538302168446</v>
      </c>
    </row>
    <row r="11" spans="1:11">
      <c r="A11" t="s">
        <v>262</v>
      </c>
      <c r="B11">
        <v>24</v>
      </c>
      <c r="C11">
        <v>21</v>
      </c>
      <c r="D11" s="2">
        <v>0.7</v>
      </c>
      <c r="E11" s="2">
        <v>0.68779069767441858</v>
      </c>
      <c r="F11" s="2">
        <v>0.30147063786961903</v>
      </c>
    </row>
    <row r="12" spans="1:11">
      <c r="A12" t="s">
        <v>263</v>
      </c>
      <c r="B12">
        <v>31</v>
      </c>
      <c r="C12">
        <v>30</v>
      </c>
      <c r="D12" s="2">
        <v>0.15</v>
      </c>
      <c r="E12" s="2">
        <v>0.14808510638297873</v>
      </c>
      <c r="F12" s="2">
        <v>0.25319391935992897</v>
      </c>
    </row>
    <row r="13" spans="1:11">
      <c r="A13" t="s">
        <v>264</v>
      </c>
      <c r="B13">
        <v>35</v>
      </c>
      <c r="C13">
        <v>36</v>
      </c>
      <c r="D13" s="2">
        <v>0.15</v>
      </c>
      <c r="E13" s="2">
        <v>0.14836363636363636</v>
      </c>
      <c r="F13" s="2">
        <v>0.23512015565645419</v>
      </c>
    </row>
    <row r="14" spans="1:11">
      <c r="A14" t="s">
        <v>265</v>
      </c>
      <c r="B14">
        <v>36</v>
      </c>
      <c r="C14">
        <v>36</v>
      </c>
      <c r="D14" s="2">
        <v>0.34</v>
      </c>
      <c r="E14" s="2">
        <v>0.33631768953068591</v>
      </c>
      <c r="F14" s="2">
        <v>0.23565331839067885</v>
      </c>
    </row>
    <row r="15" spans="1:11">
      <c r="A15" t="s">
        <v>266</v>
      </c>
      <c r="B15">
        <v>12</v>
      </c>
      <c r="C15">
        <v>24</v>
      </c>
      <c r="D15" s="2">
        <v>0.01</v>
      </c>
      <c r="E15" s="2">
        <v>9.7777777777777776E-3</v>
      </c>
      <c r="F15" s="2">
        <v>0.34569856911169167</v>
      </c>
    </row>
    <row r="16" spans="1:11">
      <c r="A16" t="s">
        <v>267</v>
      </c>
      <c r="B16">
        <v>34</v>
      </c>
      <c r="C16">
        <v>99</v>
      </c>
      <c r="D16" s="2">
        <v>0.42</v>
      </c>
      <c r="E16" s="2">
        <v>0.41759082217973231</v>
      </c>
      <c r="F16" s="2">
        <v>0.1992896014839389</v>
      </c>
    </row>
    <row r="17" spans="1:12">
      <c r="A17" t="s">
        <v>268</v>
      </c>
      <c r="B17">
        <v>41</v>
      </c>
      <c r="C17">
        <v>41</v>
      </c>
      <c r="D17" s="2">
        <v>0.46</v>
      </c>
      <c r="E17" s="2">
        <v>0.45564668769716088</v>
      </c>
      <c r="F17" s="2">
        <v>0.22233019002657767</v>
      </c>
    </row>
    <row r="18" spans="1:12">
      <c r="A18" t="s">
        <v>269</v>
      </c>
      <c r="B18">
        <v>12</v>
      </c>
      <c r="C18">
        <v>12</v>
      </c>
      <c r="D18" s="2">
        <v>-0.04</v>
      </c>
      <c r="E18" s="2">
        <v>-3.8620689655172416E-2</v>
      </c>
      <c r="F18" s="2">
        <v>0.39421017831215233</v>
      </c>
    </row>
    <row r="19" spans="1:12">
      <c r="A19" t="s">
        <v>270</v>
      </c>
      <c r="B19">
        <v>190</v>
      </c>
      <c r="C19">
        <v>184</v>
      </c>
      <c r="D19" s="2">
        <v>-0.02</v>
      </c>
      <c r="E19" s="2">
        <v>-1.9959650302622731E-2</v>
      </c>
      <c r="F19" s="2">
        <v>0.10322475858185935</v>
      </c>
    </row>
    <row r="20" spans="1:12">
      <c r="A20" t="s">
        <v>271</v>
      </c>
      <c r="B20">
        <v>30</v>
      </c>
      <c r="C20">
        <v>30</v>
      </c>
      <c r="D20" s="2">
        <v>-0.09</v>
      </c>
      <c r="E20" s="2">
        <v>-8.883116883116883E-2</v>
      </c>
      <c r="F20" s="2">
        <v>0.25497464038629247</v>
      </c>
    </row>
    <row r="21" spans="1:12">
      <c r="A21" t="s">
        <v>272</v>
      </c>
      <c r="B21">
        <v>15</v>
      </c>
      <c r="C21">
        <v>15</v>
      </c>
      <c r="D21" s="2">
        <v>0.44</v>
      </c>
      <c r="E21" s="2">
        <v>0.42810810810810812</v>
      </c>
      <c r="F21" s="2">
        <v>0.35955268045435818</v>
      </c>
    </row>
    <row r="22" spans="1:12">
      <c r="A22" t="s">
        <v>273</v>
      </c>
      <c r="B22">
        <v>40</v>
      </c>
      <c r="C22">
        <v>44</v>
      </c>
      <c r="D22" s="2">
        <v>0.55000000000000004</v>
      </c>
      <c r="E22" s="2">
        <v>0.54495412844036706</v>
      </c>
      <c r="F22" s="2">
        <v>0.22050684435494852</v>
      </c>
    </row>
    <row r="23" spans="1:12">
      <c r="A23" t="s">
        <v>274</v>
      </c>
      <c r="B23">
        <v>14</v>
      </c>
      <c r="C23">
        <v>14</v>
      </c>
      <c r="D23" s="2">
        <v>-0.35</v>
      </c>
      <c r="E23" s="2">
        <v>-0.33980582524271841</v>
      </c>
      <c r="F23" s="2">
        <v>0.36975463080116966</v>
      </c>
    </row>
    <row r="24" spans="1:12">
      <c r="A24" t="s">
        <v>275</v>
      </c>
      <c r="B24">
        <v>22</v>
      </c>
      <c r="C24">
        <v>21</v>
      </c>
      <c r="D24" s="2">
        <v>0.19</v>
      </c>
      <c r="E24" s="2">
        <v>0.18650306748466258</v>
      </c>
      <c r="F24" s="2">
        <v>0.3001392295632106</v>
      </c>
    </row>
    <row r="25" spans="1:12">
      <c r="A25" t="s">
        <v>276</v>
      </c>
      <c r="B25">
        <v>36</v>
      </c>
      <c r="C25">
        <v>18</v>
      </c>
      <c r="D25" s="2">
        <v>0.81</v>
      </c>
      <c r="E25" s="2">
        <v>0.79826086956521747</v>
      </c>
      <c r="F25" s="2">
        <v>0.29467875179198783</v>
      </c>
    </row>
    <row r="26" spans="1:12">
      <c r="A26" t="s">
        <v>277</v>
      </c>
      <c r="B26">
        <v>23</v>
      </c>
      <c r="C26">
        <v>23</v>
      </c>
      <c r="D26" s="2">
        <v>0</v>
      </c>
      <c r="E26" s="2">
        <v>0</v>
      </c>
      <c r="F26" s="2">
        <v>0.28982875952734066</v>
      </c>
    </row>
    <row r="27" spans="1:12">
      <c r="A27" t="s">
        <v>278</v>
      </c>
      <c r="B27">
        <v>32</v>
      </c>
      <c r="C27">
        <v>31</v>
      </c>
      <c r="D27" s="2">
        <v>0.2</v>
      </c>
      <c r="E27" s="2">
        <v>0.19751037344398342</v>
      </c>
      <c r="F27" s="2">
        <v>0.25052866428081566</v>
      </c>
    </row>
    <row r="28" spans="1:12">
      <c r="A28" t="s">
        <v>279</v>
      </c>
      <c r="B28">
        <v>120</v>
      </c>
      <c r="C28">
        <v>120</v>
      </c>
      <c r="D28" s="2">
        <v>0.51</v>
      </c>
      <c r="E28" s="2">
        <v>0.50838668859926606</v>
      </c>
      <c r="F28" s="2">
        <v>0.13094653347203533</v>
      </c>
    </row>
    <row r="29" spans="1:12">
      <c r="L29" s="1"/>
    </row>
    <row r="30" spans="1:12">
      <c r="L30" s="1"/>
    </row>
    <row r="31" spans="1:12">
      <c r="L31" s="1"/>
    </row>
    <row r="32" spans="1:12">
      <c r="L32" s="1"/>
    </row>
    <row r="34" spans="1:1">
      <c r="A34" t="s">
        <v>18</v>
      </c>
    </row>
  </sheetData>
  <phoneticPr fontId="6" type="noConversion"/>
  <pageMargins left="0.75" right="0.75" top="1" bottom="1" header="0.5" footer="0.5"/>
  <drawing r:id="rId1"/>
  <legacyDrawing r:id="rId2"/>
  <oleObjects>
    <oleObject progId="Equation.3" shapeId="1027" r:id="rId3"/>
  </oleObjects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50"/>
  <sheetViews>
    <sheetView showRuler="0" workbookViewId="0">
      <selection activeCell="D36" sqref="D36"/>
    </sheetView>
  </sheetViews>
  <sheetFormatPr baseColWidth="10" defaultRowHeight="15"/>
  <cols>
    <col min="1" max="1" width="28.1640625" bestFit="1" customWidth="1"/>
    <col min="7" max="9" width="10.83203125" style="2"/>
  </cols>
  <sheetData>
    <row r="1" spans="1:9">
      <c r="A1" t="s">
        <v>236</v>
      </c>
      <c r="B1" t="s">
        <v>153</v>
      </c>
    </row>
    <row r="2" spans="1:9">
      <c r="A2" t="s">
        <v>234</v>
      </c>
      <c r="B2" t="s">
        <v>154</v>
      </c>
    </row>
    <row r="4" spans="1:9">
      <c r="A4" t="s">
        <v>229</v>
      </c>
      <c r="B4" t="s">
        <v>162</v>
      </c>
      <c r="C4" s="2" t="s">
        <v>230</v>
      </c>
      <c r="D4" s="2" t="s">
        <v>19</v>
      </c>
      <c r="E4" s="2" t="s">
        <v>22</v>
      </c>
      <c r="G4"/>
      <c r="H4"/>
      <c r="I4"/>
    </row>
    <row r="5" spans="1:9">
      <c r="A5" t="s">
        <v>28</v>
      </c>
      <c r="B5">
        <v>135</v>
      </c>
      <c r="C5" s="2">
        <v>-0.97</v>
      </c>
      <c r="D5" s="2">
        <v>-0.96451977401129951</v>
      </c>
      <c r="E5" s="2">
        <v>0.18094564631706125</v>
      </c>
      <c r="G5"/>
      <c r="H5"/>
      <c r="I5"/>
    </row>
    <row r="6" spans="1:9">
      <c r="A6" t="s">
        <v>58</v>
      </c>
      <c r="B6">
        <v>40</v>
      </c>
      <c r="C6" s="2">
        <v>-0.15</v>
      </c>
      <c r="D6" s="2">
        <v>-0.14701986754966886</v>
      </c>
      <c r="E6" s="2">
        <v>0.31038064942484528</v>
      </c>
      <c r="G6"/>
      <c r="H6"/>
      <c r="I6"/>
    </row>
    <row r="7" spans="1:9">
      <c r="A7" t="s">
        <v>36</v>
      </c>
      <c r="B7">
        <v>44</v>
      </c>
      <c r="C7" s="2">
        <v>-0.69</v>
      </c>
      <c r="D7" s="2">
        <v>-0.67760479041916155</v>
      </c>
      <c r="E7" s="2">
        <v>0.30477832416140177</v>
      </c>
      <c r="G7"/>
      <c r="H7"/>
      <c r="I7"/>
    </row>
    <row r="8" spans="1:9">
      <c r="A8" t="s">
        <v>40</v>
      </c>
      <c r="B8">
        <v>56</v>
      </c>
      <c r="C8" s="2">
        <v>-0.65</v>
      </c>
      <c r="D8" s="2">
        <v>-0.64093023255813963</v>
      </c>
      <c r="E8" s="2">
        <v>0.27040137738309411</v>
      </c>
      <c r="G8"/>
      <c r="H8"/>
      <c r="I8"/>
    </row>
    <row r="9" spans="1:9">
      <c r="A9" t="s">
        <v>47</v>
      </c>
      <c r="B9">
        <v>38</v>
      </c>
      <c r="C9" s="2">
        <v>-0.51</v>
      </c>
      <c r="D9" s="2">
        <v>-0.49930069930069931</v>
      </c>
      <c r="E9" s="2">
        <v>0.32275862349822698</v>
      </c>
      <c r="G9"/>
      <c r="H9"/>
      <c r="I9"/>
    </row>
    <row r="10" spans="1:9">
      <c r="A10" t="s">
        <v>52</v>
      </c>
      <c r="B10">
        <v>76</v>
      </c>
      <c r="C10" s="2">
        <v>-0.41</v>
      </c>
      <c r="D10" s="2">
        <v>-0.40583050847457625</v>
      </c>
      <c r="E10" s="2">
        <v>0.22945607717613292</v>
      </c>
      <c r="G10"/>
      <c r="H10"/>
      <c r="I10"/>
    </row>
    <row r="11" spans="1:9">
      <c r="A11" t="s">
        <v>43</v>
      </c>
      <c r="B11">
        <v>156</v>
      </c>
      <c r="C11" s="2">
        <v>-0.62</v>
      </c>
      <c r="D11" s="2">
        <v>-0.61697560975609755</v>
      </c>
      <c r="E11" s="2">
        <v>0.16313043865995369</v>
      </c>
      <c r="G11"/>
      <c r="H11"/>
      <c r="I11"/>
    </row>
    <row r="12" spans="1:9">
      <c r="A12" t="s">
        <v>31</v>
      </c>
      <c r="B12">
        <v>31</v>
      </c>
      <c r="C12" s="2">
        <v>-0.92</v>
      </c>
      <c r="D12" s="2">
        <v>-0.89600000000000013</v>
      </c>
      <c r="E12" s="2">
        <v>0.36788122491651565</v>
      </c>
      <c r="G12"/>
      <c r="H12"/>
      <c r="I12"/>
    </row>
    <row r="13" spans="1:9">
      <c r="A13" t="s">
        <v>51</v>
      </c>
      <c r="B13">
        <v>100</v>
      </c>
      <c r="C13" s="2">
        <v>-0.42</v>
      </c>
      <c r="D13" s="2">
        <v>-0.41677749360613808</v>
      </c>
      <c r="E13" s="2">
        <v>0.20064162436259686</v>
      </c>
      <c r="G13"/>
      <c r="H13"/>
      <c r="I13"/>
    </row>
    <row r="14" spans="1:9">
      <c r="A14" t="s">
        <v>50</v>
      </c>
      <c r="B14">
        <v>78</v>
      </c>
      <c r="C14" s="2">
        <v>-0.43</v>
      </c>
      <c r="D14" s="2">
        <v>-0.42574257425742573</v>
      </c>
      <c r="E14" s="2">
        <v>0.22678953779613947</v>
      </c>
      <c r="G14"/>
      <c r="H14"/>
      <c r="I14"/>
    </row>
    <row r="15" spans="1:9">
      <c r="A15" t="s">
        <v>45</v>
      </c>
      <c r="B15">
        <v>267</v>
      </c>
      <c r="C15" s="2">
        <v>-0.57999999999999996</v>
      </c>
      <c r="D15" s="2">
        <v>-0.57835694050991493</v>
      </c>
      <c r="E15" s="2">
        <v>0.12459098004230226</v>
      </c>
      <c r="G15"/>
      <c r="H15"/>
      <c r="I15"/>
    </row>
    <row r="16" spans="1:9">
      <c r="A16" t="s">
        <v>158</v>
      </c>
      <c r="B16">
        <v>30</v>
      </c>
      <c r="C16" s="2">
        <v>-1.1200000000000001</v>
      </c>
      <c r="D16" s="2">
        <v>-1.0897297297297299</v>
      </c>
      <c r="E16" s="2">
        <v>0.38211957406340219</v>
      </c>
      <c r="G16"/>
      <c r="H16"/>
      <c r="I16"/>
    </row>
    <row r="17" spans="1:9">
      <c r="A17" t="s">
        <v>57</v>
      </c>
      <c r="B17">
        <v>56</v>
      </c>
      <c r="C17" s="2">
        <v>-0.26</v>
      </c>
      <c r="D17" s="2">
        <v>-0.25637209302325581</v>
      </c>
      <c r="E17" s="2">
        <v>0.26464309582553208</v>
      </c>
      <c r="G17"/>
      <c r="H17"/>
      <c r="I17"/>
    </row>
    <row r="18" spans="1:9">
      <c r="A18" t="s">
        <v>49</v>
      </c>
      <c r="B18">
        <v>30</v>
      </c>
      <c r="C18" s="2">
        <v>-0.45</v>
      </c>
      <c r="D18" s="2">
        <v>-0.43783783783783786</v>
      </c>
      <c r="E18" s="2">
        <v>0.35974790296654124</v>
      </c>
      <c r="G18"/>
      <c r="H18"/>
      <c r="I18"/>
    </row>
    <row r="19" spans="1:9">
      <c r="A19" t="s">
        <v>157</v>
      </c>
      <c r="B19">
        <v>89</v>
      </c>
      <c r="C19" s="2">
        <v>-1.1299999999999999</v>
      </c>
      <c r="D19" s="2">
        <v>-1.1202305475504322</v>
      </c>
      <c r="E19" s="2">
        <v>0.22631868144144451</v>
      </c>
      <c r="G19"/>
      <c r="H19"/>
      <c r="I19"/>
    </row>
    <row r="20" spans="1:9">
      <c r="A20" t="s">
        <v>155</v>
      </c>
      <c r="B20">
        <v>10</v>
      </c>
      <c r="C20" s="2">
        <v>-1.1499999999999999</v>
      </c>
      <c r="D20" s="2">
        <v>-1.0387096774193547</v>
      </c>
      <c r="E20" s="2">
        <v>0.6166624949470314</v>
      </c>
      <c r="G20"/>
      <c r="H20"/>
      <c r="I20"/>
    </row>
    <row r="21" spans="1:9">
      <c r="A21" t="s">
        <v>29</v>
      </c>
      <c r="B21">
        <v>23</v>
      </c>
      <c r="C21" s="2">
        <v>-0.95</v>
      </c>
      <c r="D21" s="2">
        <v>-0.91566265060240959</v>
      </c>
      <c r="E21" s="2">
        <v>0.42402256607883615</v>
      </c>
      <c r="G21"/>
      <c r="H21"/>
      <c r="I21"/>
    </row>
    <row r="22" spans="1:9">
      <c r="A22" t="s">
        <v>30</v>
      </c>
      <c r="B22">
        <v>39</v>
      </c>
      <c r="C22" s="2">
        <v>-0.94</v>
      </c>
      <c r="D22" s="2">
        <v>-0.92081632653061218</v>
      </c>
      <c r="E22" s="2">
        <v>0.33059201054424142</v>
      </c>
      <c r="G22"/>
      <c r="H22"/>
      <c r="I22"/>
    </row>
    <row r="23" spans="1:9">
      <c r="A23" t="s">
        <v>53</v>
      </c>
      <c r="B23">
        <v>190</v>
      </c>
      <c r="C23" s="2">
        <v>-0.4</v>
      </c>
      <c r="D23" s="2">
        <v>-0.39840213049267642</v>
      </c>
      <c r="E23" s="2">
        <v>0.14595364383612644</v>
      </c>
      <c r="G23"/>
      <c r="H23"/>
      <c r="I23"/>
    </row>
    <row r="24" spans="1:9">
      <c r="A24" t="s">
        <v>27</v>
      </c>
      <c r="B24">
        <v>48</v>
      </c>
      <c r="C24" s="2">
        <v>-1.01</v>
      </c>
      <c r="D24" s="2">
        <v>-0.99344262295081964</v>
      </c>
      <c r="E24" s="2">
        <v>0.30150288698894961</v>
      </c>
      <c r="G24"/>
      <c r="H24"/>
      <c r="I24"/>
    </row>
    <row r="25" spans="1:9">
      <c r="A25" t="s">
        <v>38</v>
      </c>
      <c r="B25">
        <v>29</v>
      </c>
      <c r="C25" s="2">
        <v>-0.66</v>
      </c>
      <c r="D25" s="2">
        <v>-0.64149532710280377</v>
      </c>
      <c r="E25" s="2">
        <v>0.37067521992600577</v>
      </c>
      <c r="G25"/>
      <c r="H25"/>
      <c r="I25"/>
    </row>
    <row r="26" spans="1:9">
      <c r="A26" t="s">
        <v>25</v>
      </c>
      <c r="B26">
        <v>247</v>
      </c>
      <c r="C26" s="2">
        <v>-0.7</v>
      </c>
      <c r="D26" s="2">
        <v>-0.6978549540347293</v>
      </c>
      <c r="E26" s="2">
        <v>0.13069455564834509</v>
      </c>
      <c r="G26"/>
      <c r="H26"/>
      <c r="I26"/>
    </row>
    <row r="27" spans="1:9">
      <c r="A27" t="s">
        <v>56</v>
      </c>
      <c r="B27">
        <v>50</v>
      </c>
      <c r="C27" s="2">
        <v>-0.27</v>
      </c>
      <c r="D27" s="2">
        <v>-0.26575916230366498</v>
      </c>
      <c r="E27" s="2">
        <v>0.2796657408753101</v>
      </c>
      <c r="G27"/>
      <c r="H27"/>
      <c r="I27"/>
    </row>
    <row r="28" spans="1:9">
      <c r="A28" t="s">
        <v>55</v>
      </c>
      <c r="B28">
        <v>172</v>
      </c>
      <c r="C28" s="2">
        <v>-0.28999999999999998</v>
      </c>
      <c r="D28" s="2">
        <v>-0.2887187039764359</v>
      </c>
      <c r="E28" s="2">
        <v>0.15262073436457366</v>
      </c>
      <c r="G28"/>
      <c r="H28"/>
      <c r="I28"/>
    </row>
    <row r="29" spans="1:9">
      <c r="A29" t="s">
        <v>160</v>
      </c>
      <c r="B29">
        <v>42</v>
      </c>
      <c r="C29" s="2">
        <v>-1.0900000000000001</v>
      </c>
      <c r="D29" s="2">
        <v>-1.0694339622641511</v>
      </c>
      <c r="E29" s="2">
        <v>0.32448952943337855</v>
      </c>
      <c r="G29"/>
      <c r="H29"/>
      <c r="I29"/>
    </row>
    <row r="30" spans="1:9">
      <c r="A30" t="s">
        <v>48</v>
      </c>
      <c r="B30">
        <v>56</v>
      </c>
      <c r="C30" s="2">
        <v>-0.51</v>
      </c>
      <c r="D30" s="2">
        <v>-0.50288372093023259</v>
      </c>
      <c r="E30" s="2">
        <v>0.26778179118862588</v>
      </c>
      <c r="G30"/>
      <c r="H30"/>
      <c r="I30"/>
    </row>
    <row r="31" spans="1:9">
      <c r="A31" t="s">
        <v>159</v>
      </c>
      <c r="B31">
        <v>48</v>
      </c>
      <c r="C31" s="2">
        <v>-1.1000000000000001</v>
      </c>
      <c r="D31" s="2">
        <v>-1.0819672131147542</v>
      </c>
      <c r="E31" s="2">
        <v>0.30466012360730821</v>
      </c>
      <c r="G31"/>
      <c r="H31"/>
      <c r="I31"/>
    </row>
    <row r="32" spans="1:9">
      <c r="A32" t="s">
        <v>37</v>
      </c>
      <c r="B32">
        <v>31</v>
      </c>
      <c r="C32" s="2">
        <v>-0.68</v>
      </c>
      <c r="D32" s="2">
        <v>-0.66226086956521746</v>
      </c>
      <c r="E32" s="2">
        <v>0.3598082461851122</v>
      </c>
      <c r="G32"/>
      <c r="H32"/>
      <c r="I32"/>
    </row>
    <row r="33" spans="1:9">
      <c r="A33" t="s">
        <v>39</v>
      </c>
      <c r="B33">
        <v>39</v>
      </c>
      <c r="C33" s="2">
        <v>-0.66</v>
      </c>
      <c r="D33" s="2">
        <v>-0.64653061224489794</v>
      </c>
      <c r="E33" s="2">
        <v>0.32214830088154878</v>
      </c>
      <c r="G33"/>
      <c r="H33"/>
      <c r="I33"/>
    </row>
    <row r="34" spans="1:9">
      <c r="A34" t="s">
        <v>54</v>
      </c>
      <c r="B34">
        <v>53</v>
      </c>
      <c r="C34" s="2">
        <v>-0.36</v>
      </c>
      <c r="D34" s="2">
        <v>-0.35467980295566504</v>
      </c>
      <c r="E34" s="2">
        <v>0.27284475770930777</v>
      </c>
      <c r="G34"/>
      <c r="H34"/>
      <c r="I34"/>
    </row>
    <row r="35" spans="1:9">
      <c r="A35" t="s">
        <v>26</v>
      </c>
      <c r="B35">
        <v>40</v>
      </c>
      <c r="C35" s="2">
        <v>-1.05</v>
      </c>
      <c r="D35" s="2">
        <v>-1.0291390728476821</v>
      </c>
      <c r="E35" s="2">
        <v>0.33061314615420545</v>
      </c>
      <c r="G35"/>
      <c r="H35"/>
      <c r="I35"/>
    </row>
    <row r="36" spans="1:9">
      <c r="A36" t="s">
        <v>32</v>
      </c>
      <c r="B36">
        <v>41</v>
      </c>
      <c r="C36" s="2">
        <v>-0.87</v>
      </c>
      <c r="D36" s="2">
        <v>-0.85316129032258059</v>
      </c>
      <c r="E36" s="2">
        <v>0.3204646711284822</v>
      </c>
      <c r="G36"/>
      <c r="H36"/>
      <c r="I36"/>
    </row>
    <row r="37" spans="1:9">
      <c r="A37" t="s">
        <v>156</v>
      </c>
      <c r="B37">
        <v>48</v>
      </c>
      <c r="C37" s="2">
        <v>-1.1399999999999999</v>
      </c>
      <c r="D37" s="2">
        <v>-1.1213114754098359</v>
      </c>
      <c r="E37" s="2">
        <v>0.30613848824590445</v>
      </c>
      <c r="G37"/>
      <c r="H37"/>
      <c r="I37"/>
    </row>
    <row r="38" spans="1:9">
      <c r="A38" t="s">
        <v>46</v>
      </c>
      <c r="B38">
        <v>52</v>
      </c>
      <c r="C38" s="2">
        <v>-0.52</v>
      </c>
      <c r="D38" s="2">
        <v>-0.51216080402010056</v>
      </c>
      <c r="E38" s="2">
        <v>0.27774713172598864</v>
      </c>
      <c r="G38"/>
      <c r="H38"/>
      <c r="I38"/>
    </row>
    <row r="39" spans="1:9">
      <c r="A39" t="s">
        <v>33</v>
      </c>
      <c r="B39">
        <v>55</v>
      </c>
      <c r="C39" s="2">
        <v>-0.75</v>
      </c>
      <c r="D39" s="2">
        <v>-0.73933649289099523</v>
      </c>
      <c r="E39" s="2">
        <v>0.27503301475227682</v>
      </c>
      <c r="G39"/>
      <c r="H39"/>
      <c r="I39"/>
    </row>
    <row r="40" spans="1:9">
      <c r="A40" t="s">
        <v>41</v>
      </c>
      <c r="B40">
        <v>91</v>
      </c>
      <c r="C40" s="2">
        <v>-0.64</v>
      </c>
      <c r="D40" s="2">
        <v>-0.63459154929577466</v>
      </c>
      <c r="E40" s="2">
        <v>0.21314065007535546</v>
      </c>
      <c r="G40"/>
      <c r="H40"/>
      <c r="I40"/>
    </row>
    <row r="41" spans="1:9">
      <c r="A41" t="s">
        <v>34</v>
      </c>
      <c r="B41">
        <v>47</v>
      </c>
      <c r="C41" s="2">
        <v>-0.71</v>
      </c>
      <c r="D41" s="2">
        <v>-0.69810055865921783</v>
      </c>
      <c r="E41" s="2">
        <v>0.2957398779098353</v>
      </c>
      <c r="G41"/>
      <c r="H41"/>
      <c r="I41"/>
    </row>
    <row r="42" spans="1:9">
      <c r="A42" t="s">
        <v>42</v>
      </c>
      <c r="B42">
        <v>136</v>
      </c>
      <c r="C42" s="2">
        <v>-0.63</v>
      </c>
      <c r="D42" s="2">
        <v>-0.62646728971962617</v>
      </c>
      <c r="E42" s="2">
        <v>0.17471608470511368</v>
      </c>
      <c r="G42"/>
      <c r="H42"/>
      <c r="I42"/>
    </row>
    <row r="43" spans="1:9">
      <c r="A43" t="s">
        <v>44</v>
      </c>
      <c r="B43">
        <v>56</v>
      </c>
      <c r="C43" s="2">
        <v>-0.61</v>
      </c>
      <c r="D43" s="2">
        <v>-0.6014883720930233</v>
      </c>
      <c r="E43" s="2">
        <v>0.26959112636598853</v>
      </c>
      <c r="G43"/>
      <c r="H43"/>
      <c r="I43"/>
    </row>
    <row r="44" spans="1:9">
      <c r="A44" t="s">
        <v>35</v>
      </c>
      <c r="B44">
        <v>139</v>
      </c>
      <c r="C44" s="2">
        <v>-0.7</v>
      </c>
      <c r="D44" s="2">
        <v>-0.69616087751371114</v>
      </c>
      <c r="E44" s="2">
        <v>0.17379729810901601</v>
      </c>
      <c r="G44"/>
      <c r="H44"/>
      <c r="I44"/>
    </row>
    <row r="45" spans="1:9">
      <c r="C45" s="2"/>
      <c r="D45" s="2"/>
      <c r="E45" s="2"/>
      <c r="G45"/>
      <c r="H45"/>
      <c r="I45"/>
    </row>
    <row r="46" spans="1:9">
      <c r="C46" s="2"/>
      <c r="D46" s="2"/>
      <c r="E46" s="2"/>
      <c r="G46"/>
      <c r="H46"/>
      <c r="I46"/>
    </row>
    <row r="47" spans="1:9">
      <c r="C47" s="2"/>
      <c r="D47" s="2"/>
      <c r="E47" s="2"/>
      <c r="G47"/>
      <c r="H47"/>
      <c r="I47"/>
    </row>
    <row r="48" spans="1:9">
      <c r="C48" s="2"/>
      <c r="D48" s="2"/>
      <c r="E48" s="2"/>
      <c r="G48"/>
      <c r="H48"/>
      <c r="I48"/>
    </row>
    <row r="49" spans="3:9">
      <c r="C49" s="2"/>
      <c r="D49" s="2"/>
      <c r="E49" s="2"/>
      <c r="G49"/>
      <c r="H49"/>
      <c r="I49"/>
    </row>
    <row r="50" spans="3:9">
      <c r="C50" s="2"/>
      <c r="D50" s="2"/>
      <c r="E50" s="2"/>
      <c r="G50"/>
      <c r="H50"/>
      <c r="I50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7"/>
  <sheetViews>
    <sheetView showRuler="0" workbookViewId="0">
      <selection activeCell="D4" sqref="D4:F17"/>
    </sheetView>
  </sheetViews>
  <sheetFormatPr baseColWidth="10" defaultRowHeight="15"/>
  <cols>
    <col min="1" max="1" width="44" bestFit="1" customWidth="1"/>
  </cols>
  <sheetData>
    <row r="1" spans="1:6">
      <c r="A1" t="s">
        <v>236</v>
      </c>
      <c r="B1" t="s">
        <v>59</v>
      </c>
    </row>
    <row r="2" spans="1:6">
      <c r="A2" t="s">
        <v>234</v>
      </c>
      <c r="B2" t="s">
        <v>281</v>
      </c>
    </row>
    <row r="4" spans="1:6">
      <c r="A4" t="s">
        <v>229</v>
      </c>
      <c r="B4" t="s">
        <v>162</v>
      </c>
      <c r="C4" t="s">
        <v>20</v>
      </c>
      <c r="D4" s="2" t="s">
        <v>21</v>
      </c>
      <c r="E4" s="2" t="s">
        <v>22</v>
      </c>
      <c r="F4" s="2" t="s">
        <v>230</v>
      </c>
    </row>
    <row r="5" spans="1:6">
      <c r="A5" t="s">
        <v>60</v>
      </c>
      <c r="B5">
        <v>116</v>
      </c>
      <c r="C5">
        <v>0.28999999999999998</v>
      </c>
      <c r="D5" s="2">
        <v>0.29856626366017841</v>
      </c>
      <c r="E5" s="2">
        <v>9.4072086838359728E-2</v>
      </c>
      <c r="F5" s="2">
        <v>0.6060437322090948</v>
      </c>
    </row>
    <row r="6" spans="1:6">
      <c r="A6" t="s">
        <v>60</v>
      </c>
      <c r="B6">
        <v>100</v>
      </c>
      <c r="C6">
        <v>-0.05</v>
      </c>
      <c r="D6" s="2">
        <v>-5.0041729278491327E-2</v>
      </c>
      <c r="E6" s="2">
        <v>0.1015346165133619</v>
      </c>
      <c r="F6" s="2">
        <v>-0.10012523486435178</v>
      </c>
    </row>
    <row r="7" spans="1:6">
      <c r="A7" t="s">
        <v>61</v>
      </c>
      <c r="B7">
        <v>193</v>
      </c>
      <c r="C7">
        <v>-0.06</v>
      </c>
      <c r="D7" s="2">
        <v>-6.007215592103167E-2</v>
      </c>
      <c r="E7" s="2">
        <v>7.2547625011001163E-2</v>
      </c>
      <c r="F7" s="2">
        <v>-0.12021658495512914</v>
      </c>
    </row>
    <row r="8" spans="1:6">
      <c r="A8" t="s">
        <v>62</v>
      </c>
      <c r="B8">
        <v>143</v>
      </c>
      <c r="C8">
        <v>-0.14000000000000001</v>
      </c>
      <c r="D8" s="2">
        <v>-0.14092557607049394</v>
      </c>
      <c r="E8" s="2">
        <v>8.4515425472851652E-2</v>
      </c>
      <c r="F8" s="2">
        <v>-0.28278500713637195</v>
      </c>
    </row>
    <row r="9" spans="1:6">
      <c r="A9" t="s">
        <v>63</v>
      </c>
      <c r="B9">
        <v>110</v>
      </c>
      <c r="C9">
        <v>-0.18</v>
      </c>
      <c r="D9" s="2">
        <v>-0.18198268860070579</v>
      </c>
      <c r="E9" s="2">
        <v>9.6673648904566353E-2</v>
      </c>
      <c r="F9" s="2">
        <v>-0.36597765571301011</v>
      </c>
    </row>
    <row r="10" spans="1:6">
      <c r="A10" t="s">
        <v>64</v>
      </c>
      <c r="B10">
        <v>211</v>
      </c>
      <c r="C10">
        <v>-0.01</v>
      </c>
      <c r="D10" s="2">
        <v>-1.0000333353334771E-2</v>
      </c>
      <c r="E10" s="2">
        <v>6.9337524528153643E-2</v>
      </c>
      <c r="F10" s="2">
        <v>-2.0001000075006249E-2</v>
      </c>
    </row>
    <row r="11" spans="1:6">
      <c r="A11" t="s">
        <v>65</v>
      </c>
      <c r="B11">
        <v>239</v>
      </c>
      <c r="C11">
        <v>0.18</v>
      </c>
      <c r="D11" s="2">
        <v>0.18198268860070574</v>
      </c>
      <c r="E11" s="2">
        <v>6.5094455490411929E-2</v>
      </c>
      <c r="F11" s="2">
        <v>0.36597765571301011</v>
      </c>
    </row>
    <row r="12" spans="1:6">
      <c r="A12" t="s">
        <v>66</v>
      </c>
      <c r="B12">
        <v>239</v>
      </c>
      <c r="C12">
        <v>0.19</v>
      </c>
      <c r="D12" s="2">
        <v>0.19233716921954527</v>
      </c>
      <c r="E12" s="2">
        <v>6.5094455490411929E-2</v>
      </c>
      <c r="F12" s="2">
        <v>0.38705047652302255</v>
      </c>
    </row>
    <row r="13" spans="1:6">
      <c r="A13" t="s">
        <v>67</v>
      </c>
      <c r="B13">
        <v>194</v>
      </c>
      <c r="C13">
        <v>-0.06</v>
      </c>
      <c r="D13" s="2">
        <v>-6.007215592103167E-2</v>
      </c>
      <c r="E13" s="2">
        <v>7.2357460529242162E-2</v>
      </c>
      <c r="F13" s="2">
        <v>-0.12021658495512914</v>
      </c>
    </row>
    <row r="14" spans="1:6">
      <c r="A14" t="s">
        <v>68</v>
      </c>
      <c r="B14">
        <v>192</v>
      </c>
      <c r="C14">
        <v>0.05</v>
      </c>
      <c r="D14" s="2">
        <v>5.0041729278491313E-2</v>
      </c>
      <c r="E14" s="2">
        <v>7.2739296745330792E-2</v>
      </c>
      <c r="F14" s="2">
        <v>0.10012523486435178</v>
      </c>
    </row>
    <row r="15" spans="1:6">
      <c r="A15" t="s">
        <v>69</v>
      </c>
      <c r="B15">
        <v>121</v>
      </c>
      <c r="C15">
        <v>0.06</v>
      </c>
      <c r="D15" s="2">
        <v>6.0072155921031704E-2</v>
      </c>
      <c r="E15" s="2">
        <v>9.2057461789832332E-2</v>
      </c>
      <c r="F15" s="2">
        <v>0.12021658495512914</v>
      </c>
    </row>
    <row r="16" spans="1:6">
      <c r="A16" t="s">
        <v>70</v>
      </c>
      <c r="B16">
        <v>198</v>
      </c>
      <c r="C16">
        <v>-0.12</v>
      </c>
      <c r="D16" s="2">
        <v>-0.12058102840844405</v>
      </c>
      <c r="E16" s="2">
        <v>7.1611487403943283E-2</v>
      </c>
      <c r="F16" s="2">
        <v>-0.24174688920761409</v>
      </c>
    </row>
    <row r="17" spans="4:6">
      <c r="D17" s="2"/>
      <c r="E17" s="2"/>
      <c r="F17" s="2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36"/>
  <sheetViews>
    <sheetView showRuler="0" workbookViewId="0">
      <selection activeCell="E14" sqref="E14"/>
    </sheetView>
  </sheetViews>
  <sheetFormatPr baseColWidth="10" defaultRowHeight="15"/>
  <cols>
    <col min="1" max="1" width="29.33203125" bestFit="1" customWidth="1"/>
    <col min="3" max="6" width="10.83203125" style="2"/>
  </cols>
  <sheetData>
    <row r="1" spans="1:6">
      <c r="A1" t="s">
        <v>236</v>
      </c>
      <c r="B1" t="s">
        <v>71</v>
      </c>
    </row>
    <row r="2" spans="1:6">
      <c r="A2" t="s">
        <v>234</v>
      </c>
      <c r="B2" t="s">
        <v>72</v>
      </c>
    </row>
    <row r="4" spans="1:6">
      <c r="A4" t="s">
        <v>229</v>
      </c>
      <c r="B4" t="s">
        <v>162</v>
      </c>
      <c r="C4" s="2" t="s">
        <v>20</v>
      </c>
      <c r="D4" s="2" t="s">
        <v>21</v>
      </c>
      <c r="E4" s="2" t="s">
        <v>22</v>
      </c>
      <c r="F4" s="2" t="s">
        <v>230</v>
      </c>
    </row>
    <row r="5" spans="1:6">
      <c r="A5" t="s">
        <v>73</v>
      </c>
      <c r="B5">
        <v>32</v>
      </c>
      <c r="C5" s="2">
        <v>0.156</v>
      </c>
      <c r="D5" s="2">
        <v>0.157284277</v>
      </c>
      <c r="E5" s="2">
        <v>0.18569533817705186</v>
      </c>
      <c r="F5" s="2">
        <v>0.31586714402398891</v>
      </c>
    </row>
    <row r="6" spans="1:6">
      <c r="A6" t="s">
        <v>73</v>
      </c>
      <c r="B6">
        <v>21</v>
      </c>
      <c r="C6" s="2">
        <v>0.32500000000000001</v>
      </c>
      <c r="D6" s="2">
        <v>0.337227524</v>
      </c>
      <c r="E6" s="2">
        <v>0.23570226039551584</v>
      </c>
      <c r="F6" s="2">
        <v>0.6873113742890582</v>
      </c>
    </row>
    <row r="7" spans="1:6">
      <c r="A7" t="s">
        <v>74</v>
      </c>
      <c r="B7">
        <v>77</v>
      </c>
      <c r="C7" s="2">
        <v>0.23</v>
      </c>
      <c r="D7" s="2">
        <v>0.23418946700000001</v>
      </c>
      <c r="E7" s="2">
        <v>0.11624763874381928</v>
      </c>
      <c r="F7" s="2">
        <v>0.472672040177118</v>
      </c>
    </row>
    <row r="8" spans="1:6">
      <c r="A8" t="s">
        <v>75</v>
      </c>
      <c r="B8">
        <v>33</v>
      </c>
      <c r="C8" s="2">
        <v>5.8000000000000003E-2</v>
      </c>
      <c r="D8" s="2">
        <v>5.8065169E-2</v>
      </c>
      <c r="E8" s="2">
        <v>0.18257418583505536</v>
      </c>
      <c r="F8" s="2">
        <v>0.11619560565164044</v>
      </c>
    </row>
    <row r="9" spans="1:6">
      <c r="A9" t="s">
        <v>75</v>
      </c>
      <c r="B9">
        <v>29</v>
      </c>
      <c r="C9" s="2">
        <v>0.25600000000000001</v>
      </c>
      <c r="D9" s="2">
        <v>0.261823156</v>
      </c>
      <c r="E9" s="2">
        <v>0.19611613513818404</v>
      </c>
      <c r="F9" s="2">
        <v>0.52964963033012857</v>
      </c>
    </row>
    <row r="10" spans="1:6">
      <c r="A10" t="s">
        <v>76</v>
      </c>
      <c r="B10">
        <v>21</v>
      </c>
      <c r="C10" s="2">
        <v>0.26600000000000001</v>
      </c>
      <c r="D10" s="2">
        <v>0.27255428700000001</v>
      </c>
      <c r="E10" s="2">
        <v>0.23570226039551584</v>
      </c>
      <c r="F10" s="2">
        <v>0.55188266079905113</v>
      </c>
    </row>
    <row r="11" spans="1:6">
      <c r="A11" t="s">
        <v>77</v>
      </c>
      <c r="B11">
        <v>13</v>
      </c>
      <c r="C11" s="2">
        <v>0.79</v>
      </c>
      <c r="D11" s="2">
        <v>1.071431684</v>
      </c>
      <c r="E11" s="2">
        <v>0.31622776601683794</v>
      </c>
      <c r="F11" s="2">
        <v>2.5770386026529977</v>
      </c>
    </row>
    <row r="12" spans="1:6">
      <c r="A12" t="s">
        <v>78</v>
      </c>
      <c r="B12">
        <v>48</v>
      </c>
      <c r="C12" s="2">
        <v>0.28999999999999998</v>
      </c>
      <c r="D12" s="2">
        <v>0.29856626400000003</v>
      </c>
      <c r="E12" s="2">
        <v>0.14907119849998599</v>
      </c>
      <c r="F12" s="2">
        <v>0.6060437322090948</v>
      </c>
    </row>
    <row r="13" spans="1:6">
      <c r="A13" t="s">
        <v>79</v>
      </c>
      <c r="B13">
        <v>207</v>
      </c>
      <c r="C13" s="2">
        <v>0.13800000000000001</v>
      </c>
      <c r="D13" s="2">
        <v>0.138886172</v>
      </c>
      <c r="E13" s="2">
        <v>7.0014004201400484E-2</v>
      </c>
      <c r="F13" s="2">
        <v>0.27866621456038204</v>
      </c>
    </row>
    <row r="14" spans="1:6">
      <c r="A14" t="s">
        <v>80</v>
      </c>
      <c r="B14">
        <v>140</v>
      </c>
      <c r="C14" s="2">
        <v>0.11899999999999999</v>
      </c>
      <c r="D14" s="2">
        <v>0.119566541</v>
      </c>
      <c r="E14" s="2">
        <v>8.5435765771676095E-2</v>
      </c>
      <c r="F14" s="2">
        <v>0.2397032705104977</v>
      </c>
    </row>
    <row r="15" spans="1:6">
      <c r="A15" t="s">
        <v>80</v>
      </c>
      <c r="B15">
        <v>55</v>
      </c>
      <c r="C15" s="2">
        <v>0.27200000000000002</v>
      </c>
      <c r="D15" s="2">
        <v>0.27902234799999998</v>
      </c>
      <c r="E15" s="2">
        <v>0.13867504905630729</v>
      </c>
      <c r="F15" s="2">
        <v>0.5653138873916902</v>
      </c>
    </row>
    <row r="16" spans="1:6">
      <c r="A16" t="s">
        <v>81</v>
      </c>
      <c r="B16">
        <v>85</v>
      </c>
      <c r="C16" s="2">
        <v>0.11799999999999999</v>
      </c>
      <c r="D16" s="2">
        <v>0.118552299</v>
      </c>
      <c r="E16" s="2">
        <v>0.11043152607484655</v>
      </c>
      <c r="F16" s="2">
        <v>0.23766039173172382</v>
      </c>
    </row>
    <row r="17" spans="1:6">
      <c r="A17" t="s">
        <v>81</v>
      </c>
      <c r="B17">
        <v>76</v>
      </c>
      <c r="C17" s="2">
        <v>0.192</v>
      </c>
      <c r="D17" s="2">
        <v>0.194412895</v>
      </c>
      <c r="E17" s="2">
        <v>0.11704114719613055</v>
      </c>
      <c r="F17" s="2">
        <v>0.39127978959532761</v>
      </c>
    </row>
    <row r="18" spans="1:6">
      <c r="A18" t="s">
        <v>82</v>
      </c>
      <c r="B18">
        <v>24</v>
      </c>
      <c r="C18" s="2">
        <v>0.42399999999999999</v>
      </c>
      <c r="D18" s="2">
        <v>0.45255871600000003</v>
      </c>
      <c r="E18" s="2">
        <v>0.21821789023599236</v>
      </c>
      <c r="F18" s="2">
        <v>0.93633146067228457</v>
      </c>
    </row>
    <row r="19" spans="1:6">
      <c r="A19" t="s">
        <v>82</v>
      </c>
      <c r="B19">
        <v>24</v>
      </c>
      <c r="C19" s="2">
        <v>0.46</v>
      </c>
      <c r="D19" s="2">
        <v>0.49731128800000002</v>
      </c>
      <c r="E19" s="2">
        <v>0.21821789023599236</v>
      </c>
      <c r="F19" s="2">
        <v>1.0361306468792117</v>
      </c>
    </row>
    <row r="20" spans="1:6">
      <c r="A20" t="s">
        <v>83</v>
      </c>
      <c r="B20">
        <v>57</v>
      </c>
      <c r="C20" s="2">
        <v>0.16300000000000001</v>
      </c>
      <c r="D20" s="2">
        <v>0.16446704100000001</v>
      </c>
      <c r="E20" s="2">
        <v>0.13608276348795434</v>
      </c>
      <c r="F20" s="2">
        <v>0.33041900092454302</v>
      </c>
    </row>
    <row r="21" spans="1:6">
      <c r="A21" t="s">
        <v>83</v>
      </c>
      <c r="B21">
        <v>20</v>
      </c>
      <c r="C21" s="2">
        <v>0.34499999999999997</v>
      </c>
      <c r="D21" s="2">
        <v>0.35975702799999998</v>
      </c>
      <c r="E21" s="2">
        <v>0.24253562503633297</v>
      </c>
      <c r="F21" s="2">
        <v>0.73513533589908453</v>
      </c>
    </row>
    <row r="22" spans="1:6">
      <c r="A22" t="s">
        <v>84</v>
      </c>
      <c r="B22">
        <v>31</v>
      </c>
      <c r="C22" s="2">
        <v>0.43</v>
      </c>
      <c r="D22" s="2">
        <v>0.45989668099999997</v>
      </c>
      <c r="E22" s="2">
        <v>0.1889822365046136</v>
      </c>
      <c r="F22" s="2">
        <v>0.95256145650869162</v>
      </c>
    </row>
    <row r="23" spans="1:6">
      <c r="A23" t="s">
        <v>85</v>
      </c>
      <c r="B23">
        <v>41</v>
      </c>
      <c r="C23" s="2">
        <v>0.22900000000000001</v>
      </c>
      <c r="D23" s="2">
        <v>0.23313386799999999</v>
      </c>
      <c r="E23" s="2">
        <v>0.16222142113076254</v>
      </c>
      <c r="F23" s="2">
        <v>0.47050294651839597</v>
      </c>
    </row>
    <row r="24" spans="1:6">
      <c r="A24" t="s">
        <v>86</v>
      </c>
      <c r="B24">
        <v>12</v>
      </c>
      <c r="C24" s="2">
        <v>0.57599999999999996</v>
      </c>
      <c r="D24" s="2">
        <v>0.65645590799999998</v>
      </c>
      <c r="E24" s="2">
        <v>0.33333333333333331</v>
      </c>
      <c r="F24" s="2">
        <v>1.4092610351068375</v>
      </c>
    </row>
    <row r="25" spans="1:6">
      <c r="A25" t="s">
        <v>87</v>
      </c>
      <c r="B25">
        <v>21</v>
      </c>
      <c r="C25" s="2">
        <v>0.47399999999999998</v>
      </c>
      <c r="D25" s="2">
        <v>0.51521693000000002</v>
      </c>
      <c r="E25" s="2">
        <v>0.23570226039551584</v>
      </c>
      <c r="F25" s="2">
        <v>1.0766306107212691</v>
      </c>
    </row>
    <row r="26" spans="1:6">
      <c r="A26" t="s">
        <v>88</v>
      </c>
      <c r="B26">
        <v>15</v>
      </c>
      <c r="C26" s="2">
        <v>0.55400000000000005</v>
      </c>
      <c r="D26" s="2">
        <v>0.62413428900000001</v>
      </c>
      <c r="E26" s="2">
        <v>0.28867513459481287</v>
      </c>
      <c r="F26" s="2">
        <v>1.3309042864671801</v>
      </c>
    </row>
    <row r="27" spans="1:6">
      <c r="A27" t="s">
        <v>88</v>
      </c>
      <c r="B27">
        <v>15</v>
      </c>
      <c r="C27" s="2">
        <v>0.61</v>
      </c>
      <c r="D27" s="2">
        <v>0.70892135899999997</v>
      </c>
      <c r="E27" s="2">
        <v>0.28867513459481287</v>
      </c>
      <c r="F27" s="2">
        <v>1.5396237050168617</v>
      </c>
    </row>
    <row r="28" spans="1:6">
      <c r="A28" t="s">
        <v>89</v>
      </c>
      <c r="B28">
        <v>126</v>
      </c>
      <c r="C28" s="2">
        <v>0.20499999999999999</v>
      </c>
      <c r="D28" s="2">
        <v>0.20794636599999999</v>
      </c>
      <c r="E28" s="2">
        <v>9.016696346674323E-2</v>
      </c>
      <c r="F28" s="2">
        <v>0.41889653589478382</v>
      </c>
    </row>
    <row r="29" spans="1:6">
      <c r="A29" t="s">
        <v>89</v>
      </c>
      <c r="B29">
        <v>64</v>
      </c>
      <c r="C29" s="2">
        <v>0.26500000000000001</v>
      </c>
      <c r="D29" s="2">
        <v>0.27147845100000001</v>
      </c>
      <c r="E29" s="2">
        <v>0.12803687993289598</v>
      </c>
      <c r="F29" s="2">
        <v>0.54965089225647523</v>
      </c>
    </row>
    <row r="30" spans="1:6">
      <c r="A30" t="s">
        <v>90</v>
      </c>
      <c r="B30">
        <v>38</v>
      </c>
      <c r="C30" s="2">
        <v>0.23200000000000001</v>
      </c>
      <c r="D30" s="2">
        <v>0.23630220499999999</v>
      </c>
      <c r="E30" s="2">
        <v>0.1690308509457033</v>
      </c>
      <c r="F30" s="2">
        <v>0.47701497884583255</v>
      </c>
    </row>
    <row r="31" spans="1:6">
      <c r="A31" t="s">
        <v>91</v>
      </c>
      <c r="B31">
        <v>38</v>
      </c>
      <c r="C31" s="2">
        <v>0.32</v>
      </c>
      <c r="D31" s="2">
        <v>0.331647109</v>
      </c>
      <c r="E31" s="2">
        <v>0.1690308509457033</v>
      </c>
      <c r="F31" s="2">
        <v>0.67552052947319852</v>
      </c>
    </row>
    <row r="32" spans="1:6">
      <c r="A32" t="s">
        <v>0</v>
      </c>
      <c r="B32">
        <v>79</v>
      </c>
      <c r="C32" s="2">
        <v>0.03</v>
      </c>
      <c r="D32" s="2">
        <v>3.0009004999999998E-2</v>
      </c>
      <c r="E32" s="2">
        <v>0.11470786693528089</v>
      </c>
      <c r="F32" s="2">
        <v>6.0027018238679522E-2</v>
      </c>
    </row>
    <row r="33" spans="1:6">
      <c r="A33" t="s">
        <v>1</v>
      </c>
      <c r="B33">
        <v>78</v>
      </c>
      <c r="C33" s="2">
        <v>0.14599999999999999</v>
      </c>
      <c r="D33" s="2">
        <v>0.14705085200000001</v>
      </c>
      <c r="E33" s="2">
        <v>0.11547005383792516</v>
      </c>
      <c r="F33" s="2">
        <v>0.29516279031669823</v>
      </c>
    </row>
    <row r="34" spans="1:6">
      <c r="A34" t="s">
        <v>2</v>
      </c>
      <c r="B34">
        <v>21</v>
      </c>
      <c r="C34" s="2">
        <v>2.4E-2</v>
      </c>
      <c r="D34" s="2">
        <v>2.4004609999999999E-2</v>
      </c>
      <c r="E34" s="2">
        <v>0.23570226039551584</v>
      </c>
      <c r="F34" s="2">
        <v>4.8013829974835991E-2</v>
      </c>
    </row>
    <row r="35" spans="1:6">
      <c r="A35" t="s">
        <v>2</v>
      </c>
      <c r="B35">
        <v>59</v>
      </c>
      <c r="C35" s="2">
        <v>0.17</v>
      </c>
      <c r="D35" s="2">
        <v>0.171666664</v>
      </c>
      <c r="E35" s="2">
        <v>0.1336306209562122</v>
      </c>
      <c r="F35" s="2">
        <v>0.34502212047719039</v>
      </c>
    </row>
    <row r="36" spans="1:6">
      <c r="A36" t="s">
        <v>3</v>
      </c>
      <c r="B36">
        <v>99</v>
      </c>
      <c r="C36" s="2">
        <v>0.25900000000000001</v>
      </c>
      <c r="D36" s="2">
        <v>0.265036204</v>
      </c>
      <c r="E36" s="2">
        <v>0.10206207261596575</v>
      </c>
      <c r="F36" s="2">
        <v>0.53629999226790748</v>
      </c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6"/>
  <sheetViews>
    <sheetView showRuler="0" workbookViewId="0">
      <selection activeCell="A14" sqref="A14"/>
    </sheetView>
  </sheetViews>
  <sheetFormatPr baseColWidth="10" defaultRowHeight="15"/>
  <cols>
    <col min="1" max="1" width="37.5" bestFit="1" customWidth="1"/>
  </cols>
  <sheetData>
    <row r="1" spans="1:7">
      <c r="A1" t="s">
        <v>236</v>
      </c>
      <c r="B1" t="s">
        <v>4</v>
      </c>
    </row>
    <row r="2" spans="1:7">
      <c r="A2" t="s">
        <v>234</v>
      </c>
      <c r="B2" t="s">
        <v>5</v>
      </c>
    </row>
    <row r="4" spans="1:7">
      <c r="A4" t="s">
        <v>229</v>
      </c>
      <c r="B4" t="s">
        <v>162</v>
      </c>
      <c r="C4" t="s">
        <v>20</v>
      </c>
      <c r="D4" t="s">
        <v>21</v>
      </c>
      <c r="E4" t="s">
        <v>22</v>
      </c>
      <c r="F4" t="s">
        <v>230</v>
      </c>
    </row>
    <row r="5" spans="1:7">
      <c r="A5" t="s">
        <v>6</v>
      </c>
      <c r="B5">
        <v>11</v>
      </c>
      <c r="C5" s="2">
        <v>0.61</v>
      </c>
      <c r="D5" s="2">
        <v>0.70889999999999997</v>
      </c>
      <c r="E5" s="2">
        <v>0.35360000000000003</v>
      </c>
      <c r="F5" s="2">
        <v>1.5396237050168617</v>
      </c>
      <c r="G5" s="2"/>
    </row>
    <row r="6" spans="1:7">
      <c r="A6" t="s">
        <v>6</v>
      </c>
      <c r="B6">
        <v>21</v>
      </c>
      <c r="C6" s="2">
        <v>0.43</v>
      </c>
      <c r="D6" s="2">
        <v>0.45989999999999998</v>
      </c>
      <c r="E6" s="2">
        <v>0.23569999999999999</v>
      </c>
      <c r="F6" s="2">
        <v>0.95256145650869162</v>
      </c>
      <c r="G6" s="2"/>
    </row>
    <row r="7" spans="1:7">
      <c r="A7" t="s">
        <v>7</v>
      </c>
      <c r="B7">
        <v>91</v>
      </c>
      <c r="C7" s="2">
        <v>0.28999999999999998</v>
      </c>
      <c r="D7" s="2">
        <v>0.29859999999999998</v>
      </c>
      <c r="E7" s="2">
        <v>0.1066</v>
      </c>
      <c r="F7" s="2">
        <v>0.6060437322090948</v>
      </c>
      <c r="G7" s="2"/>
    </row>
    <row r="8" spans="1:7">
      <c r="A8" t="s">
        <v>8</v>
      </c>
      <c r="B8">
        <v>18</v>
      </c>
      <c r="C8" s="2">
        <v>0.55000000000000004</v>
      </c>
      <c r="D8" s="2">
        <v>0.61839999999999995</v>
      </c>
      <c r="E8" s="2">
        <v>0.25819999999999999</v>
      </c>
      <c r="F8" s="2">
        <v>1.3171055481963494</v>
      </c>
      <c r="G8" s="2"/>
    </row>
    <row r="9" spans="1:7">
      <c r="A9" t="s">
        <v>9</v>
      </c>
      <c r="B9">
        <v>28</v>
      </c>
      <c r="C9" s="2">
        <v>0.6</v>
      </c>
      <c r="D9" s="2">
        <v>0.69310000000000005</v>
      </c>
      <c r="E9" s="2">
        <v>0.2</v>
      </c>
      <c r="F9" s="2">
        <v>1.4999999999999998</v>
      </c>
      <c r="G9" s="2"/>
    </row>
    <row r="10" spans="1:7">
      <c r="A10" t="s">
        <v>10</v>
      </c>
      <c r="B10">
        <v>14</v>
      </c>
      <c r="C10" s="2">
        <v>0.54</v>
      </c>
      <c r="D10" s="2">
        <v>0.60419999999999996</v>
      </c>
      <c r="E10" s="2">
        <v>0.30149999999999999</v>
      </c>
      <c r="F10" s="2">
        <v>1.2831708326087454</v>
      </c>
      <c r="G10" s="2"/>
    </row>
    <row r="11" spans="1:7">
      <c r="A11" t="s">
        <v>11</v>
      </c>
      <c r="B11">
        <v>96</v>
      </c>
      <c r="C11" s="2">
        <v>0.28999999999999998</v>
      </c>
      <c r="D11" s="2">
        <v>0.29859999999999998</v>
      </c>
      <c r="E11" s="2">
        <v>0.1037</v>
      </c>
      <c r="F11" s="2">
        <v>0.6060437322090948</v>
      </c>
      <c r="G11" s="2"/>
    </row>
    <row r="12" spans="1:7">
      <c r="A12" t="s">
        <v>12</v>
      </c>
      <c r="B12">
        <v>20</v>
      </c>
      <c r="C12" s="2">
        <v>0.46</v>
      </c>
      <c r="D12" s="2">
        <v>0.49730000000000002</v>
      </c>
      <c r="E12" s="2">
        <v>0.24249999999999999</v>
      </c>
      <c r="F12" s="2">
        <v>1.0361306468792117</v>
      </c>
      <c r="G12" s="2"/>
    </row>
    <row r="13" spans="1:7">
      <c r="A13" t="s">
        <v>13</v>
      </c>
      <c r="B13">
        <v>22</v>
      </c>
      <c r="C13" s="2">
        <v>0.52</v>
      </c>
      <c r="D13" s="2">
        <v>0.57630000000000003</v>
      </c>
      <c r="E13" s="2">
        <v>0.22939999999999999</v>
      </c>
      <c r="F13" s="2">
        <v>1.217561555056202</v>
      </c>
      <c r="G13" s="2"/>
    </row>
    <row r="14" spans="1:7">
      <c r="A14" t="s">
        <v>13</v>
      </c>
      <c r="B14">
        <v>57</v>
      </c>
      <c r="C14" s="2">
        <v>0.4</v>
      </c>
      <c r="D14" s="2">
        <v>0.42359999999999998</v>
      </c>
      <c r="E14" s="2">
        <v>0.1361</v>
      </c>
      <c r="F14" s="2">
        <v>0.87287156094396956</v>
      </c>
      <c r="G14" s="2"/>
    </row>
    <row r="15" spans="1:7">
      <c r="A15" t="s">
        <v>14</v>
      </c>
      <c r="B15">
        <v>29</v>
      </c>
      <c r="C15" s="2">
        <v>0.39</v>
      </c>
      <c r="D15" s="2">
        <v>0.4118</v>
      </c>
      <c r="E15" s="2">
        <v>0.1961</v>
      </c>
      <c r="F15" s="2">
        <v>0.8470758203687988</v>
      </c>
      <c r="G15" s="2"/>
    </row>
    <row r="16" spans="1:7">
      <c r="A16" t="s">
        <v>15</v>
      </c>
      <c r="B16">
        <v>40</v>
      </c>
      <c r="C16" s="2">
        <v>0.39</v>
      </c>
      <c r="D16" s="2">
        <v>0.4118</v>
      </c>
      <c r="E16" s="2">
        <v>0.16439999999999999</v>
      </c>
      <c r="F16" s="2">
        <v>0.8470758203687988</v>
      </c>
      <c r="G16" s="2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Blad2" enableFormatConditionsCalculation="0"/>
  <dimension ref="A1:F25"/>
  <sheetViews>
    <sheetView showRuler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8" sqref="C28"/>
    </sheetView>
  </sheetViews>
  <sheetFormatPr baseColWidth="10" defaultRowHeight="15"/>
  <cols>
    <col min="1" max="1" width="40.33203125" bestFit="1" customWidth="1"/>
  </cols>
  <sheetData>
    <row r="1" spans="1:6">
      <c r="A1" t="s">
        <v>236</v>
      </c>
      <c r="B1" t="s">
        <v>280</v>
      </c>
    </row>
    <row r="2" spans="1:6">
      <c r="A2" t="s">
        <v>234</v>
      </c>
      <c r="B2" t="s">
        <v>281</v>
      </c>
    </row>
    <row r="4" spans="1:6">
      <c r="A4" t="s">
        <v>229</v>
      </c>
      <c r="B4" t="s">
        <v>231</v>
      </c>
      <c r="C4" t="s">
        <v>232</v>
      </c>
      <c r="D4" t="s">
        <v>230</v>
      </c>
      <c r="E4" t="s">
        <v>19</v>
      </c>
      <c r="F4" t="s">
        <v>17</v>
      </c>
    </row>
    <row r="5" spans="1:6">
      <c r="A5" t="s">
        <v>237</v>
      </c>
      <c r="B5">
        <v>31</v>
      </c>
      <c r="C5">
        <v>33</v>
      </c>
      <c r="D5" s="2">
        <v>0.06</v>
      </c>
      <c r="E5" s="2">
        <v>5.9271255060728743E-2</v>
      </c>
      <c r="F5" s="2">
        <v>0.24713977224520906</v>
      </c>
    </row>
    <row r="6" spans="1:6">
      <c r="A6" t="s">
        <v>238</v>
      </c>
      <c r="B6">
        <v>13</v>
      </c>
      <c r="C6">
        <v>15</v>
      </c>
      <c r="D6" s="2">
        <v>0.04</v>
      </c>
      <c r="E6" s="2">
        <v>3.8834951456310683E-2</v>
      </c>
      <c r="F6" s="2">
        <v>0.36793210815712529</v>
      </c>
    </row>
    <row r="7" spans="1:6">
      <c r="A7" t="s">
        <v>239</v>
      </c>
      <c r="B7">
        <v>7</v>
      </c>
      <c r="C7">
        <v>6</v>
      </c>
      <c r="D7" s="2">
        <v>0.67</v>
      </c>
      <c r="E7" s="2">
        <v>0.62325581395348839</v>
      </c>
      <c r="F7" s="2">
        <v>0.53177189377651402</v>
      </c>
    </row>
    <row r="8" spans="1:6">
      <c r="A8" t="s">
        <v>240</v>
      </c>
      <c r="B8">
        <v>25</v>
      </c>
      <c r="C8">
        <v>25</v>
      </c>
      <c r="D8" s="2">
        <v>0.32</v>
      </c>
      <c r="E8" s="2">
        <v>0.31497382198952883</v>
      </c>
      <c r="F8" s="2">
        <v>0.28017625235062227</v>
      </c>
    </row>
    <row r="9" spans="1:6">
      <c r="A9" t="s">
        <v>241</v>
      </c>
      <c r="B9">
        <v>45</v>
      </c>
      <c r="C9">
        <v>45</v>
      </c>
      <c r="D9" s="2">
        <v>0.23</v>
      </c>
      <c r="E9" s="2">
        <v>0.22803418803418804</v>
      </c>
      <c r="F9" s="2">
        <v>0.20970656569227999</v>
      </c>
    </row>
    <row r="10" spans="1:6">
      <c r="A10" t="s">
        <v>242</v>
      </c>
      <c r="B10">
        <v>54</v>
      </c>
      <c r="C10">
        <v>54</v>
      </c>
      <c r="D10" s="2">
        <v>0.68</v>
      </c>
      <c r="E10" s="2">
        <v>0.67517730496453909</v>
      </c>
      <c r="F10" s="2">
        <v>0.19652998557943197</v>
      </c>
    </row>
    <row r="11" spans="1:6">
      <c r="A11" t="s">
        <v>242</v>
      </c>
      <c r="B11">
        <v>54</v>
      </c>
      <c r="C11">
        <v>54</v>
      </c>
      <c r="D11" s="2">
        <v>0.08</v>
      </c>
      <c r="E11" s="2">
        <v>7.9432624113475181E-2</v>
      </c>
      <c r="F11" s="2">
        <v>0.1911616142739585</v>
      </c>
    </row>
    <row r="12" spans="1:6">
      <c r="A12" t="s">
        <v>243</v>
      </c>
      <c r="B12">
        <v>9</v>
      </c>
      <c r="C12">
        <v>12</v>
      </c>
      <c r="D12" s="2">
        <v>0.91</v>
      </c>
      <c r="E12" s="2">
        <v>0.87360000000000004</v>
      </c>
      <c r="F12" s="2">
        <v>0.44426442576465652</v>
      </c>
    </row>
    <row r="13" spans="1:6">
      <c r="A13" t="s">
        <v>244</v>
      </c>
      <c r="B13">
        <v>23</v>
      </c>
      <c r="C13">
        <v>24</v>
      </c>
      <c r="D13" s="2">
        <v>0.48</v>
      </c>
      <c r="E13" s="2">
        <v>0.47195530726256979</v>
      </c>
      <c r="F13" s="2">
        <v>0.29100587233265118</v>
      </c>
    </row>
    <row r="14" spans="1:6">
      <c r="A14" t="s">
        <v>245</v>
      </c>
      <c r="B14">
        <v>15</v>
      </c>
      <c r="C14">
        <v>13</v>
      </c>
      <c r="D14" s="2">
        <v>0.17</v>
      </c>
      <c r="E14" s="2">
        <v>0.1650485436893204</v>
      </c>
      <c r="F14" s="2">
        <v>0.36855603606324139</v>
      </c>
    </row>
    <row r="15" spans="1:6">
      <c r="A15" t="s">
        <v>246</v>
      </c>
      <c r="B15">
        <v>10</v>
      </c>
      <c r="C15">
        <v>10</v>
      </c>
      <c r="D15" s="2">
        <v>0.93</v>
      </c>
      <c r="E15" s="2">
        <v>0.8907042253521128</v>
      </c>
      <c r="F15" s="2">
        <v>0.45087638437305672</v>
      </c>
    </row>
    <row r="16" spans="1:6">
      <c r="A16" t="s">
        <v>247</v>
      </c>
      <c r="B16">
        <v>8</v>
      </c>
      <c r="C16">
        <v>10</v>
      </c>
      <c r="D16" s="2">
        <v>0.21</v>
      </c>
      <c r="E16" s="2">
        <v>0.19999999999999998</v>
      </c>
      <c r="F16" s="2">
        <v>0.45298205677948472</v>
      </c>
    </row>
    <row r="17" spans="1:6">
      <c r="A17" t="s">
        <v>248</v>
      </c>
      <c r="B17">
        <v>21</v>
      </c>
      <c r="C17">
        <v>15</v>
      </c>
      <c r="D17" s="2">
        <v>0.57999999999999996</v>
      </c>
      <c r="E17" s="2">
        <v>0.56711111111111101</v>
      </c>
      <c r="F17" s="2">
        <v>0.33723828633117514</v>
      </c>
    </row>
    <row r="18" spans="1:6">
      <c r="A18" t="s">
        <v>249</v>
      </c>
      <c r="B18">
        <v>21</v>
      </c>
      <c r="C18">
        <v>19</v>
      </c>
      <c r="D18" s="2">
        <v>0.26</v>
      </c>
      <c r="E18" s="2">
        <v>0.25483443708609271</v>
      </c>
      <c r="F18" s="2">
        <v>0.31163839015816919</v>
      </c>
    </row>
    <row r="19" spans="1:6">
      <c r="A19" t="s">
        <v>249</v>
      </c>
      <c r="B19">
        <v>21</v>
      </c>
      <c r="C19">
        <v>18</v>
      </c>
      <c r="D19" s="2">
        <v>0.41</v>
      </c>
      <c r="E19" s="2">
        <v>0.40163265306122448</v>
      </c>
      <c r="F19" s="2">
        <v>0.3179220467027003</v>
      </c>
    </row>
    <row r="20" spans="1:6">
      <c r="A20" t="s">
        <v>250</v>
      </c>
      <c r="B20">
        <v>18</v>
      </c>
      <c r="C20">
        <v>8</v>
      </c>
      <c r="D20" s="2">
        <v>1.04</v>
      </c>
      <c r="E20" s="2">
        <v>1.0071578947368423</v>
      </c>
      <c r="F20" s="2">
        <v>0.43455627984995565</v>
      </c>
    </row>
    <row r="21" spans="1:6">
      <c r="A21" t="s">
        <v>251</v>
      </c>
      <c r="B21">
        <v>19</v>
      </c>
      <c r="C21">
        <v>22</v>
      </c>
      <c r="D21" s="2">
        <v>0.53</v>
      </c>
      <c r="E21" s="2">
        <v>0.51974193548387093</v>
      </c>
      <c r="F21" s="2">
        <v>0.31244243463880805</v>
      </c>
    </row>
    <row r="22" spans="1:6">
      <c r="A22" t="s">
        <v>252</v>
      </c>
      <c r="B22">
        <v>26</v>
      </c>
      <c r="C22">
        <v>27</v>
      </c>
      <c r="D22" s="2">
        <v>7.0000000000000007E-2</v>
      </c>
      <c r="E22" s="2">
        <v>6.8965517241379323E-2</v>
      </c>
      <c r="F22" s="2">
        <v>0.2707922626788376</v>
      </c>
    </row>
    <row r="23" spans="1:6">
      <c r="A23" t="s">
        <v>253</v>
      </c>
      <c r="B23">
        <v>24</v>
      </c>
      <c r="C23">
        <v>24</v>
      </c>
      <c r="D23" s="2">
        <v>0.66</v>
      </c>
      <c r="E23" s="2">
        <v>0.64918032786885249</v>
      </c>
      <c r="F23" s="2">
        <v>0.29157063852187104</v>
      </c>
    </row>
    <row r="24" spans="1:6">
      <c r="A24" t="s">
        <v>254</v>
      </c>
      <c r="B24">
        <v>16</v>
      </c>
      <c r="C24">
        <v>15</v>
      </c>
      <c r="D24" s="2">
        <v>0.31</v>
      </c>
      <c r="E24" s="2">
        <v>0.30191304347826087</v>
      </c>
      <c r="F24" s="2">
        <v>0.35211592294073524</v>
      </c>
    </row>
    <row r="25" spans="1:6">
      <c r="A25" t="s">
        <v>255</v>
      </c>
      <c r="B25">
        <v>12</v>
      </c>
      <c r="C25">
        <v>12</v>
      </c>
      <c r="D25" s="2">
        <v>0.46</v>
      </c>
      <c r="E25" s="2">
        <v>0.44413793103448279</v>
      </c>
      <c r="F25" s="2">
        <v>0.39934964966464798</v>
      </c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Blad3" enableFormatConditionsCalculation="0"/>
  <dimension ref="A1:G28"/>
  <sheetViews>
    <sheetView showRuler="0" workbookViewId="0">
      <selection activeCell="A28" sqref="A28"/>
    </sheetView>
  </sheetViews>
  <sheetFormatPr baseColWidth="10" defaultRowHeight="15"/>
  <cols>
    <col min="1" max="1" width="24.33203125" bestFit="1" customWidth="1"/>
    <col min="4" max="5" width="10.83203125" style="2"/>
  </cols>
  <sheetData>
    <row r="1" spans="1:7">
      <c r="A1" t="s">
        <v>236</v>
      </c>
      <c r="B1" t="s">
        <v>282</v>
      </c>
    </row>
    <row r="2" spans="1:7">
      <c r="A2" t="s">
        <v>234</v>
      </c>
      <c r="B2" t="s">
        <v>283</v>
      </c>
    </row>
    <row r="4" spans="1:7">
      <c r="A4" t="s">
        <v>229</v>
      </c>
      <c r="B4" t="s">
        <v>162</v>
      </c>
      <c r="C4" t="s">
        <v>20</v>
      </c>
      <c r="D4" s="2" t="s">
        <v>21</v>
      </c>
      <c r="E4" s="2" t="s">
        <v>22</v>
      </c>
      <c r="F4" t="s">
        <v>230</v>
      </c>
    </row>
    <row r="5" spans="1:7">
      <c r="A5" s="4" t="s">
        <v>284</v>
      </c>
      <c r="B5" s="4">
        <v>121</v>
      </c>
      <c r="C5" s="2">
        <v>0.3</v>
      </c>
      <c r="D5" s="2">
        <v>0.30951960420311181</v>
      </c>
      <c r="E5" s="2">
        <v>9.2057461789832332E-2</v>
      </c>
      <c r="F5" s="2">
        <v>0.62897090203315098</v>
      </c>
      <c r="G5" s="6"/>
    </row>
    <row r="6" spans="1:7">
      <c r="A6" s="4" t="s">
        <v>285</v>
      </c>
      <c r="B6" s="4">
        <v>54</v>
      </c>
      <c r="C6" s="2">
        <v>0.46</v>
      </c>
      <c r="D6" s="2">
        <v>0.49731128757203097</v>
      </c>
      <c r="E6" s="2">
        <v>0.14002800840280097</v>
      </c>
      <c r="F6" s="2">
        <v>1.0361306468792117</v>
      </c>
    </row>
    <row r="7" spans="1:7">
      <c r="A7" s="4" t="s">
        <v>286</v>
      </c>
      <c r="B7" s="4">
        <v>191</v>
      </c>
      <c r="C7" s="2">
        <v>0.42</v>
      </c>
      <c r="D7" s="2">
        <v>0.44769202352742066</v>
      </c>
      <c r="E7" s="2">
        <v>7.2932495748947279E-2</v>
      </c>
      <c r="F7" s="2">
        <v>0.92559524971464591</v>
      </c>
    </row>
    <row r="8" spans="1:7">
      <c r="A8" s="4" t="s">
        <v>287</v>
      </c>
      <c r="B8" s="4">
        <v>164</v>
      </c>
      <c r="C8" s="2">
        <v>0.55000000000000004</v>
      </c>
      <c r="D8" s="2">
        <v>0.61838131357446358</v>
      </c>
      <c r="E8" s="2">
        <v>7.8811040623910061E-2</v>
      </c>
      <c r="F8" s="2">
        <v>1.3171055481963494</v>
      </c>
    </row>
    <row r="9" spans="1:7">
      <c r="A9" s="4" t="s">
        <v>288</v>
      </c>
      <c r="B9" s="4">
        <v>132</v>
      </c>
      <c r="C9" s="2">
        <v>0.3</v>
      </c>
      <c r="D9" s="2">
        <v>0.30951960420311181</v>
      </c>
      <c r="E9" s="2">
        <v>8.8045090632562384E-2</v>
      </c>
      <c r="F9" s="2">
        <v>0.62897090203315098</v>
      </c>
    </row>
    <row r="10" spans="1:7">
      <c r="A10" s="4" t="s">
        <v>289</v>
      </c>
      <c r="B10" s="4">
        <v>146</v>
      </c>
      <c r="C10" s="2">
        <v>0.42</v>
      </c>
      <c r="D10" s="2">
        <v>0.44769202352742066</v>
      </c>
      <c r="E10" s="2">
        <v>8.3624201000709081E-2</v>
      </c>
      <c r="F10" s="2">
        <v>0.92559524971464591</v>
      </c>
    </row>
    <row r="11" spans="1:7">
      <c r="A11" s="4" t="s">
        <v>290</v>
      </c>
      <c r="B11" s="4">
        <v>184</v>
      </c>
      <c r="C11" s="2">
        <v>0.24</v>
      </c>
      <c r="D11" s="2">
        <v>0.24477411265935289</v>
      </c>
      <c r="E11" s="2">
        <v>7.4329414624716636E-2</v>
      </c>
      <c r="F11" s="2">
        <v>0.4944513860581975</v>
      </c>
    </row>
    <row r="12" spans="1:7">
      <c r="A12" s="4" t="s">
        <v>291</v>
      </c>
      <c r="B12" s="4">
        <v>173</v>
      </c>
      <c r="C12" s="2">
        <v>0.16</v>
      </c>
      <c r="D12" s="2">
        <v>0.16138669613152551</v>
      </c>
      <c r="E12" s="2">
        <v>7.6696498884737049E-2</v>
      </c>
      <c r="F12" s="2">
        <v>0.32417635938924311</v>
      </c>
    </row>
    <row r="13" spans="1:7">
      <c r="A13" s="4" t="s">
        <v>292</v>
      </c>
      <c r="B13" s="4">
        <v>131</v>
      </c>
      <c r="C13" s="2">
        <v>0.2</v>
      </c>
      <c r="D13" s="2">
        <v>0.20273255405408211</v>
      </c>
      <c r="E13" s="2">
        <v>8.8388347648318447E-2</v>
      </c>
      <c r="F13" s="2">
        <v>0.40824829046386307</v>
      </c>
    </row>
    <row r="14" spans="1:7">
      <c r="A14" s="4" t="s">
        <v>293</v>
      </c>
      <c r="B14" s="4">
        <v>96</v>
      </c>
      <c r="C14" s="2">
        <v>0.72</v>
      </c>
      <c r="D14" s="2">
        <v>0.90764498331912447</v>
      </c>
      <c r="E14" s="2">
        <v>0.10369516947304253</v>
      </c>
      <c r="F14" s="2">
        <v>2.0750055037352459</v>
      </c>
    </row>
    <row r="15" spans="1:7">
      <c r="A15" s="4" t="s">
        <v>294</v>
      </c>
      <c r="B15" s="4">
        <v>556</v>
      </c>
      <c r="C15" s="2">
        <v>0.15</v>
      </c>
      <c r="D15" s="2">
        <v>0.15114043593646675</v>
      </c>
      <c r="E15" s="2">
        <v>4.252432555625623E-2</v>
      </c>
      <c r="F15" s="2">
        <v>0.30343304245450414</v>
      </c>
    </row>
    <row r="16" spans="1:7">
      <c r="A16" s="4" t="s">
        <v>295</v>
      </c>
      <c r="B16" s="4">
        <v>146</v>
      </c>
      <c r="C16" s="2">
        <v>0.33</v>
      </c>
      <c r="D16" s="2">
        <v>0.34282825441539394</v>
      </c>
      <c r="E16" s="2">
        <v>8.3624201000709081E-2</v>
      </c>
      <c r="F16" s="2">
        <v>0.69916666493899171</v>
      </c>
    </row>
    <row r="17" spans="1:6">
      <c r="A17" s="4" t="s">
        <v>296</v>
      </c>
      <c r="B17" s="4">
        <v>141</v>
      </c>
      <c r="C17" s="2">
        <v>0.38</v>
      </c>
      <c r="D17" s="2">
        <v>0.40005965005605654</v>
      </c>
      <c r="E17" s="2">
        <v>8.5125653075874858E-2</v>
      </c>
      <c r="F17" s="2">
        <v>0.82163362512238003</v>
      </c>
    </row>
    <row r="18" spans="1:6">
      <c r="A18" s="4" t="s">
        <v>297</v>
      </c>
      <c r="B18" s="4">
        <v>207</v>
      </c>
      <c r="C18" s="2">
        <v>0.36</v>
      </c>
      <c r="D18" s="2">
        <v>0.37688590118818999</v>
      </c>
      <c r="E18" s="2">
        <v>7.0014004201400484E-2</v>
      </c>
      <c r="F18" s="2">
        <v>0.77174363314128969</v>
      </c>
    </row>
    <row r="19" spans="1:6">
      <c r="A19" s="4" t="s">
        <v>298</v>
      </c>
      <c r="B19" s="4">
        <v>176</v>
      </c>
      <c r="C19" s="2">
        <v>0.22</v>
      </c>
      <c r="D19" s="2">
        <v>0.22365610902183242</v>
      </c>
      <c r="E19" s="2">
        <v>7.6028592126970551E-2</v>
      </c>
      <c r="F19" s="2">
        <v>0.45105080245760132</v>
      </c>
    </row>
    <row r="20" spans="1:6">
      <c r="A20" s="4" t="s">
        <v>299</v>
      </c>
      <c r="B20" s="4">
        <v>155</v>
      </c>
      <c r="C20" s="2">
        <v>0.24</v>
      </c>
      <c r="D20" s="2">
        <v>0.24477411265935289</v>
      </c>
      <c r="E20" s="2">
        <v>8.1110710565381272E-2</v>
      </c>
      <c r="F20" s="2">
        <v>0.4944513860581975</v>
      </c>
    </row>
    <row r="21" spans="1:6">
      <c r="A21" s="4" t="s">
        <v>300</v>
      </c>
      <c r="B21" s="4">
        <v>153</v>
      </c>
      <c r="C21" s="2">
        <v>0.72</v>
      </c>
      <c r="D21" s="2">
        <v>0.90764498331912447</v>
      </c>
      <c r="E21" s="2">
        <v>8.1649658092772609E-2</v>
      </c>
      <c r="F21" s="2">
        <v>2.0750055037352459</v>
      </c>
    </row>
    <row r="22" spans="1:6">
      <c r="A22" s="4" t="s">
        <v>301</v>
      </c>
      <c r="B22" s="4">
        <v>30</v>
      </c>
      <c r="C22" s="2">
        <v>0.17</v>
      </c>
      <c r="D22" s="2">
        <v>0.1716666635005791</v>
      </c>
      <c r="E22" s="2">
        <v>0.19245008972987526</v>
      </c>
      <c r="F22" s="2">
        <v>0.34502212047719039</v>
      </c>
    </row>
    <row r="23" spans="1:6">
      <c r="A23" s="4" t="s">
        <v>302</v>
      </c>
      <c r="B23" s="4">
        <v>119</v>
      </c>
      <c r="C23" s="2">
        <v>0.48</v>
      </c>
      <c r="D23" s="2">
        <v>0.5229842775913438</v>
      </c>
      <c r="E23" s="2">
        <v>9.284766908852593E-2</v>
      </c>
      <c r="F23" s="2">
        <v>1.0943058062101276</v>
      </c>
    </row>
    <row r="24" spans="1:6">
      <c r="A24" s="4" t="s">
        <v>302</v>
      </c>
      <c r="B24" s="4">
        <v>140</v>
      </c>
      <c r="C24" s="2">
        <v>0.42</v>
      </c>
      <c r="D24" s="2">
        <v>0.44769202352742066</v>
      </c>
      <c r="E24" s="2">
        <v>8.5435765771676095E-2</v>
      </c>
      <c r="F24" s="2">
        <v>0.92559524971464591</v>
      </c>
    </row>
    <row r="25" spans="1:6">
      <c r="A25" s="4" t="s">
        <v>161</v>
      </c>
      <c r="B25" s="4">
        <v>287</v>
      </c>
      <c r="C25" s="2">
        <v>0.14000000000000001</v>
      </c>
      <c r="D25" s="2">
        <v>0.14092557607049391</v>
      </c>
      <c r="E25" s="2">
        <v>5.933908290969267E-2</v>
      </c>
      <c r="F25" s="2">
        <v>0.28278500713637195</v>
      </c>
    </row>
    <row r="28" spans="1:6">
      <c r="A28" s="4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Blad4" enableFormatConditionsCalculation="0"/>
  <dimension ref="A1:F15"/>
  <sheetViews>
    <sheetView showRuler="0" topLeftCell="A2" workbookViewId="0">
      <selection activeCell="D4" sqref="D4"/>
    </sheetView>
  </sheetViews>
  <sheetFormatPr baseColWidth="10" defaultRowHeight="15"/>
  <cols>
    <col min="1" max="1" width="19.6640625" bestFit="1" customWidth="1"/>
    <col min="2" max="2" width="8" customWidth="1"/>
    <col min="3" max="3" width="5.83203125" bestFit="1" customWidth="1"/>
    <col min="5" max="6" width="6" bestFit="1" customWidth="1"/>
  </cols>
  <sheetData>
    <row r="1" spans="1:6">
      <c r="A1" t="s">
        <v>236</v>
      </c>
      <c r="B1" t="s">
        <v>163</v>
      </c>
    </row>
    <row r="2" spans="1:6">
      <c r="A2" t="s">
        <v>234</v>
      </c>
      <c r="B2" t="s">
        <v>164</v>
      </c>
    </row>
    <row r="4" spans="1:6">
      <c r="A4" t="s">
        <v>229</v>
      </c>
      <c r="B4" t="s">
        <v>162</v>
      </c>
      <c r="C4" t="s">
        <v>20</v>
      </c>
      <c r="D4" t="s">
        <v>21</v>
      </c>
      <c r="E4" t="s">
        <v>22</v>
      </c>
      <c r="F4" t="s">
        <v>230</v>
      </c>
    </row>
    <row r="5" spans="1:6">
      <c r="A5" t="s">
        <v>167</v>
      </c>
      <c r="B5">
        <v>1495</v>
      </c>
      <c r="C5">
        <v>-0.03</v>
      </c>
      <c r="D5" s="2">
        <v>-3.000900486312652E-2</v>
      </c>
      <c r="E5" s="2">
        <f t="shared" ref="E5:E15" si="0">SQRT(1/(B5-3))</f>
        <v>2.5889018653924886E-2</v>
      </c>
      <c r="F5" s="2">
        <v>-6.0027018238679522E-2</v>
      </c>
    </row>
    <row r="6" spans="1:6">
      <c r="A6" t="s">
        <v>171</v>
      </c>
      <c r="B6">
        <v>169</v>
      </c>
      <c r="C6">
        <v>0.04</v>
      </c>
      <c r="D6" s="2">
        <v>4.0021353836768282E-2</v>
      </c>
      <c r="E6" s="2">
        <f t="shared" si="0"/>
        <v>7.7615052570633294E-2</v>
      </c>
      <c r="F6" s="2">
        <v>8.0064076902543566E-2</v>
      </c>
    </row>
    <row r="7" spans="1:6">
      <c r="A7" t="s">
        <v>169</v>
      </c>
      <c r="B7">
        <v>101</v>
      </c>
      <c r="C7">
        <v>0.03</v>
      </c>
      <c r="D7" s="2">
        <v>3.0009004863126475E-2</v>
      </c>
      <c r="E7" s="2">
        <f t="shared" si="0"/>
        <v>0.10101525445522107</v>
      </c>
      <c r="F7" s="2">
        <v>6.0027018238679522E-2</v>
      </c>
    </row>
    <row r="8" spans="1:6">
      <c r="A8" t="s">
        <v>168</v>
      </c>
      <c r="B8">
        <v>180</v>
      </c>
      <c r="C8">
        <v>-0.01</v>
      </c>
      <c r="D8" s="2">
        <v>-1.0000333353334771E-2</v>
      </c>
      <c r="E8" s="2">
        <f t="shared" si="0"/>
        <v>7.5164602800282879E-2</v>
      </c>
      <c r="F8" s="2">
        <v>-2.0001000075006249E-2</v>
      </c>
    </row>
    <row r="9" spans="1:6">
      <c r="A9" t="s">
        <v>173</v>
      </c>
      <c r="B9">
        <v>382</v>
      </c>
      <c r="C9">
        <v>0.05</v>
      </c>
      <c r="D9" s="2">
        <v>5.0041729278491313E-2</v>
      </c>
      <c r="E9" s="2">
        <f t="shared" si="0"/>
        <v>5.1366549693751408E-2</v>
      </c>
      <c r="F9" s="2">
        <v>0.10012523486435178</v>
      </c>
    </row>
    <row r="10" spans="1:6">
      <c r="A10" t="s">
        <v>166</v>
      </c>
      <c r="B10">
        <v>61</v>
      </c>
      <c r="C10">
        <v>-0.05</v>
      </c>
      <c r="D10" s="2">
        <v>-5.0041729278491327E-2</v>
      </c>
      <c r="E10" s="2">
        <f t="shared" si="0"/>
        <v>0.13130643285972254</v>
      </c>
      <c r="F10" s="2">
        <v>-0.10012523486435178</v>
      </c>
    </row>
    <row r="11" spans="1:6">
      <c r="A11" t="s">
        <v>172</v>
      </c>
      <c r="B11">
        <v>127</v>
      </c>
      <c r="C11">
        <v>0.04</v>
      </c>
      <c r="D11" s="2">
        <v>4.0021353836768282E-2</v>
      </c>
      <c r="E11" s="2">
        <f t="shared" si="0"/>
        <v>8.9802651013387455E-2</v>
      </c>
      <c r="F11" s="2">
        <v>8.0064076902543566E-2</v>
      </c>
    </row>
    <row r="12" spans="1:6">
      <c r="A12" t="s">
        <v>170</v>
      </c>
      <c r="B12">
        <v>138</v>
      </c>
      <c r="C12">
        <v>0.03</v>
      </c>
      <c r="D12" s="2">
        <v>3.0009004863126475E-2</v>
      </c>
      <c r="E12" s="2">
        <f t="shared" si="0"/>
        <v>8.6066296582387042E-2</v>
      </c>
      <c r="F12" s="2">
        <v>6.0027018238679522E-2</v>
      </c>
    </row>
    <row r="13" spans="1:6">
      <c r="A13" t="s">
        <v>175</v>
      </c>
      <c r="B13">
        <v>154</v>
      </c>
      <c r="C13">
        <v>0.47</v>
      </c>
      <c r="D13" s="2">
        <v>0.51007033661330714</v>
      </c>
      <c r="E13" s="2">
        <f t="shared" si="0"/>
        <v>8.1378845877115941E-2</v>
      </c>
      <c r="F13" s="2">
        <v>1.0649549865357935</v>
      </c>
    </row>
    <row r="14" spans="1:6">
      <c r="A14" t="s">
        <v>174</v>
      </c>
      <c r="B14">
        <v>65</v>
      </c>
      <c r="C14">
        <v>0.06</v>
      </c>
      <c r="D14" s="2">
        <v>6.0072155921031704E-2</v>
      </c>
      <c r="E14" s="2">
        <f t="shared" si="0"/>
        <v>0.1270001270001905</v>
      </c>
      <c r="F14" s="2">
        <v>0.12021658495512914</v>
      </c>
    </row>
    <row r="15" spans="1:6">
      <c r="A15" t="s">
        <v>165</v>
      </c>
      <c r="B15">
        <v>53</v>
      </c>
      <c r="C15">
        <v>-0.33</v>
      </c>
      <c r="D15" s="2">
        <v>-0.34282825441539394</v>
      </c>
      <c r="E15" s="2">
        <f t="shared" si="0"/>
        <v>0.1414213562373095</v>
      </c>
      <c r="F15" s="2">
        <v>-0.69916666493899171</v>
      </c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Blad5" enableFormatConditionsCalculation="0"/>
  <dimension ref="A1:F23"/>
  <sheetViews>
    <sheetView showRuler="0" workbookViewId="0">
      <selection activeCell="C14" sqref="C14"/>
    </sheetView>
  </sheetViews>
  <sheetFormatPr baseColWidth="10" defaultRowHeight="15"/>
  <cols>
    <col min="1" max="1" width="41.6640625" customWidth="1"/>
  </cols>
  <sheetData>
    <row r="1" spans="1:6">
      <c r="A1" t="s">
        <v>236</v>
      </c>
      <c r="B1" t="s">
        <v>176</v>
      </c>
    </row>
    <row r="2" spans="1:6">
      <c r="A2" t="s">
        <v>234</v>
      </c>
      <c r="B2" t="s">
        <v>281</v>
      </c>
    </row>
    <row r="4" spans="1:6">
      <c r="A4" t="s">
        <v>229</v>
      </c>
      <c r="B4" t="s">
        <v>162</v>
      </c>
      <c r="C4" s="2" t="s">
        <v>20</v>
      </c>
      <c r="D4" t="s">
        <v>21</v>
      </c>
      <c r="E4" s="2" t="s">
        <v>22</v>
      </c>
      <c r="F4" t="s">
        <v>230</v>
      </c>
    </row>
    <row r="5" spans="1:6">
      <c r="A5" s="5" t="s">
        <v>177</v>
      </c>
      <c r="B5">
        <v>47</v>
      </c>
      <c r="C5" s="2">
        <v>0.49</v>
      </c>
      <c r="D5" s="2">
        <f>FISHER(C5)</f>
        <v>0.53606033661056662</v>
      </c>
      <c r="E5" s="2">
        <f>SQRT(1/(B5-3))</f>
        <v>0.15075567228888181</v>
      </c>
      <c r="F5" s="2">
        <v>1.1242110596527732</v>
      </c>
    </row>
    <row r="6" spans="1:6">
      <c r="A6" s="5" t="s">
        <v>178</v>
      </c>
      <c r="B6">
        <v>38</v>
      </c>
      <c r="C6" s="2">
        <v>-0.15</v>
      </c>
      <c r="D6" s="2">
        <f t="shared" ref="D6:D22" si="0">FISHER(C6)</f>
        <v>-0.15114043593646675</v>
      </c>
      <c r="E6" s="2">
        <f t="shared" ref="E6:E22" si="1">SQRT(1/(B6-3))</f>
        <v>0.1690308509457033</v>
      </c>
      <c r="F6" s="2">
        <v>-0.30343304245450414</v>
      </c>
    </row>
    <row r="7" spans="1:6">
      <c r="A7" s="5" t="s">
        <v>179</v>
      </c>
      <c r="B7">
        <v>173</v>
      </c>
      <c r="C7" s="2">
        <v>-0.04</v>
      </c>
      <c r="D7" s="2">
        <f t="shared" si="0"/>
        <v>-4.0021353836768248E-2</v>
      </c>
      <c r="E7" s="2">
        <f t="shared" si="1"/>
        <v>7.6696498884737049E-2</v>
      </c>
      <c r="F7" s="2">
        <v>-8.0064076902543566E-2</v>
      </c>
    </row>
    <row r="8" spans="1:6">
      <c r="A8" s="5" t="s">
        <v>180</v>
      </c>
      <c r="B8">
        <v>9</v>
      </c>
      <c r="C8" s="2">
        <v>0.71</v>
      </c>
      <c r="D8" s="2">
        <f t="shared" si="0"/>
        <v>0.88718386325809284</v>
      </c>
      <c r="E8" s="2">
        <f t="shared" si="1"/>
        <v>0.40824829046386302</v>
      </c>
      <c r="F8" s="2">
        <v>2.0164677947869101</v>
      </c>
    </row>
    <row r="9" spans="1:6">
      <c r="A9" s="5" t="s">
        <v>181</v>
      </c>
      <c r="B9">
        <v>138</v>
      </c>
      <c r="C9" s="2">
        <v>0.28999999999999998</v>
      </c>
      <c r="D9" s="2">
        <f t="shared" si="0"/>
        <v>0.29856626366017841</v>
      </c>
      <c r="E9" s="2">
        <f t="shared" si="1"/>
        <v>8.6066296582387042E-2</v>
      </c>
      <c r="F9" s="2">
        <v>0.6060437322090948</v>
      </c>
    </row>
    <row r="10" spans="1:6">
      <c r="A10" s="5" t="s">
        <v>182</v>
      </c>
      <c r="B10">
        <v>37</v>
      </c>
      <c r="C10" s="2">
        <v>0.37</v>
      </c>
      <c r="D10" s="2">
        <f t="shared" si="0"/>
        <v>0.38842309971829619</v>
      </c>
      <c r="E10" s="2">
        <f t="shared" si="1"/>
        <v>0.17149858514250885</v>
      </c>
      <c r="F10" s="2">
        <v>0.79652820992210605</v>
      </c>
    </row>
    <row r="11" spans="1:6">
      <c r="A11" s="5" t="s">
        <v>183</v>
      </c>
      <c r="B11">
        <v>77</v>
      </c>
      <c r="C11" s="2">
        <v>0.35</v>
      </c>
      <c r="D11" s="2">
        <f t="shared" si="0"/>
        <v>0.36544375427139619</v>
      </c>
      <c r="E11" s="2">
        <f t="shared" si="1"/>
        <v>0.11624763874381928</v>
      </c>
      <c r="F11" s="2">
        <v>0.74726471775707326</v>
      </c>
    </row>
    <row r="12" spans="1:6">
      <c r="A12" s="5" t="s">
        <v>184</v>
      </c>
      <c r="B12">
        <v>11</v>
      </c>
      <c r="C12" s="2">
        <v>0.83</v>
      </c>
      <c r="D12" s="2">
        <f t="shared" si="0"/>
        <v>1.1881364043926024</v>
      </c>
      <c r="E12" s="2">
        <f t="shared" si="1"/>
        <v>0.35355339059327379</v>
      </c>
      <c r="F12" s="2">
        <v>2.976172383652588</v>
      </c>
    </row>
    <row r="13" spans="1:6">
      <c r="A13" s="5" t="s">
        <v>185</v>
      </c>
      <c r="B13">
        <v>32</v>
      </c>
      <c r="C13" s="2">
        <v>0.31</v>
      </c>
      <c r="D13" s="2">
        <f t="shared" si="0"/>
        <v>0.32054540930194614</v>
      </c>
      <c r="E13" s="2">
        <f t="shared" si="1"/>
        <v>0.18569533817705186</v>
      </c>
      <c r="F13" s="2">
        <v>0.65212597087494495</v>
      </c>
    </row>
    <row r="14" spans="1:6">
      <c r="A14" s="5" t="s">
        <v>186</v>
      </c>
      <c r="B14">
        <v>14</v>
      </c>
      <c r="C14" s="2">
        <v>0</v>
      </c>
      <c r="D14" s="2">
        <f t="shared" si="0"/>
        <v>0</v>
      </c>
      <c r="E14" s="2">
        <f t="shared" si="1"/>
        <v>0.30151134457776363</v>
      </c>
      <c r="F14" s="2">
        <v>0</v>
      </c>
    </row>
    <row r="15" spans="1:6">
      <c r="A15" s="5" t="s">
        <v>187</v>
      </c>
      <c r="B15">
        <v>40</v>
      </c>
      <c r="C15" s="2">
        <v>0.12</v>
      </c>
      <c r="D15" s="2">
        <f t="shared" si="0"/>
        <v>0.12058102840844412</v>
      </c>
      <c r="E15" s="2">
        <f t="shared" si="1"/>
        <v>0.16439898730535729</v>
      </c>
      <c r="F15" s="2">
        <v>0.24174688920761409</v>
      </c>
    </row>
    <row r="16" spans="1:6">
      <c r="A16" s="5" t="s">
        <v>188</v>
      </c>
      <c r="B16">
        <v>8</v>
      </c>
      <c r="C16" s="2">
        <v>0.53</v>
      </c>
      <c r="D16" s="2">
        <f t="shared" si="0"/>
        <v>0.59014515984118854</v>
      </c>
      <c r="E16" s="2">
        <f t="shared" si="1"/>
        <v>0.44721359549995793</v>
      </c>
      <c r="F16" s="2">
        <v>1.2500034765630976</v>
      </c>
    </row>
    <row r="17" spans="1:6">
      <c r="A17" s="5" t="s">
        <v>189</v>
      </c>
      <c r="B17">
        <v>12</v>
      </c>
      <c r="C17" s="2">
        <v>0.75</v>
      </c>
      <c r="D17" s="2">
        <f t="shared" si="0"/>
        <v>0.97295507452765662</v>
      </c>
      <c r="E17" s="2">
        <f t="shared" si="1"/>
        <v>0.33333333333333331</v>
      </c>
      <c r="F17" s="2">
        <v>2.2677868380553634</v>
      </c>
    </row>
    <row r="18" spans="1:6">
      <c r="A18" s="5" t="s">
        <v>190</v>
      </c>
      <c r="B18">
        <v>48</v>
      </c>
      <c r="C18" s="2">
        <v>0.02</v>
      </c>
      <c r="D18" s="2">
        <f t="shared" si="0"/>
        <v>2.0002667306849603E-2</v>
      </c>
      <c r="E18" s="2">
        <f t="shared" si="1"/>
        <v>0.14907119849998599</v>
      </c>
      <c r="F18" s="2">
        <v>4.0008002400800283E-2</v>
      </c>
    </row>
    <row r="19" spans="1:6">
      <c r="A19" s="5" t="s">
        <v>191</v>
      </c>
      <c r="B19">
        <v>36</v>
      </c>
      <c r="C19" s="2">
        <v>0.09</v>
      </c>
      <c r="D19" s="2">
        <f t="shared" si="0"/>
        <v>9.024418785614681E-2</v>
      </c>
      <c r="E19" s="2">
        <f t="shared" si="1"/>
        <v>0.17407765595569785</v>
      </c>
      <c r="F19" s="2">
        <v>0.18073345878198291</v>
      </c>
    </row>
    <row r="20" spans="1:6">
      <c r="A20" s="5" t="s">
        <v>192</v>
      </c>
      <c r="B20">
        <v>83</v>
      </c>
      <c r="C20" s="2">
        <v>0.33</v>
      </c>
      <c r="D20" s="2">
        <f t="shared" si="0"/>
        <v>0.34282825441539394</v>
      </c>
      <c r="E20" s="2">
        <f t="shared" si="1"/>
        <v>0.11180339887498948</v>
      </c>
      <c r="F20" s="2">
        <v>0.69916666493899171</v>
      </c>
    </row>
    <row r="21" spans="1:6">
      <c r="A21" s="5" t="s">
        <v>193</v>
      </c>
      <c r="B21">
        <v>33</v>
      </c>
      <c r="C21" s="2">
        <v>0.2</v>
      </c>
      <c r="D21" s="2">
        <f t="shared" si="0"/>
        <v>0.20273255405408211</v>
      </c>
      <c r="E21" s="2">
        <f t="shared" si="1"/>
        <v>0.18257418583505536</v>
      </c>
      <c r="F21" s="2">
        <v>0.40824829046386307</v>
      </c>
    </row>
    <row r="22" spans="1:6">
      <c r="A22" s="5" t="s">
        <v>194</v>
      </c>
      <c r="B22">
        <v>191</v>
      </c>
      <c r="C22" s="2">
        <v>0.2</v>
      </c>
      <c r="D22" s="2">
        <f t="shared" si="0"/>
        <v>0.20273255405408211</v>
      </c>
      <c r="E22" s="2">
        <f t="shared" si="1"/>
        <v>7.2932495748947279E-2</v>
      </c>
      <c r="F22" s="2">
        <v>0.40824829046386307</v>
      </c>
    </row>
    <row r="23" spans="1:6">
      <c r="F23" s="2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6"/>
  <sheetViews>
    <sheetView showRuler="0" workbookViewId="0">
      <selection activeCell="B37" sqref="B37"/>
    </sheetView>
  </sheetViews>
  <sheetFormatPr baseColWidth="10" defaultRowHeight="15"/>
  <cols>
    <col min="1" max="1" width="33.6640625" bestFit="1" customWidth="1"/>
    <col min="5" max="6" width="10.83203125" style="2"/>
  </cols>
  <sheetData>
    <row r="1" spans="1:6">
      <c r="A1" t="s">
        <v>236</v>
      </c>
      <c r="B1" t="s">
        <v>195</v>
      </c>
    </row>
    <row r="2" spans="1:6">
      <c r="A2" t="s">
        <v>234</v>
      </c>
      <c r="B2" t="s">
        <v>196</v>
      </c>
    </row>
    <row r="4" spans="1:6">
      <c r="A4" t="s">
        <v>229</v>
      </c>
      <c r="B4" t="s">
        <v>231</v>
      </c>
      <c r="C4" t="s">
        <v>232</v>
      </c>
      <c r="D4" t="s">
        <v>230</v>
      </c>
      <c r="E4" s="2" t="s">
        <v>19</v>
      </c>
      <c r="F4" s="2" t="s">
        <v>17</v>
      </c>
    </row>
    <row r="5" spans="1:6">
      <c r="A5" t="s">
        <v>197</v>
      </c>
      <c r="B5" s="3">
        <v>15</v>
      </c>
      <c r="C5">
        <v>30</v>
      </c>
      <c r="D5">
        <v>1.89</v>
      </c>
      <c r="E5" s="2">
        <v>1.8568421052631576</v>
      </c>
      <c r="F5" s="2">
        <v>0.36719421463150648</v>
      </c>
    </row>
    <row r="6" spans="1:6">
      <c r="A6" t="s">
        <v>198</v>
      </c>
      <c r="B6" s="3">
        <v>18.5</v>
      </c>
      <c r="C6">
        <v>31</v>
      </c>
      <c r="D6">
        <v>0.93</v>
      </c>
      <c r="E6" s="2">
        <v>0.91523809523809529</v>
      </c>
      <c r="F6" s="2">
        <v>0.30340569834522085</v>
      </c>
    </row>
    <row r="7" spans="1:6">
      <c r="A7" t="s">
        <v>199</v>
      </c>
      <c r="B7" s="3">
        <v>27.5</v>
      </c>
      <c r="C7">
        <v>22</v>
      </c>
      <c r="D7">
        <v>1.75</v>
      </c>
      <c r="E7" s="2">
        <v>1.7222222222222223</v>
      </c>
      <c r="F7" s="2">
        <v>0.33045648473288797</v>
      </c>
    </row>
    <row r="8" spans="1:6">
      <c r="A8" t="s">
        <v>200</v>
      </c>
      <c r="B8" s="3">
        <v>14.5</v>
      </c>
      <c r="C8">
        <v>30</v>
      </c>
      <c r="D8">
        <v>2.09</v>
      </c>
      <c r="E8" s="2">
        <v>2.0528994082840235</v>
      </c>
      <c r="F8" s="2">
        <v>0.38216742201584558</v>
      </c>
    </row>
    <row r="9" spans="1:6">
      <c r="A9" t="s">
        <v>201</v>
      </c>
      <c r="B9" s="3">
        <v>15</v>
      </c>
      <c r="C9">
        <v>30</v>
      </c>
      <c r="D9">
        <v>2.99</v>
      </c>
      <c r="E9" s="2">
        <v>2.9375438596491228</v>
      </c>
      <c r="F9" s="2">
        <v>0.43863607462705151</v>
      </c>
    </row>
    <row r="10" spans="1:6">
      <c r="A10" t="s">
        <v>202</v>
      </c>
      <c r="B10" s="3">
        <v>50</v>
      </c>
      <c r="C10">
        <v>50</v>
      </c>
      <c r="D10">
        <v>1.79</v>
      </c>
      <c r="E10" s="2">
        <v>1.7762659846547315</v>
      </c>
      <c r="F10" s="2">
        <v>0.23487049255320591</v>
      </c>
    </row>
    <row r="11" spans="1:6">
      <c r="A11" t="s">
        <v>203</v>
      </c>
      <c r="B11" s="3">
        <v>60</v>
      </c>
      <c r="C11">
        <v>20</v>
      </c>
      <c r="D11">
        <v>1.59</v>
      </c>
      <c r="E11" s="2">
        <v>1.574662379421222</v>
      </c>
      <c r="F11" s="2">
        <v>0.28440104869763033</v>
      </c>
    </row>
    <row r="12" spans="1:6">
      <c r="A12" t="s">
        <v>204</v>
      </c>
      <c r="B12" s="3">
        <v>33</v>
      </c>
      <c r="C12">
        <v>33</v>
      </c>
      <c r="D12">
        <v>1.7</v>
      </c>
      <c r="E12" s="2">
        <v>1.68</v>
      </c>
      <c r="F12" s="2">
        <v>0.28384897782893792</v>
      </c>
    </row>
    <row r="13" spans="1:6">
      <c r="A13" t="s">
        <v>205</v>
      </c>
      <c r="B13" s="3">
        <v>25</v>
      </c>
      <c r="C13">
        <v>26</v>
      </c>
      <c r="D13">
        <v>1.53</v>
      </c>
      <c r="E13" s="2">
        <v>1.5064615384615385</v>
      </c>
      <c r="F13" s="2">
        <v>0.31355252536528788</v>
      </c>
    </row>
    <row r="14" spans="1:6">
      <c r="A14" t="s">
        <v>206</v>
      </c>
      <c r="B14" s="3">
        <v>20</v>
      </c>
      <c r="C14">
        <v>34</v>
      </c>
      <c r="D14">
        <v>1.96</v>
      </c>
      <c r="E14" s="2">
        <v>1.9315942028985509</v>
      </c>
      <c r="F14" s="2">
        <v>0.33417580762799265</v>
      </c>
    </row>
    <row r="15" spans="1:6">
      <c r="A15" t="s">
        <v>207</v>
      </c>
      <c r="B15" s="3">
        <v>30</v>
      </c>
      <c r="C15">
        <v>30</v>
      </c>
      <c r="D15">
        <v>2.25</v>
      </c>
      <c r="E15" s="2">
        <v>2.220779220779221</v>
      </c>
      <c r="F15" s="2">
        <v>0.32564573593225449</v>
      </c>
    </row>
    <row r="16" spans="1:6">
      <c r="A16" t="s">
        <v>208</v>
      </c>
      <c r="B16" s="3">
        <v>45</v>
      </c>
      <c r="C16">
        <v>15</v>
      </c>
      <c r="D16">
        <v>1.77</v>
      </c>
      <c r="E16" s="2">
        <v>1.7470129870129871</v>
      </c>
      <c r="F16" s="2">
        <v>0.33470713359015519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51"/>
  <sheetViews>
    <sheetView showRuler="0" topLeftCell="A11" workbookViewId="0">
      <selection activeCell="B57" sqref="B57"/>
    </sheetView>
  </sheetViews>
  <sheetFormatPr baseColWidth="10" defaultRowHeight="15"/>
  <cols>
    <col min="1" max="1" width="34.6640625" bestFit="1" customWidth="1"/>
    <col min="9" max="11" width="10.83203125" style="2"/>
  </cols>
  <sheetData>
    <row r="1" spans="1:11">
      <c r="A1" t="s">
        <v>236</v>
      </c>
      <c r="B1" t="s">
        <v>209</v>
      </c>
    </row>
    <row r="2" spans="1:11">
      <c r="A2" t="s">
        <v>234</v>
      </c>
      <c r="B2" t="s">
        <v>210</v>
      </c>
    </row>
    <row r="4" spans="1:11">
      <c r="A4" t="s">
        <v>229</v>
      </c>
      <c r="B4" t="s">
        <v>162</v>
      </c>
      <c r="C4" s="2" t="s">
        <v>230</v>
      </c>
      <c r="D4" s="2" t="s">
        <v>16</v>
      </c>
      <c r="E4" s="2" t="s">
        <v>17</v>
      </c>
      <c r="I4"/>
      <c r="J4"/>
      <c r="K4"/>
    </row>
    <row r="5" spans="1:11">
      <c r="A5" t="s">
        <v>211</v>
      </c>
      <c r="B5">
        <v>29</v>
      </c>
      <c r="C5" s="2">
        <v>0.57615384615384624</v>
      </c>
      <c r="D5" s="2">
        <v>0.56000000000000005</v>
      </c>
      <c r="E5" s="2">
        <v>0.36839097081681105</v>
      </c>
      <c r="I5"/>
      <c r="J5"/>
      <c r="K5"/>
    </row>
    <row r="6" spans="1:11">
      <c r="A6" t="s">
        <v>212</v>
      </c>
      <c r="B6">
        <v>44</v>
      </c>
      <c r="C6" s="2">
        <v>0.38695121951219513</v>
      </c>
      <c r="D6" s="2">
        <v>0.38</v>
      </c>
      <c r="E6" s="2">
        <v>0.29885304448311334</v>
      </c>
      <c r="I6"/>
      <c r="J6"/>
      <c r="K6"/>
    </row>
    <row r="7" spans="1:11">
      <c r="A7" t="s">
        <v>213</v>
      </c>
      <c r="B7">
        <v>57</v>
      </c>
      <c r="C7" s="2">
        <v>-8.111111111111112E-2</v>
      </c>
      <c r="D7" s="2">
        <v>-0.08</v>
      </c>
      <c r="E7" s="2">
        <v>0.26138502785262929</v>
      </c>
      <c r="I7"/>
      <c r="J7"/>
      <c r="K7"/>
    </row>
    <row r="8" spans="1:11">
      <c r="A8" t="s">
        <v>214</v>
      </c>
      <c r="B8">
        <v>94</v>
      </c>
      <c r="C8" s="2">
        <v>0.15123626373626373</v>
      </c>
      <c r="D8" s="2">
        <v>0.15</v>
      </c>
      <c r="E8" s="2">
        <v>0.20489027128286197</v>
      </c>
      <c r="I8"/>
      <c r="J8"/>
      <c r="K8"/>
    </row>
    <row r="9" spans="1:11">
      <c r="A9" t="s">
        <v>215</v>
      </c>
      <c r="B9">
        <v>48</v>
      </c>
      <c r="C9" s="2">
        <v>-0.1525</v>
      </c>
      <c r="D9" s="2">
        <v>-0.15</v>
      </c>
      <c r="E9" s="2">
        <v>0.28435517106181524</v>
      </c>
      <c r="I9"/>
      <c r="J9"/>
      <c r="K9"/>
    </row>
    <row r="10" spans="1:11">
      <c r="A10" t="s">
        <v>216</v>
      </c>
      <c r="B10">
        <v>35</v>
      </c>
      <c r="C10" s="2">
        <v>0.27632812500000004</v>
      </c>
      <c r="D10" s="2">
        <v>0.27</v>
      </c>
      <c r="E10" s="2">
        <v>0.33189248142731964</v>
      </c>
      <c r="I10"/>
      <c r="J10"/>
      <c r="K10"/>
    </row>
    <row r="11" spans="1:11">
      <c r="A11" t="s">
        <v>217</v>
      </c>
      <c r="B11">
        <v>27</v>
      </c>
      <c r="C11" s="2">
        <v>0.52593749999999995</v>
      </c>
      <c r="D11" s="2">
        <v>0.51</v>
      </c>
      <c r="E11" s="2">
        <v>0.37963427098926866</v>
      </c>
      <c r="I11"/>
      <c r="J11"/>
      <c r="K11"/>
    </row>
    <row r="12" spans="1:11">
      <c r="A12" t="s">
        <v>23</v>
      </c>
      <c r="B12">
        <v>53</v>
      </c>
      <c r="C12" s="2">
        <v>-0.19284999999999999</v>
      </c>
      <c r="D12" s="2">
        <v>-0.19</v>
      </c>
      <c r="E12" s="2">
        <v>0.27128961738642149</v>
      </c>
      <c r="I12"/>
      <c r="J12"/>
      <c r="K12"/>
    </row>
    <row r="13" spans="1:11">
      <c r="A13" t="s">
        <v>218</v>
      </c>
      <c r="B13">
        <v>147</v>
      </c>
      <c r="C13" s="2">
        <v>1.0052083333333333E-2</v>
      </c>
      <c r="D13" s="2">
        <v>0.01</v>
      </c>
      <c r="E13" s="2">
        <v>0.16410355549695482</v>
      </c>
      <c r="I13"/>
      <c r="J13"/>
      <c r="K13"/>
    </row>
    <row r="14" spans="1:11">
      <c r="A14" t="s">
        <v>219</v>
      </c>
      <c r="B14">
        <v>23</v>
      </c>
      <c r="C14" s="2">
        <v>0.53949999999999998</v>
      </c>
      <c r="D14" s="2">
        <v>0.52</v>
      </c>
      <c r="E14" s="2">
        <v>0.40920225124012821</v>
      </c>
      <c r="I14"/>
      <c r="J14"/>
      <c r="K14"/>
    </row>
    <row r="15" spans="1:11">
      <c r="A15" t="s">
        <v>220</v>
      </c>
      <c r="B15">
        <v>60</v>
      </c>
      <c r="C15" s="2">
        <v>0.37486842105263157</v>
      </c>
      <c r="D15" s="2">
        <v>0.37</v>
      </c>
      <c r="E15" s="2">
        <v>0.25707419636261941</v>
      </c>
      <c r="I15"/>
      <c r="J15"/>
      <c r="K15"/>
    </row>
    <row r="16" spans="1:11">
      <c r="A16" t="s">
        <v>221</v>
      </c>
      <c r="B16">
        <v>40</v>
      </c>
      <c r="C16" s="2">
        <v>0.11222972972972974</v>
      </c>
      <c r="D16" s="2">
        <v>0.11</v>
      </c>
      <c r="E16" s="2">
        <v>0.31018899403300837</v>
      </c>
      <c r="I16"/>
      <c r="J16"/>
      <c r="K16"/>
    </row>
    <row r="17" spans="1:11">
      <c r="A17" t="s">
        <v>222</v>
      </c>
      <c r="B17">
        <v>23</v>
      </c>
      <c r="C17" s="2">
        <v>0.60175000000000001</v>
      </c>
      <c r="D17" s="2">
        <v>0.57999999999999996</v>
      </c>
      <c r="E17" s="2">
        <v>0.41095165777580783</v>
      </c>
      <c r="I17"/>
      <c r="J17"/>
      <c r="K17"/>
    </row>
    <row r="18" spans="1:11">
      <c r="A18" t="s">
        <v>223</v>
      </c>
      <c r="B18">
        <v>40</v>
      </c>
      <c r="C18" s="2">
        <v>0.35709459459459458</v>
      </c>
      <c r="D18" s="2">
        <v>0.35</v>
      </c>
      <c r="E18" s="2">
        <v>0.31240552494987933</v>
      </c>
      <c r="I18"/>
      <c r="J18"/>
      <c r="K18"/>
    </row>
    <row r="19" spans="1:11">
      <c r="A19" t="s">
        <v>224</v>
      </c>
      <c r="B19">
        <v>24</v>
      </c>
      <c r="C19" s="2">
        <v>0.54892857142857143</v>
      </c>
      <c r="D19" s="2">
        <v>0.53</v>
      </c>
      <c r="E19" s="2">
        <v>0.40152543369021959</v>
      </c>
      <c r="I19"/>
      <c r="J19"/>
      <c r="K19"/>
    </row>
    <row r="20" spans="1:11">
      <c r="A20" t="s">
        <v>225</v>
      </c>
      <c r="B20">
        <v>43</v>
      </c>
      <c r="C20" s="2">
        <v>0.10187500000000001</v>
      </c>
      <c r="D20" s="2">
        <v>0.1</v>
      </c>
      <c r="E20" s="2">
        <v>0.29957783081369455</v>
      </c>
      <c r="I20"/>
      <c r="J20"/>
      <c r="K20"/>
    </row>
    <row r="21" spans="1:11">
      <c r="A21" t="s">
        <v>226</v>
      </c>
      <c r="B21">
        <v>95</v>
      </c>
      <c r="C21" s="2">
        <v>-7.0570652173913048E-2</v>
      </c>
      <c r="D21" s="2">
        <v>-7.0000000000000007E-2</v>
      </c>
      <c r="E21" s="2">
        <v>0.20359974984526125</v>
      </c>
      <c r="I21"/>
      <c r="J21"/>
      <c r="K21"/>
    </row>
    <row r="22" spans="1:11">
      <c r="A22" t="s">
        <v>227</v>
      </c>
      <c r="B22">
        <v>109</v>
      </c>
      <c r="C22" s="2">
        <v>-0.17120283018867927</v>
      </c>
      <c r="D22" s="2">
        <v>-0.17</v>
      </c>
      <c r="E22" s="2">
        <v>0.19056750968024305</v>
      </c>
      <c r="I22"/>
      <c r="J22"/>
      <c r="K22"/>
    </row>
    <row r="23" spans="1:11">
      <c r="A23" t="s">
        <v>228</v>
      </c>
      <c r="B23">
        <v>48</v>
      </c>
      <c r="C23" s="2">
        <v>-1.0166666666666668E-2</v>
      </c>
      <c r="D23" s="2">
        <v>-0.01</v>
      </c>
      <c r="E23" s="2">
        <v>0.28394458962315317</v>
      </c>
      <c r="I23"/>
      <c r="J23"/>
      <c r="K23"/>
    </row>
    <row r="24" spans="1:11">
      <c r="A24" t="s">
        <v>92</v>
      </c>
      <c r="B24">
        <v>64</v>
      </c>
      <c r="C24" s="2">
        <v>-0.31381147540983606</v>
      </c>
      <c r="D24" s="2">
        <v>-0.31</v>
      </c>
      <c r="E24" s="2">
        <v>0.24847893789549438</v>
      </c>
      <c r="I24"/>
      <c r="J24"/>
      <c r="K24"/>
    </row>
    <row r="25" spans="1:11">
      <c r="A25" t="s">
        <v>93</v>
      </c>
      <c r="B25">
        <v>48</v>
      </c>
      <c r="C25" s="2">
        <v>0.43716666666666665</v>
      </c>
      <c r="D25" s="2">
        <v>0.43</v>
      </c>
      <c r="E25" s="2">
        <v>0.28731434001152961</v>
      </c>
      <c r="I25"/>
      <c r="J25"/>
      <c r="K25"/>
    </row>
    <row r="26" spans="1:11">
      <c r="A26" t="s">
        <v>94</v>
      </c>
      <c r="B26">
        <v>68</v>
      </c>
      <c r="C26" s="2">
        <v>5.0576923076923082E-2</v>
      </c>
      <c r="D26" s="2">
        <v>0.05</v>
      </c>
      <c r="E26" s="2">
        <v>0.23980738936261783</v>
      </c>
      <c r="I26"/>
      <c r="J26"/>
      <c r="K26"/>
    </row>
    <row r="27" spans="1:11">
      <c r="A27" t="s">
        <v>95</v>
      </c>
      <c r="B27">
        <v>39</v>
      </c>
      <c r="C27" s="2">
        <v>7.1458333333333346E-2</v>
      </c>
      <c r="D27" s="2">
        <v>7.0000000000000007E-2</v>
      </c>
      <c r="E27" s="2">
        <v>0.31382057042238465</v>
      </c>
      <c r="I27"/>
      <c r="J27"/>
      <c r="K27"/>
    </row>
    <row r="28" spans="1:11">
      <c r="A28" t="s">
        <v>96</v>
      </c>
      <c r="B28">
        <v>22</v>
      </c>
      <c r="C28" s="2">
        <v>0.24947368421052629</v>
      </c>
      <c r="D28" s="2">
        <v>0.24</v>
      </c>
      <c r="E28" s="2">
        <v>0.41180152092563904</v>
      </c>
      <c r="I28"/>
      <c r="J28"/>
      <c r="K28"/>
    </row>
    <row r="29" spans="1:11">
      <c r="A29" t="s">
        <v>97</v>
      </c>
      <c r="B29">
        <v>40</v>
      </c>
      <c r="C29" s="2">
        <v>0.77540540540540537</v>
      </c>
      <c r="D29" s="2">
        <v>0.76</v>
      </c>
      <c r="E29" s="2">
        <v>0.32138133427318033</v>
      </c>
      <c r="I29"/>
      <c r="J29"/>
      <c r="K29"/>
    </row>
    <row r="30" spans="1:11">
      <c r="A30" t="s">
        <v>98</v>
      </c>
      <c r="B30">
        <v>64</v>
      </c>
      <c r="C30" s="2">
        <v>-2.0245901639344262E-2</v>
      </c>
      <c r="D30" s="2">
        <v>-0.02</v>
      </c>
      <c r="E30" s="2">
        <v>0.24696988951625859</v>
      </c>
      <c r="I30"/>
      <c r="J30"/>
      <c r="K30"/>
    </row>
    <row r="31" spans="1:11">
      <c r="A31" t="s">
        <v>99</v>
      </c>
      <c r="B31">
        <v>64</v>
      </c>
      <c r="C31" s="2">
        <v>7.086065573770492E-2</v>
      </c>
      <c r="D31" s="2">
        <v>7.0000000000000007E-2</v>
      </c>
      <c r="E31" s="2">
        <v>0.24704105443766419</v>
      </c>
      <c r="I31"/>
      <c r="J31"/>
      <c r="K31"/>
    </row>
    <row r="32" spans="1:11">
      <c r="A32" t="s">
        <v>100</v>
      </c>
      <c r="B32">
        <v>39</v>
      </c>
      <c r="C32" s="2">
        <v>0.53083333333333338</v>
      </c>
      <c r="D32" s="2">
        <v>0.52</v>
      </c>
      <c r="E32" s="2">
        <v>0.31919773898647374</v>
      </c>
      <c r="I32"/>
      <c r="J32"/>
      <c r="K32"/>
    </row>
    <row r="33" spans="1:11">
      <c r="A33" t="s">
        <v>101</v>
      </c>
      <c r="B33">
        <v>44</v>
      </c>
      <c r="C33" s="2">
        <v>0.65170731707317076</v>
      </c>
      <c r="D33" s="2">
        <v>0.64</v>
      </c>
      <c r="E33" s="2">
        <v>0.30385321877587884</v>
      </c>
      <c r="I33"/>
      <c r="J33"/>
      <c r="K33"/>
    </row>
    <row r="34" spans="1:11">
      <c r="A34" t="s">
        <v>102</v>
      </c>
      <c r="B34">
        <v>52</v>
      </c>
      <c r="C34" s="2">
        <v>0</v>
      </c>
      <c r="D34" s="2">
        <v>0</v>
      </c>
      <c r="E34" s="2">
        <v>0.2731689408546355</v>
      </c>
      <c r="I34"/>
      <c r="J34"/>
      <c r="K34"/>
    </row>
    <row r="35" spans="1:11">
      <c r="A35" t="s">
        <v>103</v>
      </c>
      <c r="B35">
        <v>41</v>
      </c>
      <c r="C35" s="2">
        <v>0.19375000000000001</v>
      </c>
      <c r="D35" s="2">
        <v>0.19</v>
      </c>
      <c r="E35" s="2">
        <v>0.30701989009407488</v>
      </c>
      <c r="I35"/>
      <c r="J35"/>
      <c r="K35"/>
    </row>
    <row r="36" spans="1:11">
      <c r="A36" t="s">
        <v>104</v>
      </c>
      <c r="B36">
        <v>82</v>
      </c>
      <c r="C36" s="2">
        <v>-0.17161392405063294</v>
      </c>
      <c r="D36" s="2">
        <v>-0.17</v>
      </c>
      <c r="E36" s="2">
        <v>0.21918832142398673</v>
      </c>
      <c r="I36"/>
      <c r="J36"/>
      <c r="K36"/>
    </row>
    <row r="37" spans="1:11">
      <c r="A37" t="s">
        <v>105</v>
      </c>
      <c r="B37">
        <v>118</v>
      </c>
      <c r="C37" s="2">
        <v>0.35228260869565214</v>
      </c>
      <c r="D37" s="2">
        <v>0.35</v>
      </c>
      <c r="E37" s="2">
        <v>0.18433531719689938</v>
      </c>
      <c r="I37"/>
      <c r="J37"/>
      <c r="K37"/>
    </row>
    <row r="38" spans="1:11">
      <c r="A38" t="s">
        <v>106</v>
      </c>
      <c r="B38">
        <v>81</v>
      </c>
      <c r="C38" s="2">
        <v>0.23221153846153847</v>
      </c>
      <c r="D38" s="2">
        <v>0.23</v>
      </c>
      <c r="E38" s="2">
        <v>0.22084636119785217</v>
      </c>
      <c r="I38"/>
      <c r="J38"/>
      <c r="K38"/>
    </row>
    <row r="39" spans="1:11">
      <c r="A39" t="s">
        <v>24</v>
      </c>
      <c r="B39">
        <v>36</v>
      </c>
      <c r="C39" s="2">
        <v>0.51716456376317954</v>
      </c>
      <c r="D39" s="2">
        <v>0.50567201790177596</v>
      </c>
      <c r="E39" s="2">
        <v>0.33132937731158701</v>
      </c>
      <c r="I39"/>
      <c r="J39"/>
      <c r="K39"/>
    </row>
    <row r="40" spans="1:11">
      <c r="A40" t="s">
        <v>107</v>
      </c>
      <c r="B40">
        <v>48</v>
      </c>
      <c r="C40" s="2">
        <v>0.20333333333333334</v>
      </c>
      <c r="D40" s="2">
        <v>0.2</v>
      </c>
      <c r="E40" s="2">
        <v>0.28467552577673561</v>
      </c>
      <c r="I40"/>
      <c r="J40"/>
      <c r="K40"/>
    </row>
    <row r="41" spans="1:11">
      <c r="A41" t="s">
        <v>108</v>
      </c>
      <c r="B41">
        <v>50</v>
      </c>
      <c r="C41" s="2">
        <v>0.1625531914893617</v>
      </c>
      <c r="D41" s="2">
        <v>0.16</v>
      </c>
      <c r="E41" s="2">
        <v>0.2788595476146597</v>
      </c>
      <c r="I41"/>
      <c r="J41"/>
      <c r="K41"/>
    </row>
    <row r="42" spans="1:11">
      <c r="A42" t="s">
        <v>109</v>
      </c>
      <c r="B42">
        <v>61</v>
      </c>
      <c r="C42" s="2">
        <v>0.12155172413793103</v>
      </c>
      <c r="D42" s="2">
        <v>0.12</v>
      </c>
      <c r="E42" s="2">
        <v>0.25303807201080508</v>
      </c>
      <c r="I42"/>
      <c r="J42"/>
      <c r="K42"/>
    </row>
    <row r="43" spans="1:11">
      <c r="A43" t="s">
        <v>110</v>
      </c>
      <c r="B43">
        <v>69</v>
      </c>
      <c r="C43" s="2">
        <v>3.0340909090909092E-2</v>
      </c>
      <c r="D43" s="2">
        <v>0.03</v>
      </c>
      <c r="E43" s="2">
        <v>0.23808010301901711</v>
      </c>
      <c r="I43"/>
      <c r="J43"/>
      <c r="K43"/>
    </row>
    <row r="44" spans="1:11">
      <c r="A44" t="s">
        <v>111</v>
      </c>
      <c r="B44">
        <v>31</v>
      </c>
      <c r="C44" s="2">
        <v>0.33883928571428573</v>
      </c>
      <c r="D44" s="2">
        <v>0.33</v>
      </c>
      <c r="E44" s="2">
        <v>0.35234131477544456</v>
      </c>
      <c r="I44"/>
      <c r="J44"/>
      <c r="K44"/>
    </row>
    <row r="45" spans="1:11">
      <c r="A45" t="s">
        <v>112</v>
      </c>
      <c r="B45">
        <v>48</v>
      </c>
      <c r="C45" s="2">
        <v>-0.35583333333333333</v>
      </c>
      <c r="D45" s="2">
        <v>-0.35</v>
      </c>
      <c r="E45" s="2">
        <v>0.28618093922597437</v>
      </c>
      <c r="I45"/>
      <c r="J45"/>
      <c r="K45"/>
    </row>
    <row r="46" spans="1:11">
      <c r="A46" t="s">
        <v>113</v>
      </c>
      <c r="B46">
        <v>20</v>
      </c>
      <c r="C46" s="2">
        <v>0.75176470588235289</v>
      </c>
      <c r="D46" s="2">
        <v>0.72</v>
      </c>
      <c r="E46" s="2">
        <v>0.44318806793371335</v>
      </c>
      <c r="I46"/>
      <c r="J46"/>
      <c r="K46"/>
    </row>
    <row r="47" spans="1:11">
      <c r="A47" t="s">
        <v>114</v>
      </c>
      <c r="B47">
        <v>24</v>
      </c>
      <c r="C47" s="2">
        <v>0.15535714285714283</v>
      </c>
      <c r="D47" s="2">
        <v>0.15</v>
      </c>
      <c r="E47" s="2">
        <v>0.39476491810542841</v>
      </c>
      <c r="I47"/>
      <c r="J47"/>
      <c r="K47"/>
    </row>
    <row r="48" spans="1:11">
      <c r="A48" t="s">
        <v>115</v>
      </c>
      <c r="B48">
        <v>19</v>
      </c>
      <c r="C48" s="2">
        <v>0.2303125</v>
      </c>
      <c r="D48" s="2">
        <v>0.22</v>
      </c>
      <c r="E48" s="2">
        <v>0.43973740060052829</v>
      </c>
      <c r="I48"/>
      <c r="J48"/>
      <c r="K48"/>
    </row>
    <row r="49" spans="8:11">
      <c r="H49" s="2"/>
      <c r="K49"/>
    </row>
    <row r="50" spans="8:11">
      <c r="H50" s="2"/>
      <c r="K50"/>
    </row>
    <row r="51" spans="8:11">
      <c r="H51" s="2"/>
      <c r="K51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0"/>
  <sheetViews>
    <sheetView showRuler="0" workbookViewId="0">
      <selection activeCell="D13" sqref="D13"/>
    </sheetView>
  </sheetViews>
  <sheetFormatPr baseColWidth="10" defaultRowHeight="15"/>
  <cols>
    <col min="1" max="1" width="20.83203125" bestFit="1" customWidth="1"/>
    <col min="7" max="9" width="10.83203125" style="2"/>
  </cols>
  <sheetData>
    <row r="1" spans="1:9">
      <c r="A1" t="s">
        <v>236</v>
      </c>
      <c r="B1" t="s">
        <v>116</v>
      </c>
    </row>
    <row r="2" spans="1:9">
      <c r="A2" t="s">
        <v>234</v>
      </c>
      <c r="B2" t="s">
        <v>281</v>
      </c>
    </row>
    <row r="4" spans="1:9">
      <c r="A4" t="s">
        <v>229</v>
      </c>
      <c r="B4" t="s">
        <v>162</v>
      </c>
      <c r="C4" s="2" t="s">
        <v>20</v>
      </c>
      <c r="D4" s="2" t="s">
        <v>21</v>
      </c>
      <c r="E4" s="2" t="s">
        <v>22</v>
      </c>
      <c r="F4" t="s">
        <v>230</v>
      </c>
      <c r="G4"/>
      <c r="H4"/>
      <c r="I4"/>
    </row>
    <row r="5" spans="1:9">
      <c r="A5" t="s">
        <v>117</v>
      </c>
      <c r="B5">
        <v>51</v>
      </c>
      <c r="C5" s="2">
        <v>0.11</v>
      </c>
      <c r="D5" s="2">
        <v>0.11044691579009722</v>
      </c>
      <c r="E5" s="2">
        <v>0.14433756729740643</v>
      </c>
      <c r="F5" s="2">
        <v>0.22134320192352161</v>
      </c>
      <c r="G5"/>
      <c r="H5"/>
      <c r="I5"/>
    </row>
    <row r="6" spans="1:9">
      <c r="A6" t="s">
        <v>118</v>
      </c>
      <c r="B6">
        <v>75</v>
      </c>
      <c r="C6" s="2">
        <v>0</v>
      </c>
      <c r="D6" s="2">
        <v>0</v>
      </c>
      <c r="E6" s="2">
        <v>0.11785113019775792</v>
      </c>
      <c r="F6" s="2">
        <v>0</v>
      </c>
      <c r="G6"/>
      <c r="H6"/>
      <c r="I6"/>
    </row>
    <row r="7" spans="1:9">
      <c r="A7" t="s">
        <v>119</v>
      </c>
      <c r="B7">
        <v>75</v>
      </c>
      <c r="C7" s="2">
        <v>0.26</v>
      </c>
      <c r="D7" s="2">
        <v>0.26610840687365411</v>
      </c>
      <c r="E7" s="2">
        <v>0.11785113019775792</v>
      </c>
      <c r="F7" s="2">
        <v>0.53852046386770669</v>
      </c>
      <c r="G7"/>
      <c r="H7"/>
      <c r="I7"/>
    </row>
    <row r="8" spans="1:9">
      <c r="A8" t="s">
        <v>120</v>
      </c>
      <c r="B8">
        <v>33</v>
      </c>
      <c r="C8" s="2">
        <v>0.43</v>
      </c>
      <c r="D8" s="2">
        <v>0.45989668121267852</v>
      </c>
      <c r="E8" s="2">
        <v>0.18257418583505536</v>
      </c>
      <c r="F8" s="2">
        <v>0.95256145650869162</v>
      </c>
      <c r="G8"/>
      <c r="H8"/>
      <c r="I8"/>
    </row>
    <row r="9" spans="1:9">
      <c r="A9" t="s">
        <v>121</v>
      </c>
      <c r="B9">
        <v>46</v>
      </c>
      <c r="C9" s="2">
        <v>0.03</v>
      </c>
      <c r="D9" s="2">
        <v>3.0009004863126475E-2</v>
      </c>
      <c r="E9" s="2">
        <v>0.15249857033260467</v>
      </c>
      <c r="F9" s="2">
        <v>6.0027018238679522E-2</v>
      </c>
      <c r="G9"/>
      <c r="H9"/>
      <c r="I9"/>
    </row>
    <row r="10" spans="1:9">
      <c r="A10" t="s">
        <v>122</v>
      </c>
      <c r="B10">
        <v>113</v>
      </c>
      <c r="C10" s="2">
        <v>0.16</v>
      </c>
      <c r="D10" s="2">
        <v>0.16138669613152551</v>
      </c>
      <c r="E10" s="2">
        <v>9.5346258924559224E-2</v>
      </c>
      <c r="F10" s="2">
        <v>0.32417635938924311</v>
      </c>
      <c r="G10"/>
      <c r="H10"/>
      <c r="I10"/>
    </row>
    <row r="11" spans="1:9">
      <c r="A11" t="s">
        <v>123</v>
      </c>
      <c r="B11">
        <v>62</v>
      </c>
      <c r="C11" s="2">
        <v>0</v>
      </c>
      <c r="D11" s="2">
        <v>0</v>
      </c>
      <c r="E11" s="2">
        <v>0.13018891098082386</v>
      </c>
      <c r="F11" s="2">
        <v>0</v>
      </c>
      <c r="G11"/>
      <c r="H11"/>
      <c r="I11"/>
    </row>
    <row r="12" spans="1:9">
      <c r="A12" t="s">
        <v>124</v>
      </c>
      <c r="B12">
        <v>90</v>
      </c>
      <c r="C12" s="2">
        <v>0.16</v>
      </c>
      <c r="D12" s="2">
        <v>0.16138669613152551</v>
      </c>
      <c r="E12" s="2">
        <v>0.10721125348377948</v>
      </c>
      <c r="F12" s="2">
        <v>0.32417635938924311</v>
      </c>
      <c r="G12"/>
      <c r="H12"/>
      <c r="I12"/>
    </row>
    <row r="13" spans="1:9">
      <c r="A13" t="s">
        <v>125</v>
      </c>
      <c r="B13">
        <v>86</v>
      </c>
      <c r="C13" s="2">
        <v>0.11</v>
      </c>
      <c r="D13" s="2">
        <v>0.11044691579009722</v>
      </c>
      <c r="E13" s="2">
        <v>0.10976425998969035</v>
      </c>
      <c r="F13" s="2">
        <v>0.22134320192352161</v>
      </c>
      <c r="G13"/>
      <c r="H13"/>
      <c r="I13"/>
    </row>
    <row r="14" spans="1:9">
      <c r="A14" t="s">
        <v>126</v>
      </c>
      <c r="B14">
        <v>62</v>
      </c>
      <c r="C14" s="2">
        <v>0</v>
      </c>
      <c r="D14" s="2">
        <v>0</v>
      </c>
      <c r="E14" s="2">
        <v>0.13018891098082386</v>
      </c>
      <c r="F14" s="2">
        <v>0</v>
      </c>
      <c r="G14"/>
      <c r="H14"/>
      <c r="I14"/>
    </row>
    <row r="15" spans="1:9">
      <c r="A15" t="s">
        <v>127</v>
      </c>
      <c r="B15">
        <v>220</v>
      </c>
      <c r="C15" s="2">
        <v>0.14000000000000001</v>
      </c>
      <c r="D15" s="2">
        <v>0.14092557607049391</v>
      </c>
      <c r="E15" s="2">
        <v>6.7884423330213065E-2</v>
      </c>
      <c r="F15" s="2">
        <v>0.28278500713637195</v>
      </c>
      <c r="G15"/>
      <c r="H15"/>
      <c r="I15"/>
    </row>
    <row r="16" spans="1:9">
      <c r="A16" t="s">
        <v>128</v>
      </c>
      <c r="B16">
        <v>100</v>
      </c>
      <c r="C16" s="2">
        <v>0</v>
      </c>
      <c r="D16" s="2">
        <v>0</v>
      </c>
      <c r="E16" s="2">
        <v>0.1015346165133619</v>
      </c>
      <c r="F16" s="2">
        <v>0</v>
      </c>
      <c r="G16"/>
      <c r="H16"/>
      <c r="I16"/>
    </row>
    <row r="17" spans="1:9">
      <c r="A17" t="s">
        <v>129</v>
      </c>
      <c r="B17">
        <v>91</v>
      </c>
      <c r="C17" s="2">
        <v>0.17</v>
      </c>
      <c r="D17" s="2">
        <v>0.1716666635005791</v>
      </c>
      <c r="E17" s="2">
        <v>0.10660035817780522</v>
      </c>
      <c r="F17" s="2">
        <v>0.34502212047719039</v>
      </c>
      <c r="G17"/>
      <c r="H17"/>
      <c r="I17"/>
    </row>
    <row r="18" spans="1:9">
      <c r="A18" t="s">
        <v>130</v>
      </c>
      <c r="B18">
        <v>62</v>
      </c>
      <c r="C18" s="2">
        <v>0.24</v>
      </c>
      <c r="D18" s="2">
        <v>0.24477411265935289</v>
      </c>
      <c r="E18" s="2">
        <v>0.13018891098082386</v>
      </c>
      <c r="F18" s="2">
        <v>0.4944513860581975</v>
      </c>
      <c r="G18"/>
      <c r="H18"/>
      <c r="I18"/>
    </row>
    <row r="19" spans="1:9">
      <c r="A19" t="s">
        <v>131</v>
      </c>
      <c r="B19">
        <v>105</v>
      </c>
      <c r="C19" s="2">
        <v>0</v>
      </c>
      <c r="D19" s="2">
        <v>0</v>
      </c>
      <c r="E19" s="2">
        <v>9.9014754297667429E-2</v>
      </c>
      <c r="F19" s="2">
        <v>0</v>
      </c>
      <c r="G19"/>
      <c r="H19"/>
      <c r="I19"/>
    </row>
    <row r="20" spans="1:9">
      <c r="A20" t="s">
        <v>132</v>
      </c>
      <c r="B20">
        <v>84</v>
      </c>
      <c r="C20" s="2">
        <v>0.2</v>
      </c>
      <c r="D20" s="2">
        <v>0.20273255405408211</v>
      </c>
      <c r="E20" s="2">
        <v>0.1111111111111111</v>
      </c>
      <c r="F20" s="2">
        <v>0.40824829046386307</v>
      </c>
      <c r="G20"/>
      <c r="H20"/>
      <c r="I20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2"/>
  <sheetViews>
    <sheetView showRuler="0" workbookViewId="0">
      <selection activeCell="D15" sqref="D15"/>
    </sheetView>
  </sheetViews>
  <sheetFormatPr baseColWidth="10" defaultRowHeight="15"/>
  <cols>
    <col min="1" max="1" width="29" bestFit="1" customWidth="1"/>
  </cols>
  <sheetData>
    <row r="1" spans="1:6">
      <c r="A1" t="s">
        <v>236</v>
      </c>
      <c r="B1" t="s">
        <v>133</v>
      </c>
    </row>
    <row r="2" spans="1:6">
      <c r="A2" t="s">
        <v>234</v>
      </c>
      <c r="B2" t="s">
        <v>134</v>
      </c>
    </row>
    <row r="4" spans="1:6">
      <c r="A4" t="s">
        <v>229</v>
      </c>
      <c r="B4" t="s">
        <v>162</v>
      </c>
      <c r="C4" t="s">
        <v>20</v>
      </c>
      <c r="D4" t="s">
        <v>21</v>
      </c>
      <c r="E4" t="s">
        <v>22</v>
      </c>
      <c r="F4" t="s">
        <v>230</v>
      </c>
    </row>
    <row r="5" spans="1:6">
      <c r="A5" t="s">
        <v>135</v>
      </c>
      <c r="B5">
        <v>87</v>
      </c>
      <c r="C5" s="2">
        <f t="shared" ref="C5:C22" si="0">(EXP(D5*2)-1)/(EXP(D5*2)+1)</f>
        <v>0.17808086811733015</v>
      </c>
      <c r="D5">
        <v>0.18</v>
      </c>
      <c r="E5">
        <v>0.09</v>
      </c>
      <c r="F5" s="2">
        <f>2*C5/SQRT(1-C5^2)</f>
        <v>0.36194715171053804</v>
      </c>
    </row>
    <row r="6" spans="1:6">
      <c r="A6" t="s">
        <v>136</v>
      </c>
      <c r="B6">
        <v>33</v>
      </c>
      <c r="C6" s="2">
        <f t="shared" si="0"/>
        <v>0.37136022787650769</v>
      </c>
      <c r="D6">
        <v>0.39</v>
      </c>
      <c r="E6">
        <v>0.18</v>
      </c>
      <c r="F6" s="2">
        <f t="shared" ref="F6:F22" si="1">2*C6/SQRT(1-C6^2)</f>
        <v>0.79992391938447782</v>
      </c>
    </row>
    <row r="7" spans="1:6">
      <c r="A7" t="s">
        <v>137</v>
      </c>
      <c r="B7">
        <v>28</v>
      </c>
      <c r="C7" s="2">
        <f t="shared" si="0"/>
        <v>0.50052021119023515</v>
      </c>
      <c r="D7">
        <v>0.55000000000000004</v>
      </c>
      <c r="E7">
        <v>0.2</v>
      </c>
      <c r="F7" s="2">
        <f t="shared" si="1"/>
        <v>1.1563032074869084</v>
      </c>
    </row>
    <row r="8" spans="1:6">
      <c r="A8" t="s">
        <v>138</v>
      </c>
      <c r="B8">
        <v>98</v>
      </c>
      <c r="C8" s="2">
        <f t="shared" si="0"/>
        <v>0.24491866240370913</v>
      </c>
      <c r="D8">
        <v>0.25</v>
      </c>
      <c r="E8">
        <v>0.08</v>
      </c>
      <c r="F8" s="2">
        <f t="shared" si="1"/>
        <v>0.50522463361633663</v>
      </c>
    </row>
    <row r="9" spans="1:6">
      <c r="A9" t="s">
        <v>139</v>
      </c>
      <c r="B9">
        <v>80</v>
      </c>
      <c r="C9" s="2">
        <f t="shared" si="0"/>
        <v>0.16838104587081471</v>
      </c>
      <c r="D9">
        <v>0.17</v>
      </c>
      <c r="E9">
        <v>0.21</v>
      </c>
      <c r="F9" s="2">
        <f t="shared" si="1"/>
        <v>0.3416400347239818</v>
      </c>
    </row>
    <row r="10" spans="1:6">
      <c r="A10" t="s">
        <v>140</v>
      </c>
      <c r="B10">
        <v>134</v>
      </c>
      <c r="C10" s="2">
        <f t="shared" si="0"/>
        <v>0.30950692121263851</v>
      </c>
      <c r="D10">
        <v>0.32</v>
      </c>
      <c r="E10">
        <v>0.09</v>
      </c>
      <c r="F10" s="2">
        <f t="shared" si="1"/>
        <v>0.65097872726226624</v>
      </c>
    </row>
    <row r="11" spans="1:6">
      <c r="A11" t="s">
        <v>141</v>
      </c>
      <c r="B11">
        <v>26</v>
      </c>
      <c r="C11" s="2">
        <f t="shared" si="0"/>
        <v>3.9978680311163611E-2</v>
      </c>
      <c r="D11">
        <v>0.04</v>
      </c>
      <c r="E11">
        <v>0.12</v>
      </c>
      <c r="F11" s="2">
        <f t="shared" si="1"/>
        <v>8.0021335040065103E-2</v>
      </c>
    </row>
    <row r="12" spans="1:6">
      <c r="A12" t="s">
        <v>142</v>
      </c>
      <c r="B12">
        <v>57</v>
      </c>
      <c r="C12" s="2">
        <f t="shared" si="0"/>
        <v>9.999666679999443E-3</v>
      </c>
      <c r="D12">
        <v>0.01</v>
      </c>
      <c r="E12">
        <v>0.11</v>
      </c>
      <c r="F12" s="2">
        <f t="shared" si="1"/>
        <v>2.0000333334999971E-2</v>
      </c>
    </row>
    <row r="13" spans="1:6">
      <c r="A13" t="s">
        <v>143</v>
      </c>
      <c r="B13">
        <v>26</v>
      </c>
      <c r="C13" s="2">
        <f t="shared" si="0"/>
        <v>0.37994896225522495</v>
      </c>
      <c r="D13">
        <v>0.4</v>
      </c>
      <c r="E13">
        <v>0.21</v>
      </c>
      <c r="F13" s="2">
        <f t="shared" si="1"/>
        <v>0.82150465160563124</v>
      </c>
    </row>
    <row r="14" spans="1:6">
      <c r="A14" t="s">
        <v>144</v>
      </c>
      <c r="B14">
        <v>24</v>
      </c>
      <c r="C14" s="2">
        <f t="shared" si="0"/>
        <v>0.28213481266963414</v>
      </c>
      <c r="D14">
        <v>0.28999999999999998</v>
      </c>
      <c r="E14">
        <v>0.22</v>
      </c>
      <c r="F14" s="2">
        <f t="shared" si="1"/>
        <v>0.58816392044690691</v>
      </c>
    </row>
    <row r="15" spans="1:6">
      <c r="A15" t="s">
        <v>145</v>
      </c>
      <c r="B15">
        <v>18</v>
      </c>
      <c r="C15" s="2">
        <f t="shared" si="0"/>
        <v>6.9885890316429028E-2</v>
      </c>
      <c r="D15">
        <v>7.0000000000000007E-2</v>
      </c>
      <c r="E15">
        <v>0.26</v>
      </c>
      <c r="F15" s="2">
        <f t="shared" si="1"/>
        <v>0.14011436134826832</v>
      </c>
    </row>
    <row r="16" spans="1:6">
      <c r="A16" t="s">
        <v>146</v>
      </c>
      <c r="B16">
        <v>36</v>
      </c>
      <c r="C16" s="2">
        <f t="shared" si="0"/>
        <v>0.5370495669980353</v>
      </c>
      <c r="D16">
        <v>0.6</v>
      </c>
      <c r="E16">
        <v>0.18</v>
      </c>
      <c r="F16" s="2">
        <f t="shared" si="1"/>
        <v>1.2733071642964826</v>
      </c>
    </row>
    <row r="17" spans="1:6">
      <c r="A17" t="s">
        <v>147</v>
      </c>
      <c r="B17">
        <v>49</v>
      </c>
      <c r="C17" s="2">
        <f t="shared" si="0"/>
        <v>0.18774620586828539</v>
      </c>
      <c r="D17">
        <v>0.19</v>
      </c>
      <c r="E17">
        <v>0.15</v>
      </c>
      <c r="F17" s="2">
        <f t="shared" si="1"/>
        <v>0.38229046371388908</v>
      </c>
    </row>
    <row r="18" spans="1:6">
      <c r="A18" t="s">
        <v>148</v>
      </c>
      <c r="B18">
        <v>126</v>
      </c>
      <c r="C18" s="2">
        <f t="shared" si="0"/>
        <v>0.33637554433633221</v>
      </c>
      <c r="D18">
        <v>0.35</v>
      </c>
      <c r="E18">
        <v>0.09</v>
      </c>
      <c r="F18" s="2">
        <f t="shared" si="1"/>
        <v>0.71437945887454379</v>
      </c>
    </row>
    <row r="19" spans="1:6">
      <c r="A19" t="s">
        <v>149</v>
      </c>
      <c r="B19">
        <v>158</v>
      </c>
      <c r="C19" s="2">
        <f t="shared" si="0"/>
        <v>9.9667994624955833E-2</v>
      </c>
      <c r="D19">
        <v>0.1</v>
      </c>
      <c r="E19">
        <v>0.08</v>
      </c>
      <c r="F19" s="2">
        <f t="shared" si="1"/>
        <v>0.20033350003968808</v>
      </c>
    </row>
    <row r="20" spans="1:6">
      <c r="A20" t="s">
        <v>150</v>
      </c>
      <c r="B20">
        <v>45</v>
      </c>
      <c r="C20" s="2">
        <f t="shared" si="0"/>
        <v>0.25429553262639115</v>
      </c>
      <c r="D20">
        <v>0.26</v>
      </c>
      <c r="E20">
        <v>0.09</v>
      </c>
      <c r="F20" s="2">
        <f t="shared" si="1"/>
        <v>0.52587850086220556</v>
      </c>
    </row>
    <row r="21" spans="1:6">
      <c r="A21" t="s">
        <v>151</v>
      </c>
      <c r="B21">
        <v>86</v>
      </c>
      <c r="C21" s="2">
        <f t="shared" si="0"/>
        <v>0.37136022787650769</v>
      </c>
      <c r="D21">
        <v>0.39</v>
      </c>
      <c r="E21">
        <v>0.11</v>
      </c>
      <c r="F21" s="2">
        <f t="shared" si="1"/>
        <v>0.79992391938447782</v>
      </c>
    </row>
    <row r="22" spans="1:6">
      <c r="A22" t="s">
        <v>152</v>
      </c>
      <c r="B22">
        <v>53</v>
      </c>
      <c r="C22" s="2">
        <f t="shared" si="0"/>
        <v>0.32747739480870536</v>
      </c>
      <c r="D22">
        <v>0.34</v>
      </c>
      <c r="E22">
        <v>0.13</v>
      </c>
      <c r="F22" s="2">
        <f t="shared" si="1"/>
        <v>0.6931772678009841</v>
      </c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Alfieri et al. 2011</vt:lpstr>
      <vt:lpstr>Benish et al. 2011</vt:lpstr>
      <vt:lpstr>Berry et al. 2011 </vt:lpstr>
      <vt:lpstr>Card et al. 2011</vt:lpstr>
      <vt:lpstr>Farber &amp; Doolin 2011</vt:lpstr>
      <vt:lpstr>Green &amp; Rosenfeld 2011</vt:lpstr>
      <vt:lpstr>Hallion &amp; Ruscio 2011</vt:lpstr>
      <vt:lpstr>Lucassen et al. 2011</vt:lpstr>
      <vt:lpstr>Mol &amp; Bus 2011</vt:lpstr>
      <vt:lpstr>Woodin 2011 </vt:lpstr>
      <vt:lpstr>Woodley 2011</vt:lpstr>
      <vt:lpstr>Greenwald et al. 2009</vt:lpstr>
      <vt:lpstr>McCall &amp; Carriger 1993</vt:lpstr>
    </vt:vector>
  </TitlesOfParts>
  <Manager/>
  <Company>The Home Clinic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Annette van Dijk</dc:creator>
  <cp:keywords/>
  <dc:description/>
  <cp:lastModifiedBy>Jelte Wicherts</cp:lastModifiedBy>
  <dcterms:created xsi:type="dcterms:W3CDTF">2012-04-03T13:40:40Z</dcterms:created>
  <dcterms:modified xsi:type="dcterms:W3CDTF">2012-06-13T18:37:28Z</dcterms:modified>
  <cp:category/>
</cp:coreProperties>
</file>